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tabRatio="842" firstSheet="1" activeTab="1"/>
  </bookViews>
  <sheets>
    <sheet name="Contract form" sheetId="1" state="hidden" r:id="rId1"/>
    <sheet name="FBR" sheetId="2" r:id="rId2"/>
    <sheet name="SPT" sheetId="3" r:id="rId3"/>
    <sheet name="TC(a)" sheetId="4" r:id="rId4"/>
    <sheet name="TC(b)" sheetId="5" r:id="rId5"/>
    <sheet name="TC(c)" sheetId="6" r:id="rId6"/>
    <sheet name="TC(d)" sheetId="7" r:id="rId7"/>
    <sheet name="TC(e)" sheetId="8" r:id="rId8"/>
    <sheet name="CAOT" sheetId="9" r:id="rId9"/>
    <sheet name="PIT" sheetId="10" r:id="rId10"/>
  </sheets>
  <externalReferences>
    <externalReference r:id="rId13"/>
  </externalReferences>
  <definedNames>
    <definedName name="Esc_Labor">'[1]Misc Rates'!$J$10:$N$20</definedName>
    <definedName name="Esc_ODC">'[1]Misc Rates'!$J$27:$N$37</definedName>
    <definedName name="Fee_FP">'[1]Misc Rates'!$D$45</definedName>
    <definedName name="FOS_GA">'[1]Misc Rates'!$J$72:$N$82</definedName>
    <definedName name="FOS_OH">'[1]Misc Rates'!$J$57:$N$67</definedName>
    <definedName name="Fringe">'[1]Misc Rates'!$B$49:$G$54</definedName>
    <definedName name="IDIQ_Rates_Basis">'[1]ATD IDIQ Rate Basis'!$A$6:$CD$150</definedName>
    <definedName name="_xlnm.Print_Area" localSheetId="8">'CAOT'!$A$1:$K$51</definedName>
    <definedName name="_xlnm.Print_Area" localSheetId="1">'FBR'!$A$1:$S$45</definedName>
    <definedName name="_xlnm.Print_Area" localSheetId="3">'TC(a)'!$A$1:$M$42</definedName>
    <definedName name="_xlnm.Print_Area" localSheetId="5">'TC(c)'!$A$1:$F$45</definedName>
    <definedName name="_xlnm.Print_Area" localSheetId="6">'TC(d)'!$A$1:$D$52</definedName>
  </definedNames>
  <calcPr fullCalcOnLoad="1"/>
</workbook>
</file>

<file path=xl/sharedStrings.xml><?xml version="1.0" encoding="utf-8"?>
<sst xmlns="http://schemas.openxmlformats.org/spreadsheetml/2006/main" count="490" uniqueCount="290">
  <si>
    <t>NASA</t>
  </si>
  <si>
    <t>REF.</t>
  </si>
  <si>
    <t>Labor Category</t>
  </si>
  <si>
    <t>G&amp;A</t>
  </si>
  <si>
    <t>Direct Labor</t>
  </si>
  <si>
    <t>% usage</t>
  </si>
  <si>
    <t>FCCOM</t>
  </si>
  <si>
    <t>Offeror's</t>
  </si>
  <si>
    <t>Total Straight Hours</t>
  </si>
  <si>
    <t>LABOR COST</t>
  </si>
  <si>
    <t>Required of the Prime Contractor</t>
  </si>
  <si>
    <t>NASA (JSC)</t>
  </si>
  <si>
    <t>Sample Pricing Template</t>
  </si>
  <si>
    <t>Standard Labor Category (SLC)</t>
  </si>
  <si>
    <t>[  ]  Contract Year 1</t>
  </si>
  <si>
    <t>[  ]  Contract Year 2</t>
  </si>
  <si>
    <t>[  ]  Contract Year 3</t>
  </si>
  <si>
    <t>[  ]  Contract Year 4</t>
  </si>
  <si>
    <t>Contract</t>
  </si>
  <si>
    <t>Year 1</t>
  </si>
  <si>
    <t>Year 2</t>
  </si>
  <si>
    <t>Year 3</t>
  </si>
  <si>
    <t>Year 4</t>
  </si>
  <si>
    <t>Year 5</t>
  </si>
  <si>
    <t>CY1</t>
  </si>
  <si>
    <t>CY2</t>
  </si>
  <si>
    <t>CY3</t>
  </si>
  <si>
    <t>CY4</t>
  </si>
  <si>
    <t>CY5</t>
  </si>
  <si>
    <t>Total</t>
  </si>
  <si>
    <t>Rate</t>
  </si>
  <si>
    <t>Cost</t>
  </si>
  <si>
    <t>*CONTRACT RATES</t>
  </si>
  <si>
    <t>Training</t>
  </si>
  <si>
    <t>Profit</t>
  </si>
  <si>
    <t>Secretary</t>
  </si>
  <si>
    <t>Note:  The cost model for years 1-5 for selection purposes.</t>
  </si>
  <si>
    <t xml:space="preserve">[  ]  Prime Contractor:                                                </t>
  </si>
  <si>
    <t>Example:</t>
  </si>
  <si>
    <t>XYZ 1</t>
  </si>
  <si>
    <t>XYZ 2</t>
  </si>
  <si>
    <t>Ex: IT Professional II</t>
  </si>
  <si>
    <t>Engineer II</t>
  </si>
  <si>
    <t>Other: (identify)</t>
  </si>
  <si>
    <t xml:space="preserve">[  ]  Contract Year 5 </t>
  </si>
  <si>
    <t xml:space="preserve"> Prime Contractor:                                                </t>
  </si>
  <si>
    <t>NON-EXEMPT</t>
  </si>
  <si>
    <t>Actual Incumbent  Labor Rate</t>
  </si>
  <si>
    <t>Department</t>
  </si>
  <si>
    <t>Collective</t>
  </si>
  <si>
    <t xml:space="preserve">Contract </t>
  </si>
  <si>
    <t>FTEs</t>
  </si>
  <si>
    <t>of Labor</t>
  </si>
  <si>
    <t>Bargaining</t>
  </si>
  <si>
    <t xml:space="preserve">Year </t>
  </si>
  <si>
    <t>(DOL)</t>
  </si>
  <si>
    <t>Agreement</t>
  </si>
  <si>
    <t>Covered</t>
  </si>
  <si>
    <t>(CBA)</t>
  </si>
  <si>
    <t>Actual</t>
  </si>
  <si>
    <t>LABOR CATEGORY MAPPING</t>
  </si>
  <si>
    <t>Personnel</t>
  </si>
  <si>
    <t>Proposed</t>
  </si>
  <si>
    <t>Category as per</t>
  </si>
  <si>
    <t>Labor</t>
  </si>
  <si>
    <t>Proposed Labor Escalation %</t>
  </si>
  <si>
    <t>Government</t>
  </si>
  <si>
    <t>DOL WD or CBA</t>
  </si>
  <si>
    <t>Yr2</t>
  </si>
  <si>
    <t>Yr3</t>
  </si>
  <si>
    <t>Yr4</t>
  </si>
  <si>
    <t>Yr5</t>
  </si>
  <si>
    <t>Source</t>
  </si>
  <si>
    <t>Technician 1</t>
  </si>
  <si>
    <t xml:space="preserve">Electronic Technician I </t>
  </si>
  <si>
    <t xml:space="preserve">Electronic Technician II </t>
  </si>
  <si>
    <t>Mechanical Technician II</t>
  </si>
  <si>
    <t>Test Technician II</t>
  </si>
  <si>
    <t>Non destructive Test Technician III</t>
  </si>
  <si>
    <t>DOL2005-2516</t>
  </si>
  <si>
    <t xml:space="preserve"> </t>
  </si>
  <si>
    <t xml:space="preserve"> COMPOSITE (Weighted Average) </t>
  </si>
  <si>
    <t>* It is possible that these categories may be defined as either exempt or non-exempt labor categories.</t>
  </si>
  <si>
    <t>EXEMPT</t>
  </si>
  <si>
    <t>CY 1</t>
  </si>
  <si>
    <t xml:space="preserve">Actual </t>
  </si>
  <si>
    <t>LABOR CATEGORY</t>
  </si>
  <si>
    <t>Annual</t>
  </si>
  <si>
    <t>Government SLC</t>
  </si>
  <si>
    <t>Offeror's Category</t>
  </si>
  <si>
    <t>Labor Rate</t>
  </si>
  <si>
    <t>Salary</t>
  </si>
  <si>
    <t>Mechanical Engineer II</t>
  </si>
  <si>
    <t>x%</t>
  </si>
  <si>
    <t>Integration Engineer II</t>
  </si>
  <si>
    <t>Manufacturing Engineer II</t>
  </si>
  <si>
    <t>COMPOSITE</t>
  </si>
  <si>
    <t>n/a</t>
  </si>
  <si>
    <t xml:space="preserve">[  ]  Major Subcontractor:                                                      </t>
  </si>
  <si>
    <t>[  ]  Exempt</t>
  </si>
  <si>
    <t>[  ]  Non-Exempt Non-Union</t>
  </si>
  <si>
    <t>NUMBER OF PROPOSED PERSONNEL (FTE)</t>
  </si>
  <si>
    <t xml:space="preserve">               </t>
  </si>
  <si>
    <t>[  ]  Non-Exempt Union</t>
  </si>
  <si>
    <t>NUMBER OF DIRECT LABOR HOURS</t>
  </si>
  <si>
    <t>COST OF</t>
  </si>
  <si>
    <t>PERCENT</t>
  </si>
  <si>
    <t>AVERAGE</t>
  </si>
  <si>
    <t>FRINGE</t>
  </si>
  <si>
    <t>OF DIRECT</t>
  </si>
  <si>
    <t>COST PER</t>
  </si>
  <si>
    <t>CATEGORY</t>
  </si>
  <si>
    <t>BENEFIT</t>
  </si>
  <si>
    <t>LABOR HOUR</t>
  </si>
  <si>
    <t>DESCRIPTION OF BENEFIT</t>
  </si>
  <si>
    <t>HEALTH AND WELFARE:</t>
  </si>
  <si>
    <t xml:space="preserve">   LIFE INSURANCE</t>
  </si>
  <si>
    <t xml:space="preserve">   DISABILITY INSURANCE</t>
  </si>
  <si>
    <t>Number of</t>
  </si>
  <si>
    <t xml:space="preserve">   HEALTH INSURANCE</t>
  </si>
  <si>
    <t>Days Per Year</t>
  </si>
  <si>
    <t xml:space="preserve">   DENTAL INSURANCE</t>
  </si>
  <si>
    <t xml:space="preserve">   SICK LEAVE</t>
  </si>
  <si>
    <t>________</t>
  </si>
  <si>
    <t xml:space="preserve">   CIVIC AND PERSONAL LEAVE</t>
  </si>
  <si>
    <t xml:space="preserve">   OTHER LEAVE</t>
  </si>
  <si>
    <t xml:space="preserve">   RETIREMENT</t>
  </si>
  <si>
    <t xml:space="preserve">   SAVINGS/THRIFT PLAN</t>
  </si>
  <si>
    <t xml:space="preserve">   SEVERENCE PAY</t>
  </si>
  <si>
    <t xml:space="preserve">   TUITION REIMBURSEMENT</t>
  </si>
  <si>
    <t xml:space="preserve">   OTHER (Identify)</t>
  </si>
  <si>
    <t>TOTAL HEALTH AND WELFARE</t>
  </si>
  <si>
    <t>TOTAL VACATION AND HOLIDAY:</t>
  </si>
  <si>
    <r>
      <t xml:space="preserve">            </t>
    </r>
    <r>
      <rPr>
        <u val="single"/>
        <sz val="10"/>
        <rFont val="Arial"/>
        <family val="2"/>
      </rPr>
      <t>Eligibility</t>
    </r>
  </si>
  <si>
    <t xml:space="preserve">   VACATION</t>
  </si>
  <si>
    <t xml:space="preserve">   ______ Years to ______ Years</t>
  </si>
  <si>
    <t xml:space="preserve">   HOLIDAYS</t>
  </si>
  <si>
    <t>TOTAL VACATION AND HOLIDAY</t>
  </si>
  <si>
    <t>TOTAL FRINGE BENEFITS</t>
  </si>
  <si>
    <t>DESCRIPTION</t>
  </si>
  <si>
    <t>Ref.</t>
  </si>
  <si>
    <t>Relocation</t>
  </si>
  <si>
    <t>Insurance (Life)</t>
  </si>
  <si>
    <t>Insurance (Health)</t>
  </si>
  <si>
    <t xml:space="preserve">  (Employee/Company Share)</t>
  </si>
  <si>
    <t>Insurance (Dental, Disability, Etc.)</t>
  </si>
  <si>
    <t>Retirement</t>
  </si>
  <si>
    <t>Severance Pay</t>
  </si>
  <si>
    <t>Personal Leave</t>
  </si>
  <si>
    <t>Sick Leave</t>
  </si>
  <si>
    <t>Vacation</t>
  </si>
  <si>
    <t>Holidays</t>
  </si>
  <si>
    <t>Special Workweek</t>
  </si>
  <si>
    <t>Overtime Policy</t>
  </si>
  <si>
    <t>Uncompensated Overtime</t>
  </si>
  <si>
    <t>Pension Portability</t>
  </si>
  <si>
    <t>Pay Differentials Policy</t>
  </si>
  <si>
    <t xml:space="preserve">  Shift</t>
  </si>
  <si>
    <t xml:space="preserve">  Off-site</t>
  </si>
  <si>
    <t>Compensatory Leave Policy</t>
  </si>
  <si>
    <t>Award Policy</t>
  </si>
  <si>
    <t xml:space="preserve">  Suggestion</t>
  </si>
  <si>
    <t xml:space="preserve">  Other</t>
  </si>
  <si>
    <t>Bonus Plan</t>
  </si>
  <si>
    <t>Employee Morale</t>
  </si>
  <si>
    <t>Compensation Template (e): Incumbency Assumptions</t>
  </si>
  <si>
    <t xml:space="preserve">[  ]  Minor Subcontractor:                                                      </t>
  </si>
  <si>
    <t>Labor Rates</t>
  </si>
  <si>
    <r>
      <t xml:space="preserve">[    ] Proposing to pay current incumbent labor rates.                                                     [    ] Proposing to </t>
    </r>
    <r>
      <rPr>
        <u val="single"/>
        <sz val="18"/>
        <rFont val="Arial"/>
        <family val="2"/>
      </rPr>
      <t xml:space="preserve">not </t>
    </r>
    <r>
      <rPr>
        <sz val="18"/>
        <rFont val="Arial"/>
        <family val="2"/>
      </rPr>
      <t>pay current incumbent labor rates.                             [    ] Other</t>
    </r>
  </si>
  <si>
    <t>Seniority Rights</t>
  </si>
  <si>
    <r>
      <t xml:space="preserve">[    ] Proposing to maintain seniority rights for fringe purposes.                                                     [    ] Proposing to </t>
    </r>
    <r>
      <rPr>
        <u val="single"/>
        <sz val="18"/>
        <rFont val="Arial"/>
        <family val="2"/>
      </rPr>
      <t>not</t>
    </r>
    <r>
      <rPr>
        <sz val="18"/>
        <rFont val="Arial"/>
        <family val="2"/>
      </rPr>
      <t xml:space="preserve"> maintain seniority rights for fringe purposes.                             
[    ] Other</t>
    </r>
  </si>
  <si>
    <t>Offerors shall select only one option in each category above.  Ensure that you provide supporting</t>
  </si>
  <si>
    <t>rationale in narrative form explaining specific details for each selected option shown above.</t>
  </si>
  <si>
    <t xml:space="preserve">Cognizant Audit Office Template </t>
  </si>
  <si>
    <t>Check Appropriate Box</t>
  </si>
  <si>
    <t xml:space="preserve">   [    ]  Prime Contractor</t>
  </si>
  <si>
    <t>Submitting Entity:</t>
  </si>
  <si>
    <t>DCAA Field Audit Office Where Electronic and Hardcopy Proposals Sent:</t>
  </si>
  <si>
    <t xml:space="preserve"> Company Name:</t>
  </si>
  <si>
    <t xml:space="preserve"> DCAA FAO:</t>
  </si>
  <si>
    <t xml:space="preserve"> POC:</t>
  </si>
  <si>
    <t xml:space="preserve"> Phone Number:</t>
  </si>
  <si>
    <t xml:space="preserve"> FAX Number:</t>
  </si>
  <si>
    <t xml:space="preserve"> E-Mail Address:</t>
  </si>
  <si>
    <t xml:space="preserve"> Street:</t>
  </si>
  <si>
    <t xml:space="preserve"> P.O.Box:</t>
  </si>
  <si>
    <t xml:space="preserve"> City:</t>
  </si>
  <si>
    <t xml:space="preserve"> State:</t>
  </si>
  <si>
    <t xml:space="preserve"> Zip:</t>
  </si>
  <si>
    <t>Disclosures:</t>
  </si>
  <si>
    <t xml:space="preserve">Note:  The submitting entity audit point of contact (POC) and address provided above, must be at a location where auditable records supporting the </t>
  </si>
  <si>
    <t xml:space="preserve">          proposed amounts physically reside.  In the Disclosure area include any disclosures that may assist in the performance of a DCAA audit such:     </t>
  </si>
  <si>
    <t xml:space="preserve">          a recent proposal audit was performed on xx/xx/xx, a revision to the disclosure statement is underway, the financial records reside at; </t>
  </si>
  <si>
    <t xml:space="preserve">          however, the proposal team is located at XYZ and that is where the technical data resides.</t>
  </si>
  <si>
    <t xml:space="preserve">Prime Offeror Company Name:  </t>
  </si>
  <si>
    <t>Cost Element</t>
  </si>
  <si>
    <t>Hours</t>
  </si>
  <si>
    <t>Direct Labor (DL):</t>
  </si>
  <si>
    <t xml:space="preserve">  Skill mix: (identify from SLC)</t>
  </si>
  <si>
    <t xml:space="preserve">     *Example: Technician 1</t>
  </si>
  <si>
    <t xml:space="preserve">  Prime Labor cost</t>
  </si>
  <si>
    <t>Prime Overhead (OH) &amp; Service Centers (SC):</t>
  </si>
  <si>
    <t>1.  *Example: Overhead</t>
  </si>
  <si>
    <t>2.</t>
  </si>
  <si>
    <t>3.</t>
  </si>
  <si>
    <t>Total OH &amp; SC</t>
  </si>
  <si>
    <t>Major Subcontractor Total Cost (list)</t>
  </si>
  <si>
    <t xml:space="preserve"> 1.  </t>
  </si>
  <si>
    <t xml:space="preserve"> 2.</t>
  </si>
  <si>
    <t xml:space="preserve"> 3.</t>
  </si>
  <si>
    <t xml:space="preserve"> 4.</t>
  </si>
  <si>
    <t xml:space="preserve">Total Major Subcontractor Cost </t>
  </si>
  <si>
    <t>Minor Subcontractor Total Cost</t>
  </si>
  <si>
    <t xml:space="preserve"> 1. </t>
  </si>
  <si>
    <t xml:space="preserve"> 2. </t>
  </si>
  <si>
    <t>Total Minor Subcontractor Costs</t>
  </si>
  <si>
    <t>Prime Non-Labor Resources (NLR):</t>
  </si>
  <si>
    <t xml:space="preserve">  Material/Supplies/Equipment</t>
  </si>
  <si>
    <t xml:space="preserve">  Travel/Training</t>
  </si>
  <si>
    <t xml:space="preserve">  Service Agreements, Outsourcing &amp; Consultant Fees</t>
  </si>
  <si>
    <t xml:space="preserve">  Other </t>
  </si>
  <si>
    <t xml:space="preserve">     Total Non-Labor Cost</t>
  </si>
  <si>
    <t xml:space="preserve">Subtotal DL$, Major &amp; Minor Subs$, OH$ &amp; NLR$ </t>
  </si>
  <si>
    <t>Prime Total G&amp;A Cost</t>
  </si>
  <si>
    <t>Subtotal Estimated Cost</t>
  </si>
  <si>
    <t>Prime Facilities Capital Cost of Money</t>
  </si>
  <si>
    <t>Total Estimated Cost &amp; Profit</t>
  </si>
  <si>
    <t>*Remove example from official submission.  The example is provided to demonstrate formatting and how</t>
  </si>
  <si>
    <t xml:space="preserve">the data is to be submitted.  The data in the  example is not real and should not be interpreted as such. </t>
  </si>
  <si>
    <r>
      <t>Note</t>
    </r>
    <r>
      <rPr>
        <sz val="7"/>
        <rFont val="Arial"/>
        <family val="0"/>
      </rPr>
      <t>: PIT shall be proposed on a fixed price basis.</t>
    </r>
  </si>
  <si>
    <t xml:space="preserve">Year 1 </t>
  </si>
  <si>
    <t xml:space="preserve">Composite </t>
  </si>
  <si>
    <t xml:space="preserve">Subcontractor &amp; </t>
  </si>
  <si>
    <t>Major Subcontractor:</t>
  </si>
  <si>
    <t>Profit per hr</t>
  </si>
  <si>
    <t>Prime FBR per hr</t>
  </si>
  <si>
    <t>Subcontractor FBR /hr*</t>
  </si>
  <si>
    <t>Prime Burdens Rate /hr**</t>
  </si>
  <si>
    <t>Prime Burdened Combined / hr</t>
  </si>
  <si>
    <t>Prime &amp; Sub FBR  /hr***</t>
  </si>
  <si>
    <t>Incumbent</t>
  </si>
  <si>
    <t>Rentention%</t>
  </si>
  <si>
    <t>Composite  Overtime</t>
  </si>
  <si>
    <t>***This shall include the prime subcontractor and major subcontractor(s) composite fully burdened labor rates by SLC that shall match the FBRs  in Section B of the contract.</t>
  </si>
  <si>
    <t xml:space="preserve">   [    ]  Major Subcontractor</t>
  </si>
  <si>
    <t>Material Handling/Material Surcharge Rate</t>
  </si>
  <si>
    <t>Composite</t>
  </si>
  <si>
    <t>Program Manager</t>
  </si>
  <si>
    <t>Manager</t>
  </si>
  <si>
    <t>Supervisor</t>
  </si>
  <si>
    <t>Technical Professional III</t>
  </si>
  <si>
    <t>Technical Professional II</t>
  </si>
  <si>
    <t>Technical Professional I</t>
  </si>
  <si>
    <t>IT Professional III</t>
  </si>
  <si>
    <t>IT Professional II</t>
  </si>
  <si>
    <t>IT Professional I</t>
  </si>
  <si>
    <t>Analyst III</t>
  </si>
  <si>
    <t>Analyst II</t>
  </si>
  <si>
    <t>Analyst I</t>
  </si>
  <si>
    <t>Clerk</t>
  </si>
  <si>
    <t>Business Specialist</t>
  </si>
  <si>
    <t>Data/Document Management Specialist</t>
  </si>
  <si>
    <t>Overhead</t>
  </si>
  <si>
    <t xml:space="preserve">G&amp;A </t>
  </si>
  <si>
    <t>**The Prime contractor may apply a burden rate to the major subcontractor(s) FBR if applicable</t>
  </si>
  <si>
    <t>% Usage Prime/Sub(s)</t>
  </si>
  <si>
    <r>
      <t xml:space="preserve">*This shall include the  major subcontractor(s) fully composite burdened labor rate per SLC.  </t>
    </r>
    <r>
      <rPr>
        <sz val="10"/>
        <color indexed="10"/>
        <rFont val="Arial"/>
        <family val="2"/>
      </rPr>
      <t>IMPORTANT:</t>
    </r>
    <r>
      <rPr>
        <sz val="10"/>
        <rFont val="Arial"/>
        <family val="2"/>
      </rPr>
      <t xml:space="preserve">  If multiple subcontractors are proposed, include the formula on how you arrived at the composite.</t>
    </r>
  </si>
  <si>
    <t>Prime &amp; Sub FBR  /hr</t>
  </si>
  <si>
    <t>Total Price</t>
  </si>
  <si>
    <t>Note:  Is your company subject to full CAS Coverage and Disclosure Statement requirements?</t>
  </si>
  <si>
    <t>[    ] Yes</t>
  </si>
  <si>
    <t>[    ] No</t>
  </si>
  <si>
    <t>Program Manager (Off-Site)</t>
  </si>
  <si>
    <t>Technical Professional IV</t>
  </si>
  <si>
    <t>Business Specialist I</t>
  </si>
  <si>
    <t>Business Specialist II</t>
  </si>
  <si>
    <t>Manager I</t>
  </si>
  <si>
    <t>FULLY BURDENED RATES TEMPLATE (FBR)  (Template #1)</t>
  </si>
  <si>
    <t>TC(e)  (Template #7)</t>
  </si>
  <si>
    <t>CAOT  (Template #8)</t>
  </si>
  <si>
    <t>PHASE-IN TEMPLATE (PIT) (Template #9)</t>
  </si>
  <si>
    <t xml:space="preserve"> Summary Price Template (SPT) (Template #2)</t>
  </si>
  <si>
    <t>In addition, the FBR  here on the SPT are to be carried over from the FBR template</t>
  </si>
  <si>
    <t>Subcontract Price Input Area</t>
  </si>
  <si>
    <t>TC(a)  SALARIES &amp; WAGES (Template #3)</t>
  </si>
  <si>
    <t>TC(b)  SALARIES &amp; WAGES (Template #4)</t>
  </si>
  <si>
    <t>TC(c) FRINGE BENEFITS ANALYSIS OF COMPENATION PLAN (Template #5)</t>
  </si>
  <si>
    <t>TC(d)  PERSONNEL &amp; FRINGE BENEFITS POLICIES (Template #6)</t>
  </si>
  <si>
    <t>*The loaded rates provided here must agree with the loaded rates provided in section B of the contract</t>
  </si>
  <si>
    <t>75/25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</si>
</sst>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* #,##0_);_(* \(#,##0\);_(* &quot;-&quot;??_);_(@_)"/>
    <numFmt numFmtId="169" formatCode="_(* #,##0.0_);_(* \(#,##0.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  <numFmt numFmtId="173" formatCode="#,##0.0_);\(#,##0.0\)"/>
    <numFmt numFmtId="174" formatCode="0.0"/>
    <numFmt numFmtId="175" formatCode="#,##0.0"/>
    <numFmt numFmtId="176" formatCode="0.00_)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&quot;$&quot;#,##0"/>
    <numFmt numFmtId="180" formatCode="0.000%"/>
    <numFmt numFmtId="181" formatCode="[$€-2]\ #,##0.00_);[Red]\([$€-2]\ #,##0.00\)"/>
    <numFmt numFmtId="182" formatCode="_(* #,##0.0_);_(* \(#,##0.0\);_(* &quot;-&quot;?_);_(@_)"/>
    <numFmt numFmtId="183" formatCode="_(* #,##0.000_);_(* \(#,##0.000\);_(* &quot;-&quot;??_);_(@_)"/>
    <numFmt numFmtId="184" formatCode="_(* #,##0.0000_);_(* \(#,##0.0000\);_(* &quot;-&quot;??_);_(@_)"/>
    <numFmt numFmtId="185" formatCode="m/d/yy"/>
    <numFmt numFmtId="186" formatCode="dd\-mmm\-yy_)"/>
    <numFmt numFmtId="187" formatCode="hh:mm:ss\ AM/PM_)"/>
    <numFmt numFmtId="188" formatCode="0.000000"/>
    <numFmt numFmtId="189" formatCode="0.00000"/>
    <numFmt numFmtId="190" formatCode="_(&quot;$&quot;* #,##0.00000_);_(&quot;$&quot;* \(#,##0.00000\);_(&quot;$&quot;* &quot;-&quot;??_);_(@_)"/>
    <numFmt numFmtId="191" formatCode="#,##0.000"/>
    <numFmt numFmtId="192" formatCode="&quot;$&quot;#,##0.00"/>
    <numFmt numFmtId="193" formatCode="_(* #,##0.000_);_(* \(#,##0.000\);_(* &quot;-&quot;???_);_(@_)"/>
    <numFmt numFmtId="194" formatCode="0.00_);[Red]\(0.00\)"/>
    <numFmt numFmtId="195" formatCode="_(* #,##0_);_(* \(#,##0\);_(* &quot;-&quot;?_);_(@_)"/>
    <numFmt numFmtId="196" formatCode="mmmmm\-yy"/>
    <numFmt numFmtId="197" formatCode="0.0000"/>
    <numFmt numFmtId="198" formatCode="00000"/>
    <numFmt numFmtId="199" formatCode="0.000"/>
    <numFmt numFmtId="200" formatCode="#,##0.0_);[Red]\(#,##0.0\)"/>
    <numFmt numFmtId="201" formatCode="0.0000000"/>
    <numFmt numFmtId="202" formatCode="&quot;$&quot;#,##0;[Red]&quot;$&quot;#,##0"/>
    <numFmt numFmtId="203" formatCode="_(&quot;$&quot;* #,##0.000_);_(&quot;$&quot;* \(#,##0.000\);_(&quot;$&quot;* &quot;-&quot;???_);_(@_)"/>
    <numFmt numFmtId="204" formatCode="\ \ \ @"/>
    <numFmt numFmtId="205" formatCode="&quot;$&quot;#,##0.0_);\(&quot;$&quot;#,##0.0\)"/>
    <numFmt numFmtId="206" formatCode="#,##0.000000000000000"/>
  </numFmts>
  <fonts count="33">
    <font>
      <sz val="10"/>
      <name val="Arial"/>
      <family val="0"/>
    </font>
    <font>
      <u val="single"/>
      <sz val="9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name val="MS Sans Serif"/>
      <family val="0"/>
    </font>
    <font>
      <b/>
      <sz val="11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u val="single"/>
      <sz val="18"/>
      <name val="Arial"/>
      <family val="2"/>
    </font>
    <font>
      <b/>
      <sz val="14"/>
      <name val="Times New Roman"/>
      <family val="1"/>
    </font>
    <font>
      <u val="single"/>
      <sz val="7"/>
      <name val="Arial"/>
      <family val="2"/>
    </font>
    <font>
      <sz val="7"/>
      <name val="Arial"/>
      <family val="0"/>
    </font>
    <font>
      <sz val="10"/>
      <color indexed="10"/>
      <name val="Arial"/>
      <family val="2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3" fontId="0" fillId="0" borderId="0" xfId="15" applyNumberFormat="1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0" fillId="0" borderId="2" xfId="15" applyNumberFormat="1" applyFont="1" applyBorder="1" applyAlignment="1">
      <alignment/>
    </xf>
    <xf numFmtId="3" fontId="0" fillId="0" borderId="0" xfId="15" applyNumberFormat="1" applyFont="1" applyBorder="1" applyAlignment="1">
      <alignment horizontal="center"/>
    </xf>
    <xf numFmtId="3" fontId="0" fillId="0" borderId="0" xfId="15" applyNumberFormat="1" applyFont="1" applyBorder="1" applyAlignment="1">
      <alignment/>
    </xf>
    <xf numFmtId="3" fontId="0" fillId="0" borderId="3" xfId="15" applyNumberFormat="1" applyFont="1" applyBorder="1" applyAlignment="1">
      <alignment/>
    </xf>
    <xf numFmtId="6" fontId="2" fillId="0" borderId="1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0" fillId="0" borderId="0" xfId="15" applyNumberFormat="1" applyFont="1" applyBorder="1" applyAlignment="1" quotePrefix="1">
      <alignment horizontal="left"/>
    </xf>
    <xf numFmtId="3" fontId="6" fillId="0" borderId="0" xfId="15" applyNumberFormat="1" applyFont="1" applyBorder="1" applyAlignment="1">
      <alignment horizontal="center"/>
    </xf>
    <xf numFmtId="0" fontId="7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3" fontId="2" fillId="0" borderId="5" xfId="0" applyNumberFormat="1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43" fontId="2" fillId="0" borderId="5" xfId="15" applyFont="1" applyBorder="1" applyAlignment="1" applyProtection="1">
      <alignment horizontal="center"/>
      <protection/>
    </xf>
    <xf numFmtId="43" fontId="8" fillId="0" borderId="5" xfId="15" applyFont="1" applyBorder="1" applyAlignment="1" applyProtection="1">
      <alignment horizontal="center"/>
      <protection/>
    </xf>
    <xf numFmtId="3" fontId="0" fillId="0" borderId="5" xfId="15" applyNumberFormat="1" applyFont="1" applyBorder="1" applyAlignment="1">
      <alignment/>
    </xf>
    <xf numFmtId="3" fontId="0" fillId="0" borderId="0" xfId="15" applyNumberFormat="1" applyFont="1" applyAlignment="1">
      <alignment/>
    </xf>
    <xf numFmtId="43" fontId="2" fillId="0" borderId="8" xfId="15" applyFont="1" applyBorder="1" applyAlignment="1" applyProtection="1">
      <alignment horizontal="center"/>
      <protection/>
    </xf>
    <xf numFmtId="3" fontId="0" fillId="0" borderId="9" xfId="15" applyNumberFormat="1" applyFont="1" applyBorder="1" applyAlignment="1">
      <alignment/>
    </xf>
    <xf numFmtId="3" fontId="0" fillId="0" borderId="10" xfId="15" applyNumberFormat="1" applyFont="1" applyBorder="1" applyAlignment="1">
      <alignment/>
    </xf>
    <xf numFmtId="0" fontId="1" fillId="0" borderId="11" xfId="0" applyFont="1" applyBorder="1" applyAlignment="1" quotePrefix="1">
      <alignment horizontal="left"/>
    </xf>
    <xf numFmtId="168" fontId="0" fillId="0" borderId="0" xfId="15" applyNumberFormat="1" applyFont="1" applyBorder="1" applyAlignment="1">
      <alignment/>
    </xf>
    <xf numFmtId="3" fontId="0" fillId="0" borderId="1" xfId="15" applyNumberFormat="1" applyFont="1" applyBorder="1" applyAlignment="1">
      <alignment/>
    </xf>
    <xf numFmtId="3" fontId="0" fillId="0" borderId="12" xfId="15" applyNumberFormat="1" applyFont="1" applyBorder="1" applyAlignment="1">
      <alignment/>
    </xf>
    <xf numFmtId="168" fontId="0" fillId="0" borderId="5" xfId="15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3" xfId="15" applyNumberFormat="1" applyFont="1" applyBorder="1" applyAlignment="1">
      <alignment/>
    </xf>
    <xf numFmtId="168" fontId="0" fillId="0" borderId="14" xfId="15" applyNumberFormat="1" applyFont="1" applyBorder="1" applyAlignment="1">
      <alignment/>
    </xf>
    <xf numFmtId="3" fontId="0" fillId="0" borderId="15" xfId="15" applyNumberFormat="1" applyFont="1" applyBorder="1" applyAlignment="1">
      <alignment/>
    </xf>
    <xf numFmtId="168" fontId="0" fillId="0" borderId="1" xfId="15" applyNumberFormat="1" applyFont="1" applyBorder="1" applyAlignment="1">
      <alignment/>
    </xf>
    <xf numFmtId="3" fontId="0" fillId="0" borderId="8" xfId="15" applyNumberFormat="1" applyFont="1" applyBorder="1" applyAlignment="1">
      <alignment/>
    </xf>
    <xf numFmtId="168" fontId="0" fillId="0" borderId="0" xfId="15" applyNumberFormat="1" applyFont="1" applyAlignment="1">
      <alignment/>
    </xf>
    <xf numFmtId="0" fontId="14" fillId="2" borderId="0" xfId="0" applyFont="1" applyFill="1" applyBorder="1" applyAlignment="1">
      <alignment/>
    </xf>
    <xf numFmtId="3" fontId="14" fillId="2" borderId="0" xfId="22" applyFont="1" applyFill="1" applyBorder="1" applyAlignment="1">
      <alignment horizontal="left"/>
      <protection/>
    </xf>
    <xf numFmtId="168" fontId="0" fillId="0" borderId="10" xfId="15" applyNumberFormat="1" applyFont="1" applyBorder="1" applyAlignment="1">
      <alignment/>
    </xf>
    <xf numFmtId="3" fontId="0" fillId="0" borderId="16" xfId="15" applyNumberFormat="1" applyFont="1" applyBorder="1" applyAlignment="1">
      <alignment/>
    </xf>
    <xf numFmtId="3" fontId="0" fillId="0" borderId="0" xfId="15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 horizontal="left"/>
    </xf>
    <xf numFmtId="0" fontId="0" fillId="0" borderId="9" xfId="0" applyBorder="1" applyAlignment="1">
      <alignment/>
    </xf>
    <xf numFmtId="0" fontId="1" fillId="0" borderId="17" xfId="0" applyFont="1" applyBorder="1" applyAlignment="1" quotePrefix="1">
      <alignment horizontal="left"/>
    </xf>
    <xf numFmtId="168" fontId="0" fillId="0" borderId="0" xfId="15" applyNumberFormat="1" applyFont="1" applyBorder="1" applyAlignment="1">
      <alignment horizontal="center"/>
    </xf>
    <xf numFmtId="168" fontId="0" fillId="0" borderId="5" xfId="15" applyNumberFormat="1" applyFont="1" applyBorder="1" applyAlignment="1">
      <alignment horizontal="center"/>
    </xf>
    <xf numFmtId="3" fontId="12" fillId="0" borderId="17" xfId="22" applyFont="1" applyBorder="1">
      <alignment/>
      <protection/>
    </xf>
    <xf numFmtId="3" fontId="5" fillId="0" borderId="11" xfId="22" applyFont="1" applyBorder="1">
      <alignment/>
      <protection/>
    </xf>
    <xf numFmtId="3" fontId="5" fillId="0" borderId="11" xfId="22" applyFont="1" applyBorder="1" quotePrefix="1">
      <alignment/>
      <protection/>
    </xf>
    <xf numFmtId="3" fontId="13" fillId="2" borderId="11" xfId="22" applyFont="1" applyFill="1" applyBorder="1" applyAlignment="1">
      <alignment horizontal="left"/>
      <protection/>
    </xf>
    <xf numFmtId="168" fontId="0" fillId="0" borderId="2" xfId="15" applyNumberFormat="1" applyFont="1" applyBorder="1" applyAlignment="1">
      <alignment/>
    </xf>
    <xf numFmtId="0" fontId="0" fillId="0" borderId="2" xfId="0" applyFont="1" applyBorder="1" applyAlignment="1">
      <alignment/>
    </xf>
    <xf numFmtId="168" fontId="0" fillId="0" borderId="2" xfId="15" applyNumberFormat="1" applyFont="1" applyBorder="1" applyAlignment="1">
      <alignment horizontal="center"/>
    </xf>
    <xf numFmtId="3" fontId="0" fillId="0" borderId="18" xfId="15" applyNumberFormat="1" applyFont="1" applyBorder="1" applyAlignment="1">
      <alignment/>
    </xf>
    <xf numFmtId="3" fontId="0" fillId="0" borderId="19" xfId="15" applyNumberFormat="1" applyFont="1" applyBorder="1" applyAlignment="1">
      <alignment/>
    </xf>
    <xf numFmtId="3" fontId="0" fillId="0" borderId="20" xfId="15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5" xfId="0" applyBorder="1" applyAlignment="1">
      <alignment/>
    </xf>
    <xf numFmtId="168" fontId="0" fillId="0" borderId="1" xfId="15" applyNumberFormat="1" applyFont="1" applyBorder="1" applyAlignment="1">
      <alignment horizontal="center"/>
    </xf>
    <xf numFmtId="3" fontId="6" fillId="0" borderId="22" xfId="15" applyNumberFormat="1" applyFont="1" applyFill="1" applyBorder="1" applyAlignment="1">
      <alignment horizontal="center"/>
    </xf>
    <xf numFmtId="3" fontId="9" fillId="0" borderId="23" xfId="15" applyNumberFormat="1" applyFont="1" applyBorder="1" applyAlignment="1">
      <alignment horizontal="left" wrapText="1"/>
    </xf>
    <xf numFmtId="3" fontId="9" fillId="0" borderId="20" xfId="15" applyNumberFormat="1" applyFont="1" applyBorder="1" applyAlignment="1">
      <alignment horizontal="center"/>
    </xf>
    <xf numFmtId="3" fontId="12" fillId="0" borderId="12" xfId="22" applyFont="1" applyBorder="1" applyAlignment="1">
      <alignment horizontal="center"/>
      <protection/>
    </xf>
    <xf numFmtId="3" fontId="12" fillId="0" borderId="12" xfId="15" applyNumberFormat="1" applyFont="1" applyBorder="1" applyAlignment="1">
      <alignment horizontal="center"/>
    </xf>
    <xf numFmtId="3" fontId="5" fillId="0" borderId="24" xfId="15" applyNumberFormat="1" applyFont="1" applyBorder="1" applyAlignment="1">
      <alignment horizontal="right"/>
    </xf>
    <xf numFmtId="168" fontId="0" fillId="0" borderId="14" xfId="15" applyNumberFormat="1" applyFont="1" applyBorder="1" applyAlignment="1">
      <alignment horizontal="center"/>
    </xf>
    <xf numFmtId="168" fontId="0" fillId="0" borderId="25" xfId="15" applyNumberFormat="1" applyFont="1" applyBorder="1" applyAlignment="1">
      <alignment horizontal="center"/>
    </xf>
    <xf numFmtId="3" fontId="12" fillId="0" borderId="0" xfId="15" applyNumberFormat="1" applyFont="1" applyBorder="1" applyAlignment="1">
      <alignment horizontal="left"/>
    </xf>
    <xf numFmtId="7" fontId="0" fillId="0" borderId="1" xfId="0" applyNumberFormat="1" applyFont="1" applyBorder="1" applyAlignment="1">
      <alignment/>
    </xf>
    <xf numFmtId="5" fontId="0" fillId="0" borderId="1" xfId="0" applyNumberFormat="1" applyFont="1" applyBorder="1" applyAlignment="1">
      <alignment/>
    </xf>
    <xf numFmtId="168" fontId="0" fillId="0" borderId="26" xfId="15" applyNumberFormat="1" applyFont="1" applyFill="1" applyBorder="1" applyAlignment="1">
      <alignment/>
    </xf>
    <xf numFmtId="3" fontId="0" fillId="0" borderId="27" xfId="15" applyNumberFormat="1" applyFont="1" applyBorder="1" applyAlignment="1">
      <alignment/>
    </xf>
    <xf numFmtId="168" fontId="0" fillId="0" borderId="4" xfId="15" applyNumberFormat="1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43" fontId="8" fillId="0" borderId="2" xfId="15" applyFont="1" applyBorder="1" applyAlignment="1" applyProtection="1">
      <alignment horizontal="center"/>
      <protection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9" xfId="0" applyFont="1" applyBorder="1" applyAlignment="1">
      <alignment/>
    </xf>
    <xf numFmtId="5" fontId="0" fillId="0" borderId="8" xfId="15" applyNumberFormat="1" applyFont="1" applyBorder="1" applyAlignment="1">
      <alignment/>
    </xf>
    <xf numFmtId="0" fontId="0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3" fontId="0" fillId="0" borderId="30" xfId="15" applyNumberFormat="1" applyFont="1" applyBorder="1" applyAlignment="1">
      <alignment/>
    </xf>
    <xf numFmtId="0" fontId="2" fillId="0" borderId="31" xfId="0" applyFont="1" applyBorder="1" applyAlignment="1">
      <alignment horizontal="centerContinuous"/>
    </xf>
    <xf numFmtId="0" fontId="1" fillId="0" borderId="2" xfId="0" applyFont="1" applyBorder="1" applyAlignment="1" quotePrefix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 horizontal="left"/>
    </xf>
    <xf numFmtId="0" fontId="0" fillId="0" borderId="34" xfId="0" applyBorder="1" applyAlignment="1">
      <alignment/>
    </xf>
    <xf numFmtId="0" fontId="5" fillId="0" borderId="0" xfId="0" applyFont="1" applyBorder="1" applyAlignment="1" applyProtection="1">
      <alignment horizontal="centerContinuous"/>
      <protection/>
    </xf>
    <xf numFmtId="3" fontId="0" fillId="0" borderId="2" xfId="15" applyNumberFormat="1" applyFont="1" applyBorder="1" applyAlignment="1">
      <alignment/>
    </xf>
    <xf numFmtId="3" fontId="0" fillId="0" borderId="35" xfId="15" applyNumberFormat="1" applyFont="1" applyBorder="1" applyAlignment="1">
      <alignment horizontal="center"/>
    </xf>
    <xf numFmtId="3" fontId="0" fillId="0" borderId="36" xfId="15" applyNumberFormat="1" applyFont="1" applyBorder="1" applyAlignment="1">
      <alignment horizontal="center"/>
    </xf>
    <xf numFmtId="3" fontId="0" fillId="0" borderId="2" xfId="15" applyNumberFormat="1" applyFont="1" applyBorder="1" applyAlignment="1">
      <alignment horizontal="left"/>
    </xf>
    <xf numFmtId="3" fontId="0" fillId="0" borderId="37" xfId="15" applyNumberFormat="1" applyFont="1" applyBorder="1" applyAlignment="1">
      <alignment horizontal="center"/>
    </xf>
    <xf numFmtId="3" fontId="6" fillId="0" borderId="2" xfId="15" applyNumberFormat="1" applyFont="1" applyBorder="1" applyAlignment="1">
      <alignment/>
    </xf>
    <xf numFmtId="3" fontId="0" fillId="0" borderId="12" xfId="15" applyNumberFormat="1" applyFont="1" applyBorder="1" applyAlignment="1">
      <alignment horizontal="center"/>
    </xf>
    <xf numFmtId="9" fontId="0" fillId="0" borderId="7" xfId="24" applyFont="1" applyBorder="1" applyAlignment="1">
      <alignment/>
    </xf>
    <xf numFmtId="0" fontId="0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7" xfId="0" applyBorder="1" applyAlignment="1">
      <alignment/>
    </xf>
    <xf numFmtId="3" fontId="0" fillId="0" borderId="38" xfId="15" applyNumberFormat="1" applyFont="1" applyBorder="1" applyAlignment="1">
      <alignment/>
    </xf>
    <xf numFmtId="0" fontId="0" fillId="0" borderId="39" xfId="0" applyBorder="1" applyAlignment="1">
      <alignment horizontal="right"/>
    </xf>
    <xf numFmtId="3" fontId="2" fillId="0" borderId="25" xfId="0" applyNumberFormat="1" applyFont="1" applyBorder="1" applyAlignment="1" applyProtection="1">
      <alignment/>
      <protection/>
    </xf>
    <xf numFmtId="3" fontId="2" fillId="0" borderId="25" xfId="0" applyNumberFormat="1" applyFont="1" applyBorder="1" applyAlignment="1" applyProtection="1">
      <alignment horizontal="center" wrapText="1"/>
      <protection/>
    </xf>
    <xf numFmtId="6" fontId="2" fillId="0" borderId="25" xfId="0" applyNumberFormat="1" applyFont="1" applyBorder="1" applyAlignment="1" applyProtection="1">
      <alignment/>
      <protection/>
    </xf>
    <xf numFmtId="3" fontId="2" fillId="0" borderId="21" xfId="15" applyNumberFormat="1" applyFont="1" applyBorder="1" applyAlignment="1">
      <alignment/>
    </xf>
    <xf numFmtId="3" fontId="0" fillId="0" borderId="0" xfId="15" applyNumberFormat="1" applyFont="1" applyBorder="1" applyAlignment="1">
      <alignment horizontal="left"/>
    </xf>
    <xf numFmtId="3" fontId="0" fillId="0" borderId="40" xfId="15" applyNumberFormat="1" applyFont="1" applyBorder="1" applyAlignment="1">
      <alignment/>
    </xf>
    <xf numFmtId="0" fontId="1" fillId="0" borderId="41" xfId="0" applyFont="1" applyBorder="1" applyAlignment="1" quotePrefix="1">
      <alignment horizontal="left"/>
    </xf>
    <xf numFmtId="0" fontId="16" fillId="0" borderId="41" xfId="0" applyFont="1" applyBorder="1" applyAlignment="1">
      <alignment horizontal="centerContinuous"/>
    </xf>
    <xf numFmtId="0" fontId="0" fillId="0" borderId="41" xfId="0" applyFont="1" applyBorder="1" applyAlignment="1" applyProtection="1" quotePrefix="1">
      <alignment horizontal="center"/>
      <protection/>
    </xf>
    <xf numFmtId="0" fontId="12" fillId="0" borderId="41" xfId="0" applyFont="1" applyBorder="1" applyAlignment="1" applyProtection="1">
      <alignment horizontal="center"/>
      <protection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 quotePrefix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5" fillId="0" borderId="3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Continuous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5" xfId="0" applyFont="1" applyBorder="1" applyAlignment="1">
      <alignment horizontal="center"/>
    </xf>
    <xf numFmtId="0" fontId="0" fillId="0" borderId="0" xfId="0" applyFont="1" applyBorder="1" applyAlignment="1" applyProtection="1">
      <alignment horizontal="fill"/>
      <protection/>
    </xf>
    <xf numFmtId="0" fontId="0" fillId="0" borderId="9" xfId="0" applyFont="1" applyBorder="1" applyAlignment="1" applyProtection="1">
      <alignment horizontal="fill"/>
      <protection/>
    </xf>
    <xf numFmtId="0" fontId="0" fillId="0" borderId="40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9" xfId="0" applyFont="1" applyBorder="1" applyAlignment="1">
      <alignment/>
    </xf>
    <xf numFmtId="0" fontId="5" fillId="0" borderId="32" xfId="0" applyFont="1" applyBorder="1" applyAlignment="1">
      <alignment horizontal="centerContinuous"/>
    </xf>
    <xf numFmtId="0" fontId="5" fillId="0" borderId="33" xfId="0" applyFont="1" applyBorder="1" applyAlignment="1">
      <alignment horizontal="centerContinuous"/>
    </xf>
    <xf numFmtId="0" fontId="5" fillId="0" borderId="9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3" xfId="0" applyFont="1" applyBorder="1" applyAlignment="1">
      <alignment horizontal="centerContinuous"/>
    </xf>
    <xf numFmtId="0" fontId="5" fillId="0" borderId="44" xfId="0" applyFont="1" applyBorder="1" applyAlignment="1">
      <alignment horizontal="centerContinuous"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2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5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5" xfId="0" applyFont="1" applyBorder="1" applyAlignment="1">
      <alignment/>
    </xf>
    <xf numFmtId="44" fontId="0" fillId="0" borderId="5" xfId="17" applyFont="1" applyBorder="1" applyAlignment="1">
      <alignment/>
    </xf>
    <xf numFmtId="44" fontId="0" fillId="0" borderId="1" xfId="17" applyFont="1" applyBorder="1" applyAlignment="1">
      <alignment horizontal="center"/>
    </xf>
    <xf numFmtId="44" fontId="0" fillId="0" borderId="1" xfId="17" applyFont="1" applyBorder="1" applyAlignment="1">
      <alignment/>
    </xf>
    <xf numFmtId="6" fontId="0" fillId="0" borderId="9" xfId="17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6" fontId="0" fillId="0" borderId="9" xfId="17" applyNumberFormat="1" applyFont="1" applyFill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/>
    </xf>
    <xf numFmtId="44" fontId="6" fillId="0" borderId="5" xfId="17" applyFont="1" applyBorder="1" applyAlignment="1">
      <alignment/>
    </xf>
    <xf numFmtId="0" fontId="6" fillId="0" borderId="1" xfId="15" applyNumberFormat="1" applyFont="1" applyBorder="1" applyAlignment="1">
      <alignment horizontal="center"/>
    </xf>
    <xf numFmtId="44" fontId="6" fillId="0" borderId="1" xfId="17" applyFont="1" applyBorder="1" applyAlignment="1">
      <alignment/>
    </xf>
    <xf numFmtId="6" fontId="6" fillId="0" borderId="9" xfId="17" applyNumberFormat="1" applyFont="1" applyFill="1" applyBorder="1" applyAlignment="1">
      <alignment horizontal="left"/>
    </xf>
    <xf numFmtId="9" fontId="0" fillId="0" borderId="0" xfId="24" applyAlignment="1">
      <alignment/>
    </xf>
    <xf numFmtId="44" fontId="0" fillId="0" borderId="0" xfId="17" applyFont="1" applyAlignment="1">
      <alignment/>
    </xf>
    <xf numFmtId="0" fontId="6" fillId="0" borderId="5" xfId="0" applyFont="1" applyBorder="1" applyAlignment="1">
      <alignment wrapText="1"/>
    </xf>
    <xf numFmtId="44" fontId="6" fillId="0" borderId="5" xfId="17" applyFont="1" applyBorder="1" applyAlignment="1">
      <alignment wrapText="1"/>
    </xf>
    <xf numFmtId="169" fontId="6" fillId="0" borderId="1" xfId="15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4" fontId="18" fillId="0" borderId="5" xfId="17" applyFont="1" applyBorder="1" applyAlignment="1">
      <alignment/>
    </xf>
    <xf numFmtId="44" fontId="18" fillId="0" borderId="1" xfId="17" applyFont="1" applyBorder="1" applyAlignment="1">
      <alignment horizontal="center"/>
    </xf>
    <xf numFmtId="44" fontId="18" fillId="0" borderId="1" xfId="17" applyFont="1" applyBorder="1" applyAlignment="1">
      <alignment/>
    </xf>
    <xf numFmtId="0" fontId="0" fillId="0" borderId="46" xfId="0" applyFont="1" applyBorder="1" applyAlignment="1" applyProtection="1">
      <alignment horizontal="fill"/>
      <protection/>
    </xf>
    <xf numFmtId="0" fontId="0" fillId="0" borderId="28" xfId="0" applyFont="1" applyBorder="1" applyAlignment="1" applyProtection="1">
      <alignment horizontal="fill"/>
      <protection/>
    </xf>
    <xf numFmtId="44" fontId="0" fillId="0" borderId="28" xfId="17" applyFont="1" applyBorder="1" applyAlignment="1" applyProtection="1">
      <alignment horizontal="fill"/>
      <protection/>
    </xf>
    <xf numFmtId="44" fontId="0" fillId="0" borderId="46" xfId="17" applyFont="1" applyBorder="1" applyAlignment="1" applyProtection="1">
      <alignment horizontal="center"/>
      <protection/>
    </xf>
    <xf numFmtId="44" fontId="0" fillId="0" borderId="46" xfId="17" applyFont="1" applyBorder="1" applyAlignment="1" applyProtection="1">
      <alignment horizontal="fill"/>
      <protection/>
    </xf>
    <xf numFmtId="6" fontId="0" fillId="0" borderId="34" xfId="17" applyNumberFormat="1" applyFont="1" applyFill="1" applyBorder="1" applyAlignment="1" applyProtection="1">
      <alignment horizontal="fill"/>
      <protection/>
    </xf>
    <xf numFmtId="0" fontId="0" fillId="0" borderId="0" xfId="0" applyFont="1" applyAlignment="1">
      <alignment horizontal="center"/>
    </xf>
    <xf numFmtId="3" fontId="0" fillId="0" borderId="0" xfId="15" applyNumberFormat="1" applyFont="1" applyFill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0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31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0" fillId="0" borderId="1" xfId="0" applyBorder="1" applyAlignment="1">
      <alignment/>
    </xf>
    <xf numFmtId="0" fontId="5" fillId="0" borderId="8" xfId="0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5" fillId="0" borderId="5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vertical="center" wrapText="1"/>
      <protection/>
    </xf>
    <xf numFmtId="0" fontId="5" fillId="0" borderId="5" xfId="0" applyFont="1" applyBorder="1" applyAlignment="1" applyProtection="1">
      <alignment vertical="center" wrapText="1"/>
      <protection/>
    </xf>
    <xf numFmtId="3" fontId="6" fillId="0" borderId="11" xfId="22" applyFont="1" applyBorder="1">
      <alignment/>
      <protection/>
    </xf>
    <xf numFmtId="0" fontId="6" fillId="0" borderId="1" xfId="17" applyNumberFormat="1" applyFont="1" applyBorder="1" applyAlignment="1">
      <alignment horizontal="center"/>
    </xf>
    <xf numFmtId="172" fontId="6" fillId="0" borderId="1" xfId="24" applyNumberFormat="1" applyFont="1" applyBorder="1" applyAlignment="1">
      <alignment horizontal="center"/>
    </xf>
    <xf numFmtId="171" fontId="6" fillId="0" borderId="1" xfId="17" applyNumberFormat="1" applyFont="1" applyBorder="1" applyAlignment="1">
      <alignment/>
    </xf>
    <xf numFmtId="9" fontId="0" fillId="0" borderId="0" xfId="24" applyFont="1" applyAlignment="1">
      <alignment/>
    </xf>
    <xf numFmtId="43" fontId="0" fillId="0" borderId="0" xfId="15" applyNumberFormat="1" applyFont="1" applyAlignment="1">
      <alignment/>
    </xf>
    <xf numFmtId="0" fontId="6" fillId="0" borderId="1" xfId="17" applyNumberFormat="1" applyFont="1" applyBorder="1" applyAlignment="1">
      <alignment/>
    </xf>
    <xf numFmtId="172" fontId="6" fillId="0" borderId="1" xfId="17" applyNumberFormat="1" applyFont="1" applyBorder="1" applyAlignment="1">
      <alignment/>
    </xf>
    <xf numFmtId="0" fontId="0" fillId="0" borderId="22" xfId="0" applyFont="1" applyBorder="1" applyAlignment="1" applyProtection="1">
      <alignment horizontal="fill"/>
      <protection/>
    </xf>
    <xf numFmtId="0" fontId="0" fillId="0" borderId="28" xfId="0" applyFont="1" applyBorder="1" applyAlignment="1">
      <alignment/>
    </xf>
    <xf numFmtId="0" fontId="0" fillId="0" borderId="5" xfId="0" applyFont="1" applyBorder="1" applyAlignment="1" applyProtection="1">
      <alignment horizontal="fill"/>
      <protection/>
    </xf>
    <xf numFmtId="0" fontId="0" fillId="0" borderId="16" xfId="0" applyBorder="1" applyAlignment="1">
      <alignment/>
    </xf>
    <xf numFmtId="0" fontId="0" fillId="0" borderId="9" xfId="0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5" fillId="0" borderId="9" xfId="0" applyFont="1" applyBorder="1" applyAlignment="1" quotePrefix="1">
      <alignment horizontal="left"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48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Continuous"/>
    </xf>
    <xf numFmtId="0" fontId="5" fillId="0" borderId="51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9" xfId="0" applyFont="1" applyBorder="1" applyAlignment="1">
      <alignment horizontal="center"/>
    </xf>
    <xf numFmtId="0" fontId="15" fillId="0" borderId="7" xfId="0" applyFont="1" applyBorder="1" applyAlignment="1" quotePrefix="1">
      <alignment horizontal="left"/>
    </xf>
    <xf numFmtId="0" fontId="0" fillId="0" borderId="7" xfId="0" applyFont="1" applyBorder="1" applyAlignment="1" quotePrefix="1">
      <alignment horizontal="left"/>
    </xf>
    <xf numFmtId="0" fontId="0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9" xfId="0" applyFont="1" applyFill="1" applyBorder="1" applyAlignment="1" quotePrefix="1">
      <alignment horizontal="center"/>
    </xf>
    <xf numFmtId="0" fontId="15" fillId="0" borderId="50" xfId="0" applyFont="1" applyFill="1" applyBorder="1" applyAlignment="1" quotePrefix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15" fillId="0" borderId="7" xfId="0" applyFont="1" applyFill="1" applyBorder="1" applyAlignment="1" quotePrefix="1">
      <alignment horizontal="left"/>
    </xf>
    <xf numFmtId="0" fontId="0" fillId="0" borderId="2" xfId="0" applyFont="1" applyFill="1" applyBorder="1" applyAlignment="1" quotePrefix="1">
      <alignment horizontal="left"/>
    </xf>
    <xf numFmtId="0" fontId="0" fillId="0" borderId="7" xfId="0" applyFont="1" applyFill="1" applyBorder="1" applyAlignment="1" quotePrefix="1">
      <alignment horizontal="left"/>
    </xf>
    <xf numFmtId="0" fontId="0" fillId="0" borderId="2" xfId="0" applyFont="1" applyFill="1" applyBorder="1" applyAlignment="1">
      <alignment/>
    </xf>
    <xf numFmtId="0" fontId="15" fillId="0" borderId="50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0" fillId="0" borderId="52" xfId="0" applyFont="1" applyFill="1" applyBorder="1" applyAlignment="1" quotePrefix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2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2" xfId="0" applyFont="1" applyBorder="1" applyAlignment="1" quotePrefix="1">
      <alignment horizontal="left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23" applyBorder="1">
      <alignment/>
      <protection/>
    </xf>
    <xf numFmtId="3" fontId="0" fillId="0" borderId="10" xfId="23" applyBorder="1" applyAlignment="1">
      <alignment horizontal="center"/>
      <protection/>
    </xf>
    <xf numFmtId="3" fontId="0" fillId="0" borderId="16" xfId="23" applyBorder="1" applyAlignment="1">
      <alignment horizontal="center"/>
      <protection/>
    </xf>
    <xf numFmtId="3" fontId="0" fillId="0" borderId="0" xfId="23" applyBorder="1">
      <alignment/>
      <protection/>
    </xf>
    <xf numFmtId="3" fontId="0" fillId="0" borderId="0" xfId="23">
      <alignment/>
      <protection/>
    </xf>
    <xf numFmtId="3" fontId="23" fillId="0" borderId="11" xfId="23" applyFont="1" applyBorder="1">
      <alignment/>
      <protection/>
    </xf>
    <xf numFmtId="3" fontId="24" fillId="0" borderId="0" xfId="23" applyFont="1" applyBorder="1">
      <alignment/>
      <protection/>
    </xf>
    <xf numFmtId="3" fontId="0" fillId="0" borderId="0" xfId="23" applyBorder="1" applyAlignment="1">
      <alignment horizontal="center"/>
      <protection/>
    </xf>
    <xf numFmtId="3" fontId="0" fillId="0" borderId="9" xfId="23" applyBorder="1" applyAlignment="1">
      <alignment horizontal="center"/>
      <protection/>
    </xf>
    <xf numFmtId="3" fontId="25" fillId="0" borderId="11" xfId="23" applyFont="1" applyBorder="1">
      <alignment/>
      <protection/>
    </xf>
    <xf numFmtId="3" fontId="0" fillId="0" borderId="54" xfId="23" applyBorder="1">
      <alignment/>
      <protection/>
    </xf>
    <xf numFmtId="3" fontId="0" fillId="0" borderId="55" xfId="23" applyBorder="1">
      <alignment/>
      <protection/>
    </xf>
    <xf numFmtId="3" fontId="0" fillId="0" borderId="55" xfId="23" applyBorder="1" applyAlignment="1">
      <alignment horizontal="center"/>
      <protection/>
    </xf>
    <xf numFmtId="3" fontId="0" fillId="0" borderId="56" xfId="23" applyBorder="1" applyAlignment="1">
      <alignment horizontal="center"/>
      <protection/>
    </xf>
    <xf numFmtId="3" fontId="1" fillId="0" borderId="11" xfId="23" applyFont="1" applyBorder="1" applyAlignment="1" quotePrefix="1">
      <alignment horizontal="left"/>
      <protection/>
    </xf>
    <xf numFmtId="3" fontId="1" fillId="0" borderId="0" xfId="23" applyFont="1" applyBorder="1" applyAlignment="1" quotePrefix="1">
      <alignment horizontal="left"/>
      <protection/>
    </xf>
    <xf numFmtId="3" fontId="26" fillId="0" borderId="11" xfId="23" applyFont="1" applyBorder="1" applyAlignment="1" quotePrefix="1">
      <alignment horizontal="left"/>
      <protection/>
    </xf>
    <xf numFmtId="3" fontId="26" fillId="0" borderId="0" xfId="23" applyFont="1" applyBorder="1" applyAlignment="1" quotePrefix="1">
      <alignment horizontal="left"/>
      <protection/>
    </xf>
    <xf numFmtId="3" fontId="0" fillId="0" borderId="0" xfId="23" applyBorder="1" applyAlignment="1" quotePrefix="1">
      <alignment horizontal="left"/>
      <protection/>
    </xf>
    <xf numFmtId="3" fontId="0" fillId="0" borderId="11" xfId="23" applyBorder="1">
      <alignment/>
      <protection/>
    </xf>
    <xf numFmtId="3" fontId="5" fillId="0" borderId="11" xfId="23" applyFont="1" applyBorder="1">
      <alignment/>
      <protection/>
    </xf>
    <xf numFmtId="3" fontId="5" fillId="0" borderId="0" xfId="23" applyFont="1" applyBorder="1">
      <alignment/>
      <protection/>
    </xf>
    <xf numFmtId="3" fontId="5" fillId="0" borderId="0" xfId="23" applyFont="1" applyBorder="1" applyAlignment="1">
      <alignment horizontal="center"/>
      <protection/>
    </xf>
    <xf numFmtId="3" fontId="5" fillId="0" borderId="9" xfId="23" applyFont="1" applyBorder="1" applyAlignment="1">
      <alignment horizontal="center"/>
      <protection/>
    </xf>
    <xf numFmtId="3" fontId="0" fillId="0" borderId="11" xfId="23" applyBorder="1" applyAlignment="1" quotePrefix="1">
      <alignment horizontal="left"/>
      <protection/>
    </xf>
    <xf numFmtId="3" fontId="0" fillId="0" borderId="51" xfId="23" applyBorder="1" applyAlignment="1">
      <alignment horizontal="center"/>
      <protection/>
    </xf>
    <xf numFmtId="3" fontId="23" fillId="0" borderId="11" xfId="23" applyFont="1" applyBorder="1" applyAlignment="1">
      <alignment horizontal="left"/>
      <protection/>
    </xf>
    <xf numFmtId="3" fontId="23" fillId="0" borderId="0" xfId="23" applyFont="1" applyBorder="1" applyAlignment="1">
      <alignment horizontal="left"/>
      <protection/>
    </xf>
    <xf numFmtId="3" fontId="5" fillId="0" borderId="0" xfId="23" applyFont="1" applyBorder="1" applyAlignment="1">
      <alignment horizontal="center"/>
      <protection/>
    </xf>
    <xf numFmtId="3" fontId="5" fillId="0" borderId="9" xfId="23" applyFont="1" applyBorder="1" applyAlignment="1">
      <alignment horizontal="center"/>
      <protection/>
    </xf>
    <xf numFmtId="3" fontId="23" fillId="0" borderId="32" xfId="23" applyFont="1" applyBorder="1">
      <alignment/>
      <protection/>
    </xf>
    <xf numFmtId="3" fontId="23" fillId="0" borderId="33" xfId="23" applyFont="1" applyBorder="1">
      <alignment/>
      <protection/>
    </xf>
    <xf numFmtId="3" fontId="5" fillId="0" borderId="33" xfId="23" applyFont="1" applyBorder="1" applyAlignment="1">
      <alignment horizontal="center"/>
      <protection/>
    </xf>
    <xf numFmtId="3" fontId="5" fillId="0" borderId="34" xfId="23" applyFont="1" applyBorder="1" applyAlignment="1">
      <alignment horizontal="center"/>
      <protection/>
    </xf>
    <xf numFmtId="3" fontId="0" fillId="0" borderId="2" xfId="23" applyBorder="1">
      <alignment/>
      <protection/>
    </xf>
    <xf numFmtId="3" fontId="0" fillId="0" borderId="57" xfId="23" applyBorder="1" applyAlignment="1">
      <alignment horizontal="center"/>
      <protection/>
    </xf>
    <xf numFmtId="0" fontId="0" fillId="0" borderId="0" xfId="21">
      <alignment/>
      <protection/>
    </xf>
    <xf numFmtId="0" fontId="28" fillId="0" borderId="0" xfId="21" applyFont="1" applyBorder="1" applyAlignment="1">
      <alignment horizontal="center"/>
      <protection/>
    </xf>
    <xf numFmtId="0" fontId="28" fillId="0" borderId="9" xfId="21" applyFont="1" applyBorder="1" applyAlignment="1">
      <alignment horizontal="center"/>
      <protection/>
    </xf>
    <xf numFmtId="0" fontId="0" fillId="0" borderId="11" xfId="21" applyBorder="1">
      <alignment/>
      <protection/>
    </xf>
    <xf numFmtId="0" fontId="0" fillId="0" borderId="0" xfId="21" applyBorder="1">
      <alignment/>
      <protection/>
    </xf>
    <xf numFmtId="0" fontId="0" fillId="0" borderId="9" xfId="21" applyBorder="1">
      <alignment/>
      <protection/>
    </xf>
    <xf numFmtId="3" fontId="5" fillId="0" borderId="0" xfId="22" applyFont="1" applyBorder="1">
      <alignment/>
      <protection/>
    </xf>
    <xf numFmtId="0" fontId="0" fillId="0" borderId="32" xfId="21" applyBorder="1">
      <alignment/>
      <protection/>
    </xf>
    <xf numFmtId="0" fontId="0" fillId="0" borderId="33" xfId="21" applyBorder="1">
      <alignment/>
      <protection/>
    </xf>
    <xf numFmtId="0" fontId="0" fillId="0" borderId="34" xfId="21" applyBorder="1">
      <alignment/>
      <protection/>
    </xf>
    <xf numFmtId="0" fontId="0" fillId="0" borderId="48" xfId="21" applyBorder="1" applyAlignment="1">
      <alignment horizontal="left"/>
      <protection/>
    </xf>
    <xf numFmtId="0" fontId="0" fillId="0" borderId="0" xfId="21" applyBorder="1" applyAlignment="1">
      <alignment horizontal="center"/>
      <protection/>
    </xf>
    <xf numFmtId="0" fontId="0" fillId="0" borderId="5" xfId="21" applyBorder="1" applyAlignment="1">
      <alignment horizontal="left"/>
      <protection/>
    </xf>
    <xf numFmtId="0" fontId="0" fillId="0" borderId="9" xfId="21" applyBorder="1" applyAlignment="1">
      <alignment horizontal="center"/>
      <protection/>
    </xf>
    <xf numFmtId="0" fontId="0" fillId="0" borderId="7" xfId="21" applyBorder="1" applyAlignment="1">
      <alignment horizontal="left"/>
      <protection/>
    </xf>
    <xf numFmtId="0" fontId="0" fillId="0" borderId="7" xfId="21" applyBorder="1">
      <alignment/>
      <protection/>
    </xf>
    <xf numFmtId="49" fontId="0" fillId="0" borderId="0" xfId="21" applyNumberFormat="1" applyBorder="1">
      <alignment/>
      <protection/>
    </xf>
    <xf numFmtId="49" fontId="0" fillId="0" borderId="1" xfId="21" applyNumberFormat="1" applyBorder="1">
      <alignment/>
      <protection/>
    </xf>
    <xf numFmtId="0" fontId="0" fillId="0" borderId="5" xfId="21" applyBorder="1">
      <alignment/>
      <protection/>
    </xf>
    <xf numFmtId="49" fontId="0" fillId="0" borderId="9" xfId="21" applyNumberFormat="1" applyBorder="1">
      <alignment/>
      <protection/>
    </xf>
    <xf numFmtId="0" fontId="0" fillId="0" borderId="50" xfId="21" applyBorder="1">
      <alignment/>
      <protection/>
    </xf>
    <xf numFmtId="49" fontId="0" fillId="0" borderId="3" xfId="21" applyNumberFormat="1" applyBorder="1">
      <alignment/>
      <protection/>
    </xf>
    <xf numFmtId="49" fontId="0" fillId="0" borderId="21" xfId="21" applyNumberFormat="1" applyBorder="1">
      <alignment/>
      <protection/>
    </xf>
    <xf numFmtId="0" fontId="0" fillId="0" borderId="29" xfId="21" applyBorder="1">
      <alignment/>
      <protection/>
    </xf>
    <xf numFmtId="49" fontId="0" fillId="0" borderId="51" xfId="21" applyNumberFormat="1" applyBorder="1">
      <alignment/>
      <protection/>
    </xf>
    <xf numFmtId="0" fontId="0" fillId="0" borderId="40" xfId="21" applyBorder="1">
      <alignment/>
      <protection/>
    </xf>
    <xf numFmtId="49" fontId="0" fillId="0" borderId="30" xfId="21" applyNumberFormat="1" applyBorder="1">
      <alignment/>
      <protection/>
    </xf>
    <xf numFmtId="0" fontId="0" fillId="0" borderId="30" xfId="21" applyBorder="1">
      <alignment/>
      <protection/>
    </xf>
    <xf numFmtId="49" fontId="0" fillId="0" borderId="49" xfId="21" applyNumberFormat="1" applyBorder="1">
      <alignment/>
      <protection/>
    </xf>
    <xf numFmtId="0" fontId="0" fillId="0" borderId="58" xfId="21" applyBorder="1">
      <alignment/>
      <protection/>
    </xf>
    <xf numFmtId="0" fontId="0" fillId="0" borderId="3" xfId="21" applyBorder="1">
      <alignment/>
      <protection/>
    </xf>
    <xf numFmtId="3" fontId="5" fillId="0" borderId="17" xfId="22" applyFont="1" applyFill="1" applyBorder="1">
      <alignment/>
      <protection/>
    </xf>
    <xf numFmtId="3" fontId="5" fillId="0" borderId="11" xfId="22" applyFont="1" applyFill="1" applyBorder="1" quotePrefix="1">
      <alignment/>
      <protection/>
    </xf>
    <xf numFmtId="3" fontId="0" fillId="0" borderId="40" xfId="22" applyFill="1" applyBorder="1">
      <alignment/>
      <protection/>
    </xf>
    <xf numFmtId="0" fontId="0" fillId="0" borderId="47" xfId="0" applyBorder="1" applyAlignment="1">
      <alignment/>
    </xf>
    <xf numFmtId="3" fontId="15" fillId="0" borderId="58" xfId="22" applyFont="1" applyFill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3" fontId="5" fillId="0" borderId="48" xfId="22" applyFont="1" applyFill="1" applyBorder="1" applyAlignment="1">
      <alignment horizontal="left"/>
      <protection/>
    </xf>
    <xf numFmtId="3" fontId="0" fillId="0" borderId="7" xfId="22" applyFont="1" applyFill="1" applyBorder="1">
      <alignment/>
      <protection/>
    </xf>
    <xf numFmtId="0" fontId="0" fillId="0" borderId="8" xfId="0" applyBorder="1" applyAlignment="1">
      <alignment/>
    </xf>
    <xf numFmtId="3" fontId="6" fillId="3" borderId="7" xfId="22" applyFont="1" applyFill="1" applyBorder="1">
      <alignment/>
      <protection/>
    </xf>
    <xf numFmtId="0" fontId="0" fillId="3" borderId="5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8" xfId="0" applyFill="1" applyBorder="1" applyAlignment="1">
      <alignment/>
    </xf>
    <xf numFmtId="3" fontId="0" fillId="0" borderId="7" xfId="22" applyFont="1" applyFill="1" applyBorder="1">
      <alignment/>
      <protection/>
    </xf>
    <xf numFmtId="3" fontId="0" fillId="3" borderId="7" xfId="22" applyFont="1" applyFill="1" applyBorder="1" applyAlignment="1" quotePrefix="1">
      <alignment horizontal="left"/>
      <protection/>
    </xf>
    <xf numFmtId="9" fontId="0" fillId="3" borderId="5" xfId="24" applyFill="1" applyBorder="1" applyAlignment="1">
      <alignment/>
    </xf>
    <xf numFmtId="3" fontId="0" fillId="0" borderId="7" xfId="22" applyFont="1" applyFill="1" applyBorder="1" quotePrefix="1">
      <alignment/>
      <protection/>
    </xf>
    <xf numFmtId="3" fontId="0" fillId="0" borderId="7" xfId="22" applyFont="1" applyFill="1" applyBorder="1" applyAlignment="1" quotePrefix="1">
      <alignment horizontal="left"/>
      <protection/>
    </xf>
    <xf numFmtId="3" fontId="0" fillId="0" borderId="7" xfId="22" applyFont="1" applyFill="1" applyBorder="1" applyAlignment="1">
      <alignment horizontal="left"/>
      <protection/>
    </xf>
    <xf numFmtId="3" fontId="0" fillId="0" borderId="7" xfId="22" applyFont="1" applyFill="1" applyBorder="1" quotePrefix="1">
      <alignment/>
      <protection/>
    </xf>
    <xf numFmtId="3" fontId="0" fillId="0" borderId="7" xfId="22" applyFont="1" applyFill="1" applyBorder="1" applyAlignment="1" quotePrefix="1">
      <alignment horizontal="left"/>
      <protection/>
    </xf>
    <xf numFmtId="3" fontId="0" fillId="0" borderId="7" xfId="22" applyFill="1" applyBorder="1">
      <alignment/>
      <protection/>
    </xf>
    <xf numFmtId="3" fontId="5" fillId="0" borderId="26" xfId="22" applyFont="1" applyFill="1" applyBorder="1">
      <alignment/>
      <protection/>
    </xf>
    <xf numFmtId="0" fontId="0" fillId="0" borderId="4" xfId="0" applyBorder="1" applyAlignment="1">
      <alignment/>
    </xf>
    <xf numFmtId="0" fontId="0" fillId="0" borderId="59" xfId="0" applyBorder="1" applyAlignment="1">
      <alignment/>
    </xf>
    <xf numFmtId="3" fontId="7" fillId="3" borderId="35" xfId="15" applyNumberFormat="1" applyFont="1" applyFill="1" applyBorder="1" applyAlignment="1">
      <alignment/>
    </xf>
    <xf numFmtId="168" fontId="7" fillId="3" borderId="30" xfId="15" applyNumberFormat="1" applyFont="1" applyFill="1" applyBorder="1" applyAlignment="1">
      <alignment/>
    </xf>
    <xf numFmtId="168" fontId="7" fillId="3" borderId="31" xfId="15" applyNumberFormat="1" applyFont="1" applyFill="1" applyBorder="1" applyAlignment="1">
      <alignment/>
    </xf>
    <xf numFmtId="168" fontId="0" fillId="0" borderId="0" xfId="15" applyNumberFormat="1" applyFont="1" applyFill="1" applyBorder="1" applyAlignment="1">
      <alignment/>
    </xf>
    <xf numFmtId="3" fontId="0" fillId="0" borderId="0" xfId="15" applyNumberFormat="1" applyFont="1" applyFill="1" applyBorder="1" applyAlignment="1">
      <alignment/>
    </xf>
    <xf numFmtId="3" fontId="0" fillId="0" borderId="0" xfId="23" applyFont="1" applyFill="1" applyBorder="1">
      <alignment/>
      <protection/>
    </xf>
    <xf numFmtId="3" fontId="0" fillId="0" borderId="0" xfId="23" applyFont="1">
      <alignment/>
      <protection/>
    </xf>
    <xf numFmtId="3" fontId="7" fillId="3" borderId="2" xfId="15" applyNumberFormat="1" applyFont="1" applyFill="1" applyBorder="1" applyAlignment="1">
      <alignment/>
    </xf>
    <xf numFmtId="168" fontId="7" fillId="3" borderId="0" xfId="15" applyNumberFormat="1" applyFont="1" applyFill="1" applyBorder="1" applyAlignment="1">
      <alignment/>
    </xf>
    <xf numFmtId="168" fontId="7" fillId="3" borderId="1" xfId="15" applyNumberFormat="1" applyFont="1" applyFill="1" applyBorder="1" applyAlignment="1">
      <alignment/>
    </xf>
    <xf numFmtId="0" fontId="29" fillId="0" borderId="0" xfId="0" applyFont="1" applyAlignment="1">
      <alignment/>
    </xf>
    <xf numFmtId="3" fontId="5" fillId="0" borderId="3" xfId="15" applyNumberFormat="1" applyFont="1" applyBorder="1" applyAlignment="1">
      <alignment/>
    </xf>
    <xf numFmtId="43" fontId="2" fillId="0" borderId="2" xfId="15" applyFont="1" applyBorder="1" applyAlignment="1" applyProtection="1">
      <alignment horizontal="center"/>
      <protection/>
    </xf>
    <xf numFmtId="3" fontId="2" fillId="0" borderId="2" xfId="0" applyNumberFormat="1" applyFont="1" applyBorder="1" applyAlignment="1" applyProtection="1">
      <alignment/>
      <protection/>
    </xf>
    <xf numFmtId="3" fontId="2" fillId="0" borderId="38" xfId="0" applyNumberFormat="1" applyFont="1" applyBorder="1" applyAlignment="1" applyProtection="1">
      <alignment horizontal="center" wrapText="1"/>
      <protection/>
    </xf>
    <xf numFmtId="43" fontId="8" fillId="0" borderId="8" xfId="15" applyFont="1" applyBorder="1" applyAlignment="1" applyProtection="1">
      <alignment horizontal="center"/>
      <protection/>
    </xf>
    <xf numFmtId="0" fontId="7" fillId="0" borderId="33" xfId="0" applyFont="1" applyBorder="1" applyAlignment="1">
      <alignment/>
    </xf>
    <xf numFmtId="43" fontId="2" fillId="0" borderId="0" xfId="15" applyFont="1" applyBorder="1" applyAlignment="1" applyProtection="1">
      <alignment horizontal="center"/>
      <protection/>
    </xf>
    <xf numFmtId="43" fontId="8" fillId="0" borderId="0" xfId="15" applyFont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/>
      <protection/>
    </xf>
    <xf numFmtId="3" fontId="5" fillId="0" borderId="0" xfId="15" applyNumberFormat="1" applyFont="1" applyAlignment="1">
      <alignment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Continuous"/>
    </xf>
    <xf numFmtId="43" fontId="2" fillId="0" borderId="2" xfId="15" applyFont="1" applyBorder="1" applyAlignment="1" applyProtection="1">
      <alignment/>
      <protection/>
    </xf>
    <xf numFmtId="43" fontId="8" fillId="0" borderId="2" xfId="15" applyFont="1" applyBorder="1" applyAlignment="1" applyProtection="1">
      <alignment/>
      <protection/>
    </xf>
    <xf numFmtId="3" fontId="2" fillId="0" borderId="38" xfId="0" applyNumberFormat="1" applyFont="1" applyBorder="1" applyAlignment="1" applyProtection="1">
      <alignment wrapText="1"/>
      <protection/>
    </xf>
    <xf numFmtId="3" fontId="2" fillId="0" borderId="29" xfId="0" applyNumberFormat="1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43" fontId="2" fillId="0" borderId="11" xfId="15" applyFont="1" applyBorder="1" applyAlignment="1" applyProtection="1">
      <alignment horizontal="center"/>
      <protection/>
    </xf>
    <xf numFmtId="43" fontId="8" fillId="0" borderId="11" xfId="15" applyFont="1" applyBorder="1" applyAlignment="1" applyProtection="1">
      <alignment horizontal="center"/>
      <protection/>
    </xf>
    <xf numFmtId="3" fontId="2" fillId="0" borderId="32" xfId="0" applyNumberFormat="1" applyFont="1" applyBorder="1" applyAlignment="1" applyProtection="1">
      <alignment/>
      <protection/>
    </xf>
    <xf numFmtId="0" fontId="7" fillId="0" borderId="32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2" fillId="0" borderId="29" xfId="0" applyNumberFormat="1" applyFont="1" applyBorder="1" applyAlignment="1" applyProtection="1">
      <alignment horizontal="center" wrapText="1"/>
      <protection/>
    </xf>
    <xf numFmtId="43" fontId="2" fillId="0" borderId="63" xfId="15" applyFont="1" applyBorder="1" applyAlignment="1" applyProtection="1">
      <alignment horizontal="center"/>
      <protection/>
    </xf>
    <xf numFmtId="3" fontId="2" fillId="0" borderId="36" xfId="0" applyNumberFormat="1" applyFont="1" applyBorder="1" applyAlignment="1" applyProtection="1">
      <alignment/>
      <protection/>
    </xf>
    <xf numFmtId="43" fontId="2" fillId="0" borderId="64" xfId="15" applyFont="1" applyBorder="1" applyAlignment="1" applyProtection="1">
      <alignment horizontal="center"/>
      <protection/>
    </xf>
    <xf numFmtId="3" fontId="2" fillId="0" borderId="65" xfId="0" applyNumberFormat="1" applyFont="1" applyBorder="1" applyAlignment="1" applyProtection="1">
      <alignment/>
      <protection/>
    </xf>
    <xf numFmtId="3" fontId="17" fillId="0" borderId="35" xfId="15" applyNumberFormat="1" applyFont="1" applyBorder="1" applyAlignment="1">
      <alignment/>
    </xf>
    <xf numFmtId="3" fontId="0" fillId="0" borderId="31" xfId="15" applyNumberFormat="1" applyFont="1" applyBorder="1" applyAlignment="1">
      <alignment horizontal="centerContinuous"/>
    </xf>
    <xf numFmtId="3" fontId="17" fillId="0" borderId="2" xfId="15" applyNumberFormat="1" applyFont="1" applyBorder="1" applyAlignment="1">
      <alignment/>
    </xf>
    <xf numFmtId="3" fontId="0" fillId="0" borderId="1" xfId="15" applyNumberFormat="1" applyFont="1" applyBorder="1" applyAlignment="1">
      <alignment horizontal="centerContinuous"/>
    </xf>
    <xf numFmtId="3" fontId="0" fillId="0" borderId="1" xfId="15" applyNumberFormat="1" applyFont="1" applyBorder="1" applyAlignment="1">
      <alignment horizontal="center"/>
    </xf>
    <xf numFmtId="3" fontId="0" fillId="0" borderId="1" xfId="15" applyNumberFormat="1" applyFont="1" applyBorder="1" applyAlignment="1">
      <alignment/>
    </xf>
    <xf numFmtId="3" fontId="0" fillId="0" borderId="3" xfId="15" applyNumberFormat="1" applyFont="1" applyBorder="1" applyAlignment="1">
      <alignment/>
    </xf>
    <xf numFmtId="3" fontId="0" fillId="0" borderId="3" xfId="15" applyNumberFormat="1" applyFont="1" applyBorder="1" applyAlignment="1" quotePrefix="1">
      <alignment horizontal="left"/>
    </xf>
    <xf numFmtId="3" fontId="0" fillId="0" borderId="21" xfId="15" applyNumberFormat="1" applyFont="1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67" xfId="0" applyFont="1" applyBorder="1" applyAlignment="1">
      <alignment/>
    </xf>
    <xf numFmtId="0" fontId="7" fillId="0" borderId="68" xfId="0" applyFont="1" applyBorder="1" applyAlignment="1">
      <alignment horizontal="centerContinuous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3" fontId="6" fillId="0" borderId="17" xfId="15" applyNumberFormat="1" applyFont="1" applyFill="1" applyBorder="1" applyAlignment="1">
      <alignment horizontal="center"/>
    </xf>
    <xf numFmtId="3" fontId="2" fillId="2" borderId="3" xfId="15" applyNumberFormat="1" applyFont="1" applyFill="1" applyBorder="1" applyAlignment="1" quotePrefix="1">
      <alignment horizontal="left"/>
    </xf>
    <xf numFmtId="3" fontId="2" fillId="2" borderId="3" xfId="15" applyNumberFormat="1" applyFont="1" applyFill="1" applyBorder="1" applyAlignment="1">
      <alignment/>
    </xf>
    <xf numFmtId="3" fontId="2" fillId="0" borderId="25" xfId="15" applyNumberFormat="1" applyFont="1" applyBorder="1" applyAlignment="1">
      <alignment/>
    </xf>
    <xf numFmtId="3" fontId="0" fillId="0" borderId="11" xfId="15" applyNumberFormat="1" applyFont="1" applyBorder="1" applyAlignment="1">
      <alignment horizontal="center"/>
    </xf>
    <xf numFmtId="3" fontId="0" fillId="0" borderId="11" xfId="15" applyNumberFormat="1" applyFont="1" applyBorder="1" applyAlignment="1">
      <alignment/>
    </xf>
    <xf numFmtId="0" fontId="0" fillId="0" borderId="11" xfId="0" applyFont="1" applyBorder="1" applyAlignment="1">
      <alignment vertical="top"/>
    </xf>
    <xf numFmtId="3" fontId="0" fillId="0" borderId="11" xfId="15" applyNumberFormat="1" applyFont="1" applyBorder="1" applyAlignment="1">
      <alignment/>
    </xf>
    <xf numFmtId="3" fontId="0" fillId="0" borderId="66" xfId="15" applyNumberFormat="1" applyFont="1" applyBorder="1" applyAlignment="1">
      <alignment/>
    </xf>
    <xf numFmtId="9" fontId="0" fillId="0" borderId="11" xfId="24" applyFont="1" applyBorder="1" applyAlignment="1">
      <alignment/>
    </xf>
    <xf numFmtId="43" fontId="2" fillId="0" borderId="1" xfId="15" applyFont="1" applyBorder="1" applyAlignment="1" applyProtection="1">
      <alignment horizontal="center"/>
      <protection/>
    </xf>
    <xf numFmtId="43" fontId="8" fillId="0" borderId="1" xfId="15" applyFont="1" applyBorder="1" applyAlignment="1" applyProtection="1">
      <alignment horizontal="center"/>
      <protection/>
    </xf>
    <xf numFmtId="3" fontId="2" fillId="0" borderId="1" xfId="0" applyNumberFormat="1" applyFont="1" applyBorder="1" applyAlignment="1" applyProtection="1">
      <alignment/>
      <protection/>
    </xf>
    <xf numFmtId="43" fontId="8" fillId="0" borderId="1" xfId="15" applyFont="1" applyFill="1" applyBorder="1" applyAlignment="1" applyProtection="1">
      <alignment horizontal="center"/>
      <protection/>
    </xf>
    <xf numFmtId="3" fontId="2" fillId="2" borderId="21" xfId="15" applyNumberFormat="1" applyFont="1" applyFill="1" applyBorder="1" applyAlignment="1">
      <alignment/>
    </xf>
    <xf numFmtId="0" fontId="0" fillId="0" borderId="11" xfId="21" applyFont="1" applyBorder="1">
      <alignment/>
      <protection/>
    </xf>
    <xf numFmtId="3" fontId="0" fillId="4" borderId="23" xfId="0" applyNumberFormat="1" applyFont="1" applyFill="1" applyBorder="1" applyAlignment="1">
      <alignment horizontal="center" vertical="top"/>
    </xf>
    <xf numFmtId="3" fontId="0" fillId="4" borderId="71" xfId="0" applyNumberFormat="1" applyFont="1" applyFill="1" applyBorder="1" applyAlignment="1">
      <alignment horizontal="center" vertical="top"/>
    </xf>
    <xf numFmtId="3" fontId="0" fillId="4" borderId="22" xfId="0" applyNumberFormat="1" applyFont="1" applyFill="1" applyBorder="1" applyAlignment="1">
      <alignment horizontal="center" vertical="top"/>
    </xf>
    <xf numFmtId="3" fontId="0" fillId="4" borderId="34" xfId="0" applyNumberFormat="1" applyFont="1" applyFill="1" applyBorder="1" applyAlignment="1">
      <alignment horizontal="center" vertical="top"/>
    </xf>
    <xf numFmtId="0" fontId="0" fillId="4" borderId="22" xfId="0" applyFont="1" applyFill="1" applyBorder="1" applyAlignment="1">
      <alignment horizontal="center" vertical="top"/>
    </xf>
    <xf numFmtId="0" fontId="5" fillId="0" borderId="11" xfId="21" applyFont="1" applyBorder="1">
      <alignment/>
      <protection/>
    </xf>
    <xf numFmtId="0" fontId="28" fillId="0" borderId="10" xfId="21" applyFont="1" applyBorder="1" applyAlignment="1">
      <alignment horizontal="center"/>
      <protection/>
    </xf>
    <xf numFmtId="0" fontId="1" fillId="0" borderId="7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0" fillId="0" borderId="17" xfId="23" applyFont="1" applyBorder="1">
      <alignment/>
      <protection/>
    </xf>
    <xf numFmtId="0" fontId="32" fillId="0" borderId="17" xfId="21" applyFont="1" applyBorder="1" applyAlignment="1">
      <alignment horizontal="left"/>
      <protection/>
    </xf>
    <xf numFmtId="0" fontId="1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Continuous"/>
    </xf>
    <xf numFmtId="13" fontId="2" fillId="0" borderId="0" xfId="15" applyNumberFormat="1" applyFont="1" applyBorder="1" applyAlignment="1" applyProtection="1" quotePrefix="1">
      <alignment horizontal="center"/>
      <protection/>
    </xf>
    <xf numFmtId="3" fontId="0" fillId="0" borderId="43" xfId="15" applyNumberFormat="1" applyFont="1" applyBorder="1" applyAlignment="1">
      <alignment horizontal="center"/>
    </xf>
    <xf numFmtId="3" fontId="0" fillId="0" borderId="44" xfId="15" applyNumberFormat="1" applyFont="1" applyBorder="1" applyAlignment="1">
      <alignment horizontal="center"/>
    </xf>
    <xf numFmtId="3" fontId="0" fillId="0" borderId="71" xfId="15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right" indent="2"/>
    </xf>
    <xf numFmtId="3" fontId="23" fillId="0" borderId="73" xfId="23" applyFont="1" applyBorder="1" applyAlignment="1">
      <alignment horizontal="center" vertical="center"/>
      <protection/>
    </xf>
    <xf numFmtId="3" fontId="23" fillId="0" borderId="7" xfId="23" applyFont="1" applyBorder="1" applyAlignment="1">
      <alignment horizontal="center" vertical="center"/>
      <protection/>
    </xf>
    <xf numFmtId="3" fontId="23" fillId="0" borderId="50" xfId="23" applyFont="1" applyBorder="1" applyAlignment="1">
      <alignment horizontal="center" vertical="center"/>
      <protection/>
    </xf>
    <xf numFmtId="3" fontId="23" fillId="0" borderId="63" xfId="23" applyFont="1" applyBorder="1" applyAlignment="1">
      <alignment horizontal="center"/>
      <protection/>
    </xf>
    <xf numFmtId="3" fontId="23" fillId="0" borderId="2" xfId="23" applyFont="1" applyBorder="1" applyAlignment="1">
      <alignment horizontal="center"/>
      <protection/>
    </xf>
    <xf numFmtId="3" fontId="23" fillId="0" borderId="18" xfId="23" applyFont="1" applyBorder="1" applyAlignment="1">
      <alignment horizontal="center"/>
      <protection/>
    </xf>
    <xf numFmtId="3" fontId="24" fillId="0" borderId="74" xfId="23" applyFont="1" applyBorder="1" applyAlignment="1">
      <alignment wrapText="1"/>
      <protection/>
    </xf>
    <xf numFmtId="3" fontId="24" fillId="0" borderId="49" xfId="23" applyFont="1" applyBorder="1" applyAlignment="1">
      <alignment wrapText="1"/>
      <protection/>
    </xf>
    <xf numFmtId="3" fontId="24" fillId="0" borderId="75" xfId="23" applyFont="1" applyBorder="1" applyAlignment="1">
      <alignment wrapText="1"/>
      <protection/>
    </xf>
    <xf numFmtId="3" fontId="24" fillId="0" borderId="9" xfId="23" applyFont="1" applyBorder="1" applyAlignment="1">
      <alignment wrapText="1"/>
      <protection/>
    </xf>
    <xf numFmtId="3" fontId="24" fillId="0" borderId="76" xfId="23" applyFont="1" applyBorder="1" applyAlignment="1">
      <alignment wrapText="1"/>
      <protection/>
    </xf>
    <xf numFmtId="3" fontId="24" fillId="0" borderId="51" xfId="23" applyFont="1" applyBorder="1" applyAlignment="1">
      <alignment wrapText="1"/>
      <protection/>
    </xf>
    <xf numFmtId="3" fontId="23" fillId="0" borderId="48" xfId="23" applyFont="1" applyBorder="1" applyAlignment="1">
      <alignment horizontal="center" vertical="center"/>
      <protection/>
    </xf>
    <xf numFmtId="3" fontId="23" fillId="0" borderId="52" xfId="23" applyFont="1" applyBorder="1" applyAlignment="1">
      <alignment horizontal="center" vertical="center"/>
      <protection/>
    </xf>
    <xf numFmtId="3" fontId="23" fillId="0" borderId="6" xfId="23" applyFont="1" applyBorder="1" applyAlignment="1">
      <alignment horizontal="center"/>
      <protection/>
    </xf>
    <xf numFmtId="3" fontId="23" fillId="0" borderId="5" xfId="23" applyFont="1" applyBorder="1" applyAlignment="1">
      <alignment horizontal="center"/>
      <protection/>
    </xf>
    <xf numFmtId="3" fontId="23" fillId="0" borderId="28" xfId="23" applyFont="1" applyBorder="1" applyAlignment="1">
      <alignment horizontal="center"/>
      <protection/>
    </xf>
    <xf numFmtId="3" fontId="24" fillId="0" borderId="35" xfId="23" applyFont="1" applyBorder="1" applyAlignment="1">
      <alignment wrapText="1"/>
      <protection/>
    </xf>
    <xf numFmtId="3" fontId="24" fillId="0" borderId="2" xfId="23" applyFont="1" applyBorder="1" applyAlignment="1">
      <alignment wrapText="1"/>
      <protection/>
    </xf>
    <xf numFmtId="3" fontId="24" fillId="0" borderId="36" xfId="23" applyFont="1" applyBorder="1" applyAlignment="1">
      <alignment wrapText="1"/>
      <protection/>
    </xf>
    <xf numFmtId="3" fontId="24" fillId="0" borderId="34" xfId="23" applyFont="1" applyBorder="1" applyAlignment="1">
      <alignment wrapText="1"/>
      <protection/>
    </xf>
    <xf numFmtId="0" fontId="28" fillId="0" borderId="17" xfId="21" applyFont="1" applyBorder="1" applyAlignment="1">
      <alignment horizontal="center"/>
      <protection/>
    </xf>
    <xf numFmtId="0" fontId="28" fillId="0" borderId="10" xfId="21" applyFont="1" applyBorder="1" applyAlignment="1">
      <alignment horizontal="center"/>
      <protection/>
    </xf>
    <xf numFmtId="0" fontId="28" fillId="0" borderId="16" xfId="21" applyFont="1" applyBorder="1" applyAlignment="1">
      <alignment horizontal="center"/>
      <protection/>
    </xf>
    <xf numFmtId="0" fontId="28" fillId="0" borderId="60" xfId="21" applyFont="1" applyBorder="1" applyAlignment="1">
      <alignment horizontal="center"/>
      <protection/>
    </xf>
    <xf numFmtId="0" fontId="28" fillId="0" borderId="61" xfId="21" applyFont="1" applyBorder="1" applyAlignment="1">
      <alignment horizontal="center"/>
      <protection/>
    </xf>
    <xf numFmtId="0" fontId="28" fillId="0" borderId="70" xfId="21" applyFont="1" applyBorder="1" applyAlignment="1">
      <alignment horizontal="center"/>
      <protection/>
    </xf>
    <xf numFmtId="0" fontId="0" fillId="0" borderId="62" xfId="21" applyBorder="1" applyAlignment="1">
      <alignment horizontal="center"/>
      <protection/>
    </xf>
    <xf numFmtId="0" fontId="0" fillId="0" borderId="66" xfId="2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38" xfId="21" applyBorder="1" applyAlignment="1">
      <alignment horizontal="center"/>
      <protection/>
    </xf>
    <xf numFmtId="0" fontId="0" fillId="0" borderId="53" xfId="2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re &amp; Options workbook" xfId="21"/>
    <cellStyle name="Normal_Form 3" xfId="22"/>
    <cellStyle name="Normal_Other workboo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c-seb-dc2\SEB%20Shares\Contract-A\Proposals\Proposal%204\CSC%20Vol%20IV%20Cost-Price\JSC%20FSS%20ver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Info"/>
      <sheetName val="Summary"/>
      <sheetName val="PIT"/>
      <sheetName val="Labor"/>
      <sheetName val="Prod Hours"/>
      <sheetName val="Labor Rates"/>
      <sheetName val="TC(EX)"/>
      <sheetName val="TC(AWD)"/>
      <sheetName val="TC(493-JS2)"/>
      <sheetName val="TC(494-JS6)"/>
      <sheetName val="TC(495-JS4)"/>
      <sheetName val="TC(496-JS7)"/>
      <sheetName val="ODC Summary"/>
      <sheetName val="ODCs"/>
      <sheetName val="Rates"/>
      <sheetName val="Travel"/>
      <sheetName val="Staffing"/>
      <sheetName val="Staffing Summary"/>
      <sheetName val="ATD IDIQ Rate Basis"/>
      <sheetName val="IDIQ Pivot"/>
      <sheetName val="Capital Expend. spread"/>
      <sheetName val="Misc Rates"/>
      <sheetName val="Incumbents"/>
      <sheetName val="Sheet1"/>
      <sheetName val="Exempt"/>
      <sheetName val="AWD 05-2516"/>
      <sheetName val="GPPMA"/>
      <sheetName val="IAMW"/>
      <sheetName val="IUOE"/>
      <sheetName val="TO SEC B"/>
      <sheetName val="TO ATT L-3"/>
      <sheetName val="TO SBSPT"/>
    </sheetNames>
    <sheetDataSet>
      <sheetData sheetId="20">
        <row r="6">
          <cell r="A6">
            <v>1</v>
          </cell>
          <cell r="B6" t="str">
            <v>Program Manager</v>
          </cell>
          <cell r="C6" t="str">
            <v>Program Manager</v>
          </cell>
          <cell r="D6" t="str">
            <v>Exempt</v>
          </cell>
          <cell r="E6" t="str">
            <v>S01</v>
          </cell>
          <cell r="F6">
            <v>66.84</v>
          </cell>
          <cell r="G6">
            <v>1</v>
          </cell>
          <cell r="H6">
            <v>1</v>
          </cell>
          <cell r="J6">
            <v>68.93</v>
          </cell>
          <cell r="K6">
            <v>71.18</v>
          </cell>
          <cell r="L6">
            <v>73.46</v>
          </cell>
          <cell r="M6">
            <v>75.73</v>
          </cell>
          <cell r="N6">
            <v>78</v>
          </cell>
          <cell r="O6">
            <v>80.41</v>
          </cell>
          <cell r="P6">
            <v>82.88</v>
          </cell>
          <cell r="Q6">
            <v>85.29</v>
          </cell>
          <cell r="R6">
            <v>87.76</v>
          </cell>
          <cell r="S6">
            <v>90.3</v>
          </cell>
          <cell r="U6">
            <v>68.93</v>
          </cell>
          <cell r="V6">
            <v>71.18</v>
          </cell>
          <cell r="W6">
            <v>73.46</v>
          </cell>
          <cell r="X6">
            <v>75.73</v>
          </cell>
          <cell r="Y6">
            <v>78</v>
          </cell>
          <cell r="Z6">
            <v>80.41</v>
          </cell>
          <cell r="AA6">
            <v>82.88</v>
          </cell>
          <cell r="AB6">
            <v>85.29</v>
          </cell>
          <cell r="AC6">
            <v>87.76</v>
          </cell>
          <cell r="AD6">
            <v>90.3</v>
          </cell>
          <cell r="AF6">
            <v>68.93</v>
          </cell>
          <cell r="AG6">
            <v>25.75</v>
          </cell>
          <cell r="AH6">
            <v>0.37361237466979824</v>
          </cell>
          <cell r="AI6">
            <v>0.93</v>
          </cell>
          <cell r="AJ6">
            <v>0.0135</v>
          </cell>
          <cell r="AK6">
            <v>0.08</v>
          </cell>
          <cell r="AL6">
            <v>0.008</v>
          </cell>
          <cell r="AM6">
            <v>0.011</v>
          </cell>
          <cell r="AN6">
            <v>0.635</v>
          </cell>
          <cell r="AO6">
            <v>5.16</v>
          </cell>
          <cell r="AP6">
            <v>0.0536</v>
          </cell>
          <cell r="AS6">
            <v>101.5</v>
          </cell>
          <cell r="AU6">
            <v>0.734</v>
          </cell>
          <cell r="AV6">
            <v>0.756</v>
          </cell>
          <cell r="AW6">
            <v>0.778</v>
          </cell>
          <cell r="AX6">
            <v>0.7989999999999999</v>
          </cell>
          <cell r="AY6">
            <v>0.821</v>
          </cell>
          <cell r="AZ6">
            <v>0.844</v>
          </cell>
          <cell r="BA6">
            <v>0.867</v>
          </cell>
          <cell r="BB6">
            <v>0.89</v>
          </cell>
          <cell r="BC6">
            <v>0.912</v>
          </cell>
          <cell r="BD6">
            <v>0.938</v>
          </cell>
          <cell r="BF6">
            <v>68.93</v>
          </cell>
          <cell r="BG6">
            <v>25.75</v>
          </cell>
          <cell r="BH6">
            <v>0.37361237466979824</v>
          </cell>
          <cell r="BI6">
            <v>0.93</v>
          </cell>
          <cell r="BJ6">
            <v>0.0135</v>
          </cell>
          <cell r="BK6">
            <v>0.08</v>
          </cell>
          <cell r="BL6">
            <v>0.008</v>
          </cell>
          <cell r="BM6">
            <v>0.011</v>
          </cell>
          <cell r="BN6">
            <v>0.635</v>
          </cell>
          <cell r="BO6">
            <v>5.16</v>
          </cell>
          <cell r="BP6">
            <v>0.0536</v>
          </cell>
          <cell r="BS6">
            <v>101.5</v>
          </cell>
          <cell r="BU6">
            <v>0.734</v>
          </cell>
          <cell r="BV6">
            <v>0.756</v>
          </cell>
          <cell r="BW6">
            <v>0.778</v>
          </cell>
          <cell r="BX6">
            <v>0.7989999999999999</v>
          </cell>
          <cell r="BY6">
            <v>0.821</v>
          </cell>
          <cell r="BZ6">
            <v>0.844</v>
          </cell>
          <cell r="CA6">
            <v>0.867</v>
          </cell>
          <cell r="CB6">
            <v>0.89</v>
          </cell>
          <cell r="CC6">
            <v>0.912</v>
          </cell>
          <cell r="CD6">
            <v>0.938</v>
          </cell>
        </row>
        <row r="7">
          <cell r="A7">
            <v>2</v>
          </cell>
          <cell r="B7" t="str">
            <v>Manager</v>
          </cell>
          <cell r="C7" t="str">
            <v>Business Office Manager</v>
          </cell>
          <cell r="D7" t="str">
            <v>Exempt</v>
          </cell>
          <cell r="E7" t="str">
            <v>S02</v>
          </cell>
          <cell r="F7">
            <v>48.22</v>
          </cell>
          <cell r="G7">
            <v>1</v>
          </cell>
          <cell r="H7">
            <v>0.1</v>
          </cell>
          <cell r="J7">
            <v>49.72</v>
          </cell>
          <cell r="K7">
            <v>51.35</v>
          </cell>
          <cell r="L7">
            <v>52.99</v>
          </cell>
          <cell r="M7">
            <v>54.63</v>
          </cell>
          <cell r="N7">
            <v>56.27</v>
          </cell>
          <cell r="O7">
            <v>58.01</v>
          </cell>
          <cell r="P7">
            <v>59.79</v>
          </cell>
          <cell r="Q7">
            <v>61.53</v>
          </cell>
          <cell r="R7">
            <v>63.31</v>
          </cell>
          <cell r="S7">
            <v>65.15</v>
          </cell>
          <cell r="U7">
            <v>49.72</v>
          </cell>
          <cell r="V7">
            <v>51.35</v>
          </cell>
          <cell r="W7">
            <v>52.99</v>
          </cell>
          <cell r="X7">
            <v>54.63</v>
          </cell>
          <cell r="Y7">
            <v>56.27</v>
          </cell>
          <cell r="Z7">
            <v>58.01</v>
          </cell>
          <cell r="AA7">
            <v>59.79</v>
          </cell>
          <cell r="AB7">
            <v>61.53</v>
          </cell>
          <cell r="AC7">
            <v>63.31</v>
          </cell>
          <cell r="AD7">
            <v>65.15</v>
          </cell>
          <cell r="AF7">
            <v>49.72</v>
          </cell>
          <cell r="AG7">
            <v>18.58</v>
          </cell>
          <cell r="AH7">
            <v>0.37361237466979824</v>
          </cell>
          <cell r="AI7">
            <v>0.67</v>
          </cell>
          <cell r="AJ7">
            <v>0.0135</v>
          </cell>
          <cell r="AK7">
            <v>0.08</v>
          </cell>
          <cell r="AL7">
            <v>0.006</v>
          </cell>
          <cell r="AM7">
            <v>0.008</v>
          </cell>
          <cell r="AN7">
            <v>0.458</v>
          </cell>
          <cell r="AO7">
            <v>3.73</v>
          </cell>
          <cell r="AP7">
            <v>0.0536</v>
          </cell>
          <cell r="AS7">
            <v>73.25</v>
          </cell>
          <cell r="AU7">
            <v>0.552</v>
          </cell>
          <cell r="AV7">
            <v>0.567</v>
          </cell>
          <cell r="AW7">
            <v>0.583</v>
          </cell>
          <cell r="AX7">
            <v>0.598</v>
          </cell>
          <cell r="AY7">
            <v>0.614</v>
          </cell>
          <cell r="AZ7">
            <v>0.632</v>
          </cell>
          <cell r="BA7">
            <v>0.648</v>
          </cell>
          <cell r="BB7">
            <v>0.6639999999999999</v>
          </cell>
          <cell r="BC7">
            <v>0.6799999999999999</v>
          </cell>
          <cell r="BD7">
            <v>0.699</v>
          </cell>
          <cell r="BF7">
            <v>49.72</v>
          </cell>
          <cell r="BG7">
            <v>18.58</v>
          </cell>
          <cell r="BH7">
            <v>0.37361237466979824</v>
          </cell>
          <cell r="BI7">
            <v>0.67</v>
          </cell>
          <cell r="BJ7">
            <v>0.0135</v>
          </cell>
          <cell r="BK7">
            <v>0.08</v>
          </cell>
          <cell r="BL7">
            <v>0.006</v>
          </cell>
          <cell r="BM7">
            <v>0.008</v>
          </cell>
          <cell r="BN7">
            <v>0.458</v>
          </cell>
          <cell r="BO7">
            <v>3.73</v>
          </cell>
          <cell r="BP7">
            <v>0.0536</v>
          </cell>
          <cell r="BS7">
            <v>73.25</v>
          </cell>
          <cell r="BU7">
            <v>0.552</v>
          </cell>
          <cell r="BV7">
            <v>0.567</v>
          </cell>
          <cell r="BW7">
            <v>0.583</v>
          </cell>
          <cell r="BX7">
            <v>0.598</v>
          </cell>
          <cell r="BY7">
            <v>0.614</v>
          </cell>
          <cell r="BZ7">
            <v>0.632</v>
          </cell>
          <cell r="CA7">
            <v>0.648</v>
          </cell>
          <cell r="CB7">
            <v>0.6639999999999999</v>
          </cell>
          <cell r="CC7">
            <v>0.6799999999999999</v>
          </cell>
          <cell r="CD7">
            <v>0.699</v>
          </cell>
        </row>
        <row r="8">
          <cell r="A8">
            <v>3</v>
          </cell>
          <cell r="B8" t="str">
            <v>Manager</v>
          </cell>
          <cell r="C8" t="str">
            <v>Employee Relations and Contract Management</v>
          </cell>
          <cell r="D8" t="str">
            <v>Exempt</v>
          </cell>
          <cell r="E8" t="str">
            <v>S03</v>
          </cell>
          <cell r="F8">
            <v>40.87</v>
          </cell>
          <cell r="G8">
            <v>1</v>
          </cell>
          <cell r="H8">
            <v>0.1</v>
          </cell>
          <cell r="J8">
            <v>42.15</v>
          </cell>
          <cell r="K8">
            <v>43.53</v>
          </cell>
          <cell r="L8">
            <v>44.92</v>
          </cell>
          <cell r="M8">
            <v>46.31</v>
          </cell>
          <cell r="N8">
            <v>47.7</v>
          </cell>
          <cell r="O8">
            <v>49.17</v>
          </cell>
          <cell r="P8">
            <v>50.68</v>
          </cell>
          <cell r="Q8">
            <v>52.15</v>
          </cell>
          <cell r="R8">
            <v>53.66</v>
          </cell>
          <cell r="S8">
            <v>55.22</v>
          </cell>
          <cell r="U8">
            <v>42.15</v>
          </cell>
          <cell r="V8">
            <v>43.53</v>
          </cell>
          <cell r="W8">
            <v>44.92</v>
          </cell>
          <cell r="X8">
            <v>46.31</v>
          </cell>
          <cell r="Y8">
            <v>47.7</v>
          </cell>
          <cell r="Z8">
            <v>49.17</v>
          </cell>
          <cell r="AA8">
            <v>50.68</v>
          </cell>
          <cell r="AB8">
            <v>52.15</v>
          </cell>
          <cell r="AC8">
            <v>53.66</v>
          </cell>
          <cell r="AD8">
            <v>55.22</v>
          </cell>
          <cell r="AF8">
            <v>42.15</v>
          </cell>
          <cell r="AG8">
            <v>15.75</v>
          </cell>
          <cell r="AH8">
            <v>0.37361237466979824</v>
          </cell>
          <cell r="AI8">
            <v>0.57</v>
          </cell>
          <cell r="AJ8">
            <v>0.0135</v>
          </cell>
          <cell r="AK8">
            <v>0.08</v>
          </cell>
          <cell r="AL8">
            <v>0.005</v>
          </cell>
          <cell r="AM8">
            <v>0.007</v>
          </cell>
          <cell r="AN8">
            <v>0.389</v>
          </cell>
          <cell r="AO8">
            <v>3.16</v>
          </cell>
          <cell r="AP8">
            <v>0.0536</v>
          </cell>
          <cell r="AS8">
            <v>62.11</v>
          </cell>
          <cell r="AU8">
            <v>0.48100000000000004</v>
          </cell>
          <cell r="AV8">
            <v>0.49300000000000005</v>
          </cell>
          <cell r="AW8">
            <v>0.506</v>
          </cell>
          <cell r="AX8">
            <v>0.52</v>
          </cell>
          <cell r="AY8">
            <v>0.534</v>
          </cell>
          <cell r="AZ8">
            <v>0.547</v>
          </cell>
          <cell r="BA8">
            <v>0.561</v>
          </cell>
          <cell r="BB8">
            <v>0.576</v>
          </cell>
          <cell r="BC8">
            <v>0.589</v>
          </cell>
          <cell r="BD8">
            <v>0.605</v>
          </cell>
          <cell r="BF8">
            <v>42.15</v>
          </cell>
          <cell r="BG8">
            <v>15.75</v>
          </cell>
          <cell r="BH8">
            <v>0.37361237466979824</v>
          </cell>
          <cell r="BI8">
            <v>0.57</v>
          </cell>
          <cell r="BJ8">
            <v>0.0135</v>
          </cell>
          <cell r="BK8">
            <v>0.08</v>
          </cell>
          <cell r="BL8">
            <v>0.005</v>
          </cell>
          <cell r="BM8">
            <v>0.007</v>
          </cell>
          <cell r="BN8">
            <v>0.389</v>
          </cell>
          <cell r="BO8">
            <v>3.16</v>
          </cell>
          <cell r="BP8">
            <v>0.0536</v>
          </cell>
          <cell r="BS8">
            <v>62.11</v>
          </cell>
          <cell r="BU8">
            <v>0.48100000000000004</v>
          </cell>
          <cell r="BV8">
            <v>0.49300000000000005</v>
          </cell>
          <cell r="BW8">
            <v>0.506</v>
          </cell>
          <cell r="BX8">
            <v>0.52</v>
          </cell>
          <cell r="BY8">
            <v>0.534</v>
          </cell>
          <cell r="BZ8">
            <v>0.547</v>
          </cell>
          <cell r="CA8">
            <v>0.561</v>
          </cell>
          <cell r="CB8">
            <v>0.576</v>
          </cell>
          <cell r="CC8">
            <v>0.589</v>
          </cell>
          <cell r="CD8">
            <v>0.605</v>
          </cell>
        </row>
        <row r="9">
          <cell r="A9">
            <v>4</v>
          </cell>
          <cell r="B9" t="str">
            <v>Manager</v>
          </cell>
          <cell r="C9" t="str">
            <v>Engineering, Estimating and Construction Manager</v>
          </cell>
          <cell r="D9" t="str">
            <v>Exempt</v>
          </cell>
          <cell r="E9" t="str">
            <v>S04</v>
          </cell>
          <cell r="F9">
            <v>48.08</v>
          </cell>
          <cell r="G9">
            <v>1</v>
          </cell>
          <cell r="H9">
            <v>0.1</v>
          </cell>
          <cell r="J9">
            <v>49.58</v>
          </cell>
          <cell r="K9">
            <v>51.21</v>
          </cell>
          <cell r="L9">
            <v>52.84</v>
          </cell>
          <cell r="M9">
            <v>54.47</v>
          </cell>
          <cell r="N9">
            <v>56.11</v>
          </cell>
          <cell r="O9">
            <v>57.84</v>
          </cell>
          <cell r="P9">
            <v>59.62</v>
          </cell>
          <cell r="Q9">
            <v>61.35</v>
          </cell>
          <cell r="R9">
            <v>63.13</v>
          </cell>
          <cell r="S9">
            <v>64.96</v>
          </cell>
          <cell r="U9">
            <v>49.58</v>
          </cell>
          <cell r="V9">
            <v>51.21</v>
          </cell>
          <cell r="W9">
            <v>52.84</v>
          </cell>
          <cell r="X9">
            <v>54.47</v>
          </cell>
          <cell r="Y9">
            <v>56.11</v>
          </cell>
          <cell r="Z9">
            <v>57.84</v>
          </cell>
          <cell r="AA9">
            <v>59.62</v>
          </cell>
          <cell r="AB9">
            <v>61.35</v>
          </cell>
          <cell r="AC9">
            <v>63.13</v>
          </cell>
          <cell r="AD9">
            <v>64.96</v>
          </cell>
          <cell r="AF9">
            <v>49.58</v>
          </cell>
          <cell r="AG9">
            <v>18.52</v>
          </cell>
          <cell r="AH9">
            <v>0.37361237466979824</v>
          </cell>
          <cell r="AI9">
            <v>0.67</v>
          </cell>
          <cell r="AJ9">
            <v>0.0135</v>
          </cell>
          <cell r="AK9">
            <v>0.08</v>
          </cell>
          <cell r="AL9">
            <v>0.006</v>
          </cell>
          <cell r="AM9">
            <v>0.008</v>
          </cell>
          <cell r="AN9">
            <v>0.457</v>
          </cell>
          <cell r="AO9">
            <v>3.72</v>
          </cell>
          <cell r="AP9">
            <v>0.0536</v>
          </cell>
          <cell r="AS9">
            <v>73.04</v>
          </cell>
          <cell r="AU9">
            <v>0.551</v>
          </cell>
          <cell r="AV9">
            <v>0.566</v>
          </cell>
          <cell r="AW9">
            <v>0.582</v>
          </cell>
          <cell r="AX9">
            <v>0.597</v>
          </cell>
          <cell r="AY9">
            <v>0.613</v>
          </cell>
          <cell r="AZ9">
            <v>0.63</v>
          </cell>
          <cell r="BA9">
            <v>0.646</v>
          </cell>
          <cell r="BB9">
            <v>0.6619999999999999</v>
          </cell>
          <cell r="BC9">
            <v>0.6789999999999999</v>
          </cell>
          <cell r="BD9">
            <v>0.698</v>
          </cell>
          <cell r="BF9">
            <v>49.58</v>
          </cell>
          <cell r="BG9">
            <v>18.52</v>
          </cell>
          <cell r="BH9">
            <v>0.37361237466979824</v>
          </cell>
          <cell r="BI9">
            <v>0.67</v>
          </cell>
          <cell r="BJ9">
            <v>0.0135</v>
          </cell>
          <cell r="BK9">
            <v>0.08</v>
          </cell>
          <cell r="BL9">
            <v>0.006</v>
          </cell>
          <cell r="BM9">
            <v>0.008</v>
          </cell>
          <cell r="BN9">
            <v>0.457</v>
          </cell>
          <cell r="BO9">
            <v>3.72</v>
          </cell>
          <cell r="BP9">
            <v>0.0536</v>
          </cell>
          <cell r="BS9">
            <v>73.04</v>
          </cell>
          <cell r="BU9">
            <v>0.551</v>
          </cell>
          <cell r="BV9">
            <v>0.566</v>
          </cell>
          <cell r="BW9">
            <v>0.582</v>
          </cell>
          <cell r="BX9">
            <v>0.597</v>
          </cell>
          <cell r="BY9">
            <v>0.613</v>
          </cell>
          <cell r="BZ9">
            <v>0.63</v>
          </cell>
          <cell r="CA9">
            <v>0.646</v>
          </cell>
          <cell r="CB9">
            <v>0.6619999999999999</v>
          </cell>
          <cell r="CC9">
            <v>0.6789999999999999</v>
          </cell>
          <cell r="CD9">
            <v>0.698</v>
          </cell>
        </row>
        <row r="10">
          <cell r="A10">
            <v>5</v>
          </cell>
          <cell r="B10" t="str">
            <v>Manager</v>
          </cell>
          <cell r="C10" t="str">
            <v>Financial Management</v>
          </cell>
          <cell r="D10" t="str">
            <v>Exempt</v>
          </cell>
          <cell r="E10" t="str">
            <v>S05</v>
          </cell>
          <cell r="F10">
            <v>33.66</v>
          </cell>
          <cell r="G10">
            <v>1</v>
          </cell>
          <cell r="H10">
            <v>0.1</v>
          </cell>
          <cell r="J10">
            <v>34.71</v>
          </cell>
          <cell r="K10">
            <v>35.85</v>
          </cell>
          <cell r="L10">
            <v>36.99</v>
          </cell>
          <cell r="M10">
            <v>38.14</v>
          </cell>
          <cell r="N10">
            <v>39.28</v>
          </cell>
          <cell r="O10">
            <v>40.49</v>
          </cell>
          <cell r="P10">
            <v>41.74</v>
          </cell>
          <cell r="Q10">
            <v>42.95</v>
          </cell>
          <cell r="R10">
            <v>44.2</v>
          </cell>
          <cell r="S10">
            <v>45.47</v>
          </cell>
          <cell r="U10">
            <v>34.71</v>
          </cell>
          <cell r="V10">
            <v>35.85</v>
          </cell>
          <cell r="W10">
            <v>36.99</v>
          </cell>
          <cell r="X10">
            <v>38.14</v>
          </cell>
          <cell r="Y10">
            <v>39.28</v>
          </cell>
          <cell r="Z10">
            <v>40.49</v>
          </cell>
          <cell r="AA10">
            <v>41.74</v>
          </cell>
          <cell r="AB10">
            <v>42.95</v>
          </cell>
          <cell r="AC10">
            <v>44.2</v>
          </cell>
          <cell r="AD10">
            <v>45.47</v>
          </cell>
          <cell r="AF10">
            <v>34.71</v>
          </cell>
          <cell r="AG10">
            <v>12.97</v>
          </cell>
          <cell r="AH10">
            <v>0.37361237466979824</v>
          </cell>
          <cell r="AI10">
            <v>0.47</v>
          </cell>
          <cell r="AJ10">
            <v>0.0135</v>
          </cell>
          <cell r="AK10">
            <v>0.08</v>
          </cell>
          <cell r="AL10">
            <v>0.004</v>
          </cell>
          <cell r="AM10">
            <v>0.006</v>
          </cell>
          <cell r="AN10">
            <v>0.32</v>
          </cell>
          <cell r="AO10">
            <v>2.6</v>
          </cell>
          <cell r="AP10">
            <v>0.0536</v>
          </cell>
          <cell r="AS10">
            <v>51.16</v>
          </cell>
          <cell r="AU10">
            <v>0.41000000000000003</v>
          </cell>
          <cell r="AV10">
            <v>0.42100000000000004</v>
          </cell>
          <cell r="AW10">
            <v>0.43100000000000005</v>
          </cell>
          <cell r="AX10">
            <v>0.443</v>
          </cell>
          <cell r="AY10">
            <v>0.453</v>
          </cell>
          <cell r="AZ10">
            <v>0.465</v>
          </cell>
          <cell r="BA10">
            <v>0.47700000000000004</v>
          </cell>
          <cell r="BB10">
            <v>0.48800000000000004</v>
          </cell>
          <cell r="BC10">
            <v>0.499</v>
          </cell>
          <cell r="BD10">
            <v>0.511</v>
          </cell>
          <cell r="BF10">
            <v>34.71</v>
          </cell>
          <cell r="BG10">
            <v>12.97</v>
          </cell>
          <cell r="BH10">
            <v>0.37361237466979824</v>
          </cell>
          <cell r="BI10">
            <v>0.47</v>
          </cell>
          <cell r="BJ10">
            <v>0.0135</v>
          </cell>
          <cell r="BK10">
            <v>0.08</v>
          </cell>
          <cell r="BL10">
            <v>0.004</v>
          </cell>
          <cell r="BM10">
            <v>0.006</v>
          </cell>
          <cell r="BN10">
            <v>0.32</v>
          </cell>
          <cell r="BO10">
            <v>2.6</v>
          </cell>
          <cell r="BP10">
            <v>0.0536</v>
          </cell>
          <cell r="BS10">
            <v>51.16</v>
          </cell>
          <cell r="BU10">
            <v>0.41000000000000003</v>
          </cell>
          <cell r="BV10">
            <v>0.42100000000000004</v>
          </cell>
          <cell r="BW10">
            <v>0.43100000000000005</v>
          </cell>
          <cell r="BX10">
            <v>0.443</v>
          </cell>
          <cell r="BY10">
            <v>0.453</v>
          </cell>
          <cell r="BZ10">
            <v>0.465</v>
          </cell>
          <cell r="CA10">
            <v>0.47700000000000004</v>
          </cell>
          <cell r="CB10">
            <v>0.48800000000000004</v>
          </cell>
          <cell r="CC10">
            <v>0.499</v>
          </cell>
          <cell r="CD10">
            <v>0.511</v>
          </cell>
        </row>
        <row r="11">
          <cell r="A11">
            <v>6</v>
          </cell>
          <cell r="B11" t="str">
            <v>Manager</v>
          </cell>
          <cell r="C11" t="str">
            <v>Maintenance and Repair Manager</v>
          </cell>
          <cell r="D11" t="str">
            <v>Exempt</v>
          </cell>
          <cell r="E11" t="str">
            <v>S06</v>
          </cell>
          <cell r="F11">
            <v>41.47</v>
          </cell>
          <cell r="G11">
            <v>1</v>
          </cell>
          <cell r="H11">
            <v>0.1</v>
          </cell>
          <cell r="J11">
            <v>42.76</v>
          </cell>
          <cell r="K11">
            <v>44.17</v>
          </cell>
          <cell r="L11">
            <v>45.58</v>
          </cell>
          <cell r="M11">
            <v>46.99</v>
          </cell>
          <cell r="N11">
            <v>48.4</v>
          </cell>
          <cell r="O11">
            <v>49.89</v>
          </cell>
          <cell r="P11">
            <v>51.42</v>
          </cell>
          <cell r="Q11">
            <v>52.92</v>
          </cell>
          <cell r="R11">
            <v>54.45</v>
          </cell>
          <cell r="S11">
            <v>56.03</v>
          </cell>
          <cell r="U11">
            <v>42.76</v>
          </cell>
          <cell r="V11">
            <v>44.17</v>
          </cell>
          <cell r="W11">
            <v>45.58</v>
          </cell>
          <cell r="X11">
            <v>46.99</v>
          </cell>
          <cell r="Y11">
            <v>48.4</v>
          </cell>
          <cell r="Z11">
            <v>49.89</v>
          </cell>
          <cell r="AA11">
            <v>51.42</v>
          </cell>
          <cell r="AB11">
            <v>52.92</v>
          </cell>
          <cell r="AC11">
            <v>54.45</v>
          </cell>
          <cell r="AD11">
            <v>56.03</v>
          </cell>
          <cell r="AF11">
            <v>42.76</v>
          </cell>
          <cell r="AG11">
            <v>15.98</v>
          </cell>
          <cell r="AH11">
            <v>0.37361237466979824</v>
          </cell>
          <cell r="AI11">
            <v>0.58</v>
          </cell>
          <cell r="AJ11">
            <v>0.0135</v>
          </cell>
          <cell r="AK11">
            <v>0.08</v>
          </cell>
          <cell r="AL11">
            <v>0.005</v>
          </cell>
          <cell r="AM11">
            <v>0.007</v>
          </cell>
          <cell r="AN11">
            <v>0.394</v>
          </cell>
          <cell r="AO11">
            <v>3.21</v>
          </cell>
          <cell r="AP11">
            <v>0.0536</v>
          </cell>
          <cell r="AS11">
            <v>63.02</v>
          </cell>
          <cell r="AU11">
            <v>0.48600000000000004</v>
          </cell>
          <cell r="AV11">
            <v>0.499</v>
          </cell>
          <cell r="AW11">
            <v>0.513</v>
          </cell>
          <cell r="AX11">
            <v>0.527</v>
          </cell>
          <cell r="AY11">
            <v>0.54</v>
          </cell>
          <cell r="AZ11">
            <v>0.554</v>
          </cell>
          <cell r="BA11">
            <v>0.568</v>
          </cell>
          <cell r="BB11">
            <v>0.583</v>
          </cell>
          <cell r="BC11">
            <v>0.597</v>
          </cell>
          <cell r="BD11">
            <v>0.612</v>
          </cell>
          <cell r="BF11">
            <v>42.76</v>
          </cell>
          <cell r="BG11">
            <v>15.98</v>
          </cell>
          <cell r="BH11">
            <v>0.37361237466979824</v>
          </cell>
          <cell r="BI11">
            <v>0.58</v>
          </cell>
          <cell r="BJ11">
            <v>0.0135</v>
          </cell>
          <cell r="BK11">
            <v>0.08</v>
          </cell>
          <cell r="BL11">
            <v>0.005</v>
          </cell>
          <cell r="BM11">
            <v>0.007</v>
          </cell>
          <cell r="BN11">
            <v>0.394</v>
          </cell>
          <cell r="BO11">
            <v>3.21</v>
          </cell>
          <cell r="BP11">
            <v>0.0536</v>
          </cell>
          <cell r="BS11">
            <v>63.02</v>
          </cell>
          <cell r="BU11">
            <v>0.48600000000000004</v>
          </cell>
          <cell r="BV11">
            <v>0.499</v>
          </cell>
          <cell r="BW11">
            <v>0.513</v>
          </cell>
          <cell r="BX11">
            <v>0.527</v>
          </cell>
          <cell r="BY11">
            <v>0.54</v>
          </cell>
          <cell r="BZ11">
            <v>0.554</v>
          </cell>
          <cell r="CA11">
            <v>0.568</v>
          </cell>
          <cell r="CB11">
            <v>0.583</v>
          </cell>
          <cell r="CC11">
            <v>0.597</v>
          </cell>
          <cell r="CD11">
            <v>0.612</v>
          </cell>
        </row>
        <row r="12">
          <cell r="A12">
            <v>7</v>
          </cell>
          <cell r="B12" t="str">
            <v>Manager</v>
          </cell>
          <cell r="C12" t="str">
            <v>MCPP Manager</v>
          </cell>
          <cell r="D12" t="str">
            <v>Exempt</v>
          </cell>
          <cell r="E12" t="str">
            <v>S07</v>
          </cell>
          <cell r="F12">
            <v>43.72</v>
          </cell>
          <cell r="G12">
            <v>1</v>
          </cell>
          <cell r="H12">
            <v>0.1</v>
          </cell>
          <cell r="J12">
            <v>45.08</v>
          </cell>
          <cell r="K12">
            <v>46.56</v>
          </cell>
          <cell r="L12">
            <v>48.05</v>
          </cell>
          <cell r="M12">
            <v>49.53</v>
          </cell>
          <cell r="N12">
            <v>51.02</v>
          </cell>
          <cell r="O12">
            <v>52.6</v>
          </cell>
          <cell r="P12">
            <v>54.21</v>
          </cell>
          <cell r="Q12">
            <v>55.79</v>
          </cell>
          <cell r="R12">
            <v>57.4</v>
          </cell>
          <cell r="S12">
            <v>59.07</v>
          </cell>
          <cell r="U12">
            <v>45.08</v>
          </cell>
          <cell r="V12">
            <v>46.56</v>
          </cell>
          <cell r="W12">
            <v>48.05</v>
          </cell>
          <cell r="X12">
            <v>49.53</v>
          </cell>
          <cell r="Y12">
            <v>51.02</v>
          </cell>
          <cell r="Z12">
            <v>52.6</v>
          </cell>
          <cell r="AA12">
            <v>54.21</v>
          </cell>
          <cell r="AB12">
            <v>55.79</v>
          </cell>
          <cell r="AC12">
            <v>57.4</v>
          </cell>
          <cell r="AD12">
            <v>59.07</v>
          </cell>
          <cell r="AF12">
            <v>45.08</v>
          </cell>
          <cell r="AG12">
            <v>16.84</v>
          </cell>
          <cell r="AH12">
            <v>0.37361237466979824</v>
          </cell>
          <cell r="AI12">
            <v>0.61</v>
          </cell>
          <cell r="AJ12">
            <v>0.0135</v>
          </cell>
          <cell r="AK12">
            <v>0.08</v>
          </cell>
          <cell r="AL12">
            <v>0.005</v>
          </cell>
          <cell r="AM12">
            <v>0.007</v>
          </cell>
          <cell r="AN12">
            <v>0.415</v>
          </cell>
          <cell r="AO12">
            <v>3.38</v>
          </cell>
          <cell r="AP12">
            <v>0.0536</v>
          </cell>
          <cell r="AS12">
            <v>66.42</v>
          </cell>
          <cell r="AU12">
            <v>0.507</v>
          </cell>
          <cell r="AV12">
            <v>0.523</v>
          </cell>
          <cell r="AW12">
            <v>0.537</v>
          </cell>
          <cell r="AX12">
            <v>0.55</v>
          </cell>
          <cell r="AY12">
            <v>0.564</v>
          </cell>
          <cell r="AZ12">
            <v>0.58</v>
          </cell>
          <cell r="BA12">
            <v>0.595</v>
          </cell>
          <cell r="BB12">
            <v>0.61</v>
          </cell>
          <cell r="BC12">
            <v>0.625</v>
          </cell>
          <cell r="BD12">
            <v>0.641</v>
          </cell>
          <cell r="BF12">
            <v>45.08</v>
          </cell>
          <cell r="BG12">
            <v>16.84</v>
          </cell>
          <cell r="BH12">
            <v>0.37361237466979824</v>
          </cell>
          <cell r="BI12">
            <v>0.61</v>
          </cell>
          <cell r="BJ12">
            <v>0.0135</v>
          </cell>
          <cell r="BK12">
            <v>0.08</v>
          </cell>
          <cell r="BL12">
            <v>0.005</v>
          </cell>
          <cell r="BM12">
            <v>0.007</v>
          </cell>
          <cell r="BN12">
            <v>0.415</v>
          </cell>
          <cell r="BO12">
            <v>3.38</v>
          </cell>
          <cell r="BP12">
            <v>0.0536</v>
          </cell>
          <cell r="BS12">
            <v>66.42</v>
          </cell>
          <cell r="BU12">
            <v>0.507</v>
          </cell>
          <cell r="BV12">
            <v>0.523</v>
          </cell>
          <cell r="BW12">
            <v>0.537</v>
          </cell>
          <cell r="BX12">
            <v>0.55</v>
          </cell>
          <cell r="BY12">
            <v>0.564</v>
          </cell>
          <cell r="BZ12">
            <v>0.58</v>
          </cell>
          <cell r="CA12">
            <v>0.595</v>
          </cell>
          <cell r="CB12">
            <v>0.61</v>
          </cell>
          <cell r="CC12">
            <v>0.625</v>
          </cell>
          <cell r="CD12">
            <v>0.641</v>
          </cell>
        </row>
        <row r="13">
          <cell r="A13">
            <v>8</v>
          </cell>
          <cell r="B13" t="str">
            <v>Manager</v>
          </cell>
          <cell r="C13" t="str">
            <v>Safety, Health and Environmental Manager</v>
          </cell>
          <cell r="D13" t="str">
            <v>Exempt</v>
          </cell>
          <cell r="E13" t="str">
            <v>S09</v>
          </cell>
          <cell r="F13">
            <v>43.98</v>
          </cell>
          <cell r="G13">
            <v>1</v>
          </cell>
          <cell r="H13">
            <v>0.1</v>
          </cell>
          <cell r="J13">
            <v>45.35</v>
          </cell>
          <cell r="K13">
            <v>46.84</v>
          </cell>
          <cell r="L13">
            <v>48.33</v>
          </cell>
          <cell r="M13">
            <v>49.83</v>
          </cell>
          <cell r="N13">
            <v>51.32</v>
          </cell>
          <cell r="O13">
            <v>52.91</v>
          </cell>
          <cell r="P13">
            <v>54.54</v>
          </cell>
          <cell r="Q13">
            <v>56.12</v>
          </cell>
          <cell r="R13">
            <v>57.75</v>
          </cell>
          <cell r="S13">
            <v>59.42</v>
          </cell>
          <cell r="U13">
            <v>45.35</v>
          </cell>
          <cell r="V13">
            <v>46.84</v>
          </cell>
          <cell r="W13">
            <v>48.33</v>
          </cell>
          <cell r="X13">
            <v>49.83</v>
          </cell>
          <cell r="Y13">
            <v>51.32</v>
          </cell>
          <cell r="Z13">
            <v>52.91</v>
          </cell>
          <cell r="AA13">
            <v>54.54</v>
          </cell>
          <cell r="AB13">
            <v>56.12</v>
          </cell>
          <cell r="AC13">
            <v>57.75</v>
          </cell>
          <cell r="AD13">
            <v>59.42</v>
          </cell>
          <cell r="AF13">
            <v>45.35</v>
          </cell>
          <cell r="AG13">
            <v>16.94</v>
          </cell>
          <cell r="AH13">
            <v>0.37361237466979824</v>
          </cell>
          <cell r="AI13">
            <v>0.61</v>
          </cell>
          <cell r="AJ13">
            <v>0.0135</v>
          </cell>
          <cell r="AK13">
            <v>0.08</v>
          </cell>
          <cell r="AL13">
            <v>0.005</v>
          </cell>
          <cell r="AM13">
            <v>0.008</v>
          </cell>
          <cell r="AN13">
            <v>0.418</v>
          </cell>
          <cell r="AO13">
            <v>3.4</v>
          </cell>
          <cell r="AP13">
            <v>0.0536</v>
          </cell>
          <cell r="AS13">
            <v>66.81</v>
          </cell>
          <cell r="AU13">
            <v>0.511</v>
          </cell>
          <cell r="AV13">
            <v>0.526</v>
          </cell>
          <cell r="AW13">
            <v>0.539</v>
          </cell>
          <cell r="AX13">
            <v>0.553</v>
          </cell>
          <cell r="AY13">
            <v>0.567</v>
          </cell>
          <cell r="AZ13">
            <v>0.583</v>
          </cell>
          <cell r="BA13">
            <v>0.598</v>
          </cell>
          <cell r="BB13">
            <v>0.613</v>
          </cell>
          <cell r="BC13">
            <v>0.629</v>
          </cell>
          <cell r="BD13">
            <v>0.645</v>
          </cell>
          <cell r="BF13">
            <v>45.35</v>
          </cell>
          <cell r="BG13">
            <v>16.94</v>
          </cell>
          <cell r="BH13">
            <v>0.37361237466979824</v>
          </cell>
          <cell r="BI13">
            <v>0.61</v>
          </cell>
          <cell r="BJ13">
            <v>0.0135</v>
          </cell>
          <cell r="BK13">
            <v>0.08</v>
          </cell>
          <cell r="BL13">
            <v>0.005</v>
          </cell>
          <cell r="BM13">
            <v>0.008</v>
          </cell>
          <cell r="BN13">
            <v>0.418</v>
          </cell>
          <cell r="BO13">
            <v>3.4</v>
          </cell>
          <cell r="BP13">
            <v>0.0536</v>
          </cell>
          <cell r="BS13">
            <v>66.81</v>
          </cell>
          <cell r="BU13">
            <v>0.511</v>
          </cell>
          <cell r="BV13">
            <v>0.526</v>
          </cell>
          <cell r="BW13">
            <v>0.539</v>
          </cell>
          <cell r="BX13">
            <v>0.553</v>
          </cell>
          <cell r="BY13">
            <v>0.567</v>
          </cell>
          <cell r="BZ13">
            <v>0.583</v>
          </cell>
          <cell r="CA13">
            <v>0.598</v>
          </cell>
          <cell r="CB13">
            <v>0.613</v>
          </cell>
          <cell r="CC13">
            <v>0.629</v>
          </cell>
          <cell r="CD13">
            <v>0.645</v>
          </cell>
        </row>
        <row r="14">
          <cell r="A14">
            <v>9</v>
          </cell>
          <cell r="B14" t="str">
            <v>Manager</v>
          </cell>
          <cell r="C14" t="str">
            <v>Utility Operations Manager</v>
          </cell>
          <cell r="D14" t="str">
            <v>Exempt</v>
          </cell>
          <cell r="E14" t="str">
            <v>S10</v>
          </cell>
          <cell r="F14">
            <v>40.4</v>
          </cell>
          <cell r="G14">
            <v>1</v>
          </cell>
          <cell r="H14">
            <v>0.1</v>
          </cell>
          <cell r="J14">
            <v>41.66</v>
          </cell>
          <cell r="K14">
            <v>43.03</v>
          </cell>
          <cell r="L14">
            <v>44.4</v>
          </cell>
          <cell r="M14">
            <v>45.77</v>
          </cell>
          <cell r="N14">
            <v>47.15</v>
          </cell>
          <cell r="O14">
            <v>48.6</v>
          </cell>
          <cell r="P14">
            <v>50.1</v>
          </cell>
          <cell r="Q14">
            <v>51.55</v>
          </cell>
          <cell r="R14">
            <v>53.05</v>
          </cell>
          <cell r="S14">
            <v>54.58</v>
          </cell>
          <cell r="U14">
            <v>41.66</v>
          </cell>
          <cell r="V14">
            <v>43.03</v>
          </cell>
          <cell r="W14">
            <v>44.4</v>
          </cell>
          <cell r="X14">
            <v>45.77</v>
          </cell>
          <cell r="Y14">
            <v>47.15</v>
          </cell>
          <cell r="Z14">
            <v>48.6</v>
          </cell>
          <cell r="AA14">
            <v>50.1</v>
          </cell>
          <cell r="AB14">
            <v>51.55</v>
          </cell>
          <cell r="AC14">
            <v>53.05</v>
          </cell>
          <cell r="AD14">
            <v>54.58</v>
          </cell>
          <cell r="AF14">
            <v>41.66</v>
          </cell>
          <cell r="AG14">
            <v>15.56</v>
          </cell>
          <cell r="AH14">
            <v>0.37361237466979824</v>
          </cell>
          <cell r="AI14">
            <v>0.56</v>
          </cell>
          <cell r="AJ14">
            <v>0.0135</v>
          </cell>
          <cell r="AK14">
            <v>0.08</v>
          </cell>
          <cell r="AL14">
            <v>0.005</v>
          </cell>
          <cell r="AM14">
            <v>0.007</v>
          </cell>
          <cell r="AN14">
            <v>0.384</v>
          </cell>
          <cell r="AO14">
            <v>3.12</v>
          </cell>
          <cell r="AP14">
            <v>0.0536</v>
          </cell>
          <cell r="AS14">
            <v>61.38</v>
          </cell>
          <cell r="AU14">
            <v>0.47600000000000003</v>
          </cell>
          <cell r="AV14">
            <v>0.48900000000000005</v>
          </cell>
          <cell r="AW14">
            <v>0.501</v>
          </cell>
          <cell r="AX14">
            <v>0.515</v>
          </cell>
          <cell r="AY14">
            <v>0.529</v>
          </cell>
          <cell r="AZ14">
            <v>0.542</v>
          </cell>
          <cell r="BA14">
            <v>0.556</v>
          </cell>
          <cell r="BB14">
            <v>0.569</v>
          </cell>
          <cell r="BC14">
            <v>0.584</v>
          </cell>
          <cell r="BD14">
            <v>0.598</v>
          </cell>
          <cell r="BF14">
            <v>41.66</v>
          </cell>
          <cell r="BG14">
            <v>15.56</v>
          </cell>
          <cell r="BH14">
            <v>0.37361237466979824</v>
          </cell>
          <cell r="BI14">
            <v>0.56</v>
          </cell>
          <cell r="BJ14">
            <v>0.0135</v>
          </cell>
          <cell r="BK14">
            <v>0.08</v>
          </cell>
          <cell r="BL14">
            <v>0.005</v>
          </cell>
          <cell r="BM14">
            <v>0.007</v>
          </cell>
          <cell r="BN14">
            <v>0.384</v>
          </cell>
          <cell r="BO14">
            <v>3.12</v>
          </cell>
          <cell r="BP14">
            <v>0.0536</v>
          </cell>
          <cell r="BS14">
            <v>61.38</v>
          </cell>
          <cell r="BU14">
            <v>0.47600000000000003</v>
          </cell>
          <cell r="BV14">
            <v>0.48900000000000005</v>
          </cell>
          <cell r="BW14">
            <v>0.501</v>
          </cell>
          <cell r="BX14">
            <v>0.515</v>
          </cell>
          <cell r="BY14">
            <v>0.529</v>
          </cell>
          <cell r="BZ14">
            <v>0.542</v>
          </cell>
          <cell r="CA14">
            <v>0.556</v>
          </cell>
          <cell r="CB14">
            <v>0.569</v>
          </cell>
          <cell r="CC14">
            <v>0.584</v>
          </cell>
          <cell r="CD14">
            <v>0.598</v>
          </cell>
        </row>
        <row r="15">
          <cell r="A15">
            <v>10</v>
          </cell>
          <cell r="B15" t="str">
            <v>Manager</v>
          </cell>
          <cell r="C15" t="str">
            <v>Work Control Manager</v>
          </cell>
          <cell r="D15" t="str">
            <v>Exempt</v>
          </cell>
          <cell r="E15" t="str">
            <v>S11</v>
          </cell>
          <cell r="F15">
            <v>34.86</v>
          </cell>
          <cell r="G15">
            <v>1</v>
          </cell>
          <cell r="H15">
            <v>0.1</v>
          </cell>
          <cell r="J15">
            <v>35.95</v>
          </cell>
          <cell r="K15">
            <v>37.13</v>
          </cell>
          <cell r="L15">
            <v>38.31</v>
          </cell>
          <cell r="M15">
            <v>39.5</v>
          </cell>
          <cell r="N15">
            <v>40.68</v>
          </cell>
          <cell r="O15">
            <v>41.94</v>
          </cell>
          <cell r="P15">
            <v>43.23</v>
          </cell>
          <cell r="Q15">
            <v>44.48</v>
          </cell>
          <cell r="R15">
            <v>45.77</v>
          </cell>
          <cell r="S15">
            <v>47.1</v>
          </cell>
          <cell r="U15">
            <v>35.95</v>
          </cell>
          <cell r="V15">
            <v>37.13</v>
          </cell>
          <cell r="W15">
            <v>38.31</v>
          </cell>
          <cell r="X15">
            <v>39.5</v>
          </cell>
          <cell r="Y15">
            <v>40.68</v>
          </cell>
          <cell r="Z15">
            <v>41.94</v>
          </cell>
          <cell r="AA15">
            <v>43.23</v>
          </cell>
          <cell r="AB15">
            <v>44.48</v>
          </cell>
          <cell r="AC15">
            <v>45.77</v>
          </cell>
          <cell r="AD15">
            <v>47.1</v>
          </cell>
          <cell r="AF15">
            <v>35.95</v>
          </cell>
          <cell r="AG15">
            <v>13.43</v>
          </cell>
          <cell r="AH15">
            <v>0.37361237466979824</v>
          </cell>
          <cell r="AI15">
            <v>0.49</v>
          </cell>
          <cell r="AJ15">
            <v>0.0135</v>
          </cell>
          <cell r="AK15">
            <v>0.08</v>
          </cell>
          <cell r="AL15">
            <v>0.004</v>
          </cell>
          <cell r="AM15">
            <v>0.006</v>
          </cell>
          <cell r="AN15">
            <v>0.331</v>
          </cell>
          <cell r="AO15">
            <v>2.7</v>
          </cell>
          <cell r="AP15">
            <v>0.0536</v>
          </cell>
          <cell r="AS15">
            <v>52.99</v>
          </cell>
          <cell r="AU15">
            <v>0.42100000000000004</v>
          </cell>
          <cell r="AV15">
            <v>0.43200000000000005</v>
          </cell>
          <cell r="AW15">
            <v>0.444</v>
          </cell>
          <cell r="AX15">
            <v>0.456</v>
          </cell>
          <cell r="AY15">
            <v>0.467</v>
          </cell>
          <cell r="AZ15">
            <v>0.47900000000000004</v>
          </cell>
          <cell r="BA15">
            <v>0.49000000000000005</v>
          </cell>
          <cell r="BB15">
            <v>0.502</v>
          </cell>
          <cell r="BC15">
            <v>0.515</v>
          </cell>
          <cell r="BD15">
            <v>0.528</v>
          </cell>
          <cell r="BF15">
            <v>35.95</v>
          </cell>
          <cell r="BG15">
            <v>13.43</v>
          </cell>
          <cell r="BH15">
            <v>0.37361237466979824</v>
          </cell>
          <cell r="BI15">
            <v>0.49</v>
          </cell>
          <cell r="BJ15">
            <v>0.0135</v>
          </cell>
          <cell r="BK15">
            <v>0.08</v>
          </cell>
          <cell r="BL15">
            <v>0.004</v>
          </cell>
          <cell r="BM15">
            <v>0.006</v>
          </cell>
          <cell r="BN15">
            <v>0.331</v>
          </cell>
          <cell r="BO15">
            <v>2.7</v>
          </cell>
          <cell r="BP15">
            <v>0.0536</v>
          </cell>
          <cell r="BS15">
            <v>52.99</v>
          </cell>
          <cell r="BU15">
            <v>0.42100000000000004</v>
          </cell>
          <cell r="BV15">
            <v>0.43200000000000005</v>
          </cell>
          <cell r="BW15">
            <v>0.444</v>
          </cell>
          <cell r="BX15">
            <v>0.456</v>
          </cell>
          <cell r="BY15">
            <v>0.467</v>
          </cell>
          <cell r="BZ15">
            <v>0.47900000000000004</v>
          </cell>
          <cell r="CA15">
            <v>0.49000000000000005</v>
          </cell>
          <cell r="CB15">
            <v>0.502</v>
          </cell>
          <cell r="CC15">
            <v>0.515</v>
          </cell>
          <cell r="CD15">
            <v>0.528</v>
          </cell>
        </row>
        <row r="16">
          <cell r="A16">
            <v>11</v>
          </cell>
          <cell r="B16" t="str">
            <v>Manager</v>
          </cell>
          <cell r="C16" t="str">
            <v>Chief Engineer</v>
          </cell>
          <cell r="D16" t="str">
            <v>Exempt</v>
          </cell>
          <cell r="E16" t="str">
            <v>S12</v>
          </cell>
          <cell r="F16">
            <v>63.84</v>
          </cell>
          <cell r="G16">
            <v>1</v>
          </cell>
          <cell r="H16">
            <v>0.1</v>
          </cell>
          <cell r="J16">
            <v>65.83</v>
          </cell>
          <cell r="K16">
            <v>67.99</v>
          </cell>
          <cell r="L16">
            <v>70.16</v>
          </cell>
          <cell r="M16">
            <v>72.33</v>
          </cell>
          <cell r="N16">
            <v>74.5</v>
          </cell>
          <cell r="O16">
            <v>76.8</v>
          </cell>
          <cell r="P16">
            <v>79.16</v>
          </cell>
          <cell r="Q16">
            <v>81.46</v>
          </cell>
          <cell r="R16">
            <v>83.82</v>
          </cell>
          <cell r="S16">
            <v>86.25</v>
          </cell>
          <cell r="U16">
            <v>65.83</v>
          </cell>
          <cell r="V16">
            <v>67.99</v>
          </cell>
          <cell r="W16">
            <v>70.16</v>
          </cell>
          <cell r="X16">
            <v>72.33</v>
          </cell>
          <cell r="Y16">
            <v>74.5</v>
          </cell>
          <cell r="Z16">
            <v>76.8</v>
          </cell>
          <cell r="AA16">
            <v>79.16</v>
          </cell>
          <cell r="AB16">
            <v>81.46</v>
          </cell>
          <cell r="AC16">
            <v>83.82</v>
          </cell>
          <cell r="AD16">
            <v>86.25</v>
          </cell>
          <cell r="AF16">
            <v>65.83</v>
          </cell>
          <cell r="AG16">
            <v>24.59</v>
          </cell>
          <cell r="AH16">
            <v>0.37361237466979824</v>
          </cell>
          <cell r="AI16">
            <v>0.89</v>
          </cell>
          <cell r="AJ16">
            <v>0.0135</v>
          </cell>
          <cell r="AK16">
            <v>0.08</v>
          </cell>
          <cell r="AL16">
            <v>0.008</v>
          </cell>
          <cell r="AM16">
            <v>0.011</v>
          </cell>
          <cell r="AN16">
            <v>0.606</v>
          </cell>
          <cell r="AO16">
            <v>4.93</v>
          </cell>
          <cell r="AP16">
            <v>0.0536</v>
          </cell>
          <cell r="AS16">
            <v>96.95</v>
          </cell>
          <cell r="AU16">
            <v>0.705</v>
          </cell>
          <cell r="AV16">
            <v>0.725</v>
          </cell>
          <cell r="AW16">
            <v>0.746</v>
          </cell>
          <cell r="AX16">
            <v>0.767</v>
          </cell>
          <cell r="AY16">
            <v>0.787</v>
          </cell>
          <cell r="AZ16">
            <v>0.8089999999999999</v>
          </cell>
          <cell r="BA16">
            <v>0.831</v>
          </cell>
          <cell r="BB16">
            <v>0.853</v>
          </cell>
          <cell r="BC16">
            <v>0.876</v>
          </cell>
          <cell r="BD16">
            <v>0.898</v>
          </cell>
          <cell r="BF16">
            <v>65.83</v>
          </cell>
          <cell r="BG16">
            <v>24.59</v>
          </cell>
          <cell r="BH16">
            <v>0.37361237466979824</v>
          </cell>
          <cell r="BI16">
            <v>0.89</v>
          </cell>
          <cell r="BJ16">
            <v>0.0135</v>
          </cell>
          <cell r="BK16">
            <v>0.08</v>
          </cell>
          <cell r="BL16">
            <v>0.008</v>
          </cell>
          <cell r="BM16">
            <v>0.011</v>
          </cell>
          <cell r="BN16">
            <v>0.606</v>
          </cell>
          <cell r="BO16">
            <v>4.93</v>
          </cell>
          <cell r="BP16">
            <v>0.0536</v>
          </cell>
          <cell r="BS16">
            <v>96.95</v>
          </cell>
          <cell r="BU16">
            <v>0.705</v>
          </cell>
          <cell r="BV16">
            <v>0.725</v>
          </cell>
          <cell r="BW16">
            <v>0.746</v>
          </cell>
          <cell r="BX16">
            <v>0.767</v>
          </cell>
          <cell r="BY16">
            <v>0.787</v>
          </cell>
          <cell r="BZ16">
            <v>0.8089999999999999</v>
          </cell>
          <cell r="CA16">
            <v>0.831</v>
          </cell>
          <cell r="CB16">
            <v>0.853</v>
          </cell>
          <cell r="CC16">
            <v>0.876</v>
          </cell>
          <cell r="CD16">
            <v>0.898</v>
          </cell>
        </row>
        <row r="17">
          <cell r="A17">
            <v>12</v>
          </cell>
          <cell r="B17" t="str">
            <v>Supervisor</v>
          </cell>
          <cell r="C17" t="str">
            <v>B-221 Substation Operations and EMCS Support Supervisor</v>
          </cell>
          <cell r="D17" t="str">
            <v>Exempt</v>
          </cell>
          <cell r="E17" t="str">
            <v>S13</v>
          </cell>
          <cell r="F17">
            <v>36.06</v>
          </cell>
          <cell r="G17">
            <v>1</v>
          </cell>
          <cell r="H17">
            <v>0.1111</v>
          </cell>
          <cell r="J17">
            <v>37.19</v>
          </cell>
          <cell r="K17">
            <v>38.4</v>
          </cell>
          <cell r="L17">
            <v>39.63</v>
          </cell>
          <cell r="M17">
            <v>40.86</v>
          </cell>
          <cell r="N17">
            <v>42.08</v>
          </cell>
          <cell r="O17">
            <v>43.38</v>
          </cell>
          <cell r="P17">
            <v>44.71</v>
          </cell>
          <cell r="Q17">
            <v>46.01</v>
          </cell>
          <cell r="R17">
            <v>47.35</v>
          </cell>
          <cell r="S17">
            <v>48.72</v>
          </cell>
          <cell r="U17">
            <v>37.19</v>
          </cell>
          <cell r="V17">
            <v>38.4</v>
          </cell>
          <cell r="W17">
            <v>39.63</v>
          </cell>
          <cell r="X17">
            <v>40.86</v>
          </cell>
          <cell r="Y17">
            <v>42.08</v>
          </cell>
          <cell r="Z17">
            <v>43.38</v>
          </cell>
          <cell r="AA17">
            <v>44.71</v>
          </cell>
          <cell r="AB17">
            <v>46.01</v>
          </cell>
          <cell r="AC17">
            <v>47.35</v>
          </cell>
          <cell r="AD17">
            <v>48.72</v>
          </cell>
          <cell r="AF17">
            <v>37.19</v>
          </cell>
          <cell r="AG17">
            <v>13.89</v>
          </cell>
          <cell r="AH17">
            <v>0.37361237466979824</v>
          </cell>
          <cell r="AI17">
            <v>0.5</v>
          </cell>
          <cell r="AJ17">
            <v>0.0135</v>
          </cell>
          <cell r="AK17">
            <v>0.08</v>
          </cell>
          <cell r="AL17">
            <v>0.004</v>
          </cell>
          <cell r="AM17">
            <v>0.006</v>
          </cell>
          <cell r="AN17">
            <v>0.343</v>
          </cell>
          <cell r="AO17">
            <v>2.79</v>
          </cell>
          <cell r="AP17">
            <v>0.0536</v>
          </cell>
          <cell r="AS17">
            <v>54.8</v>
          </cell>
          <cell r="AU17">
            <v>0.43300000000000005</v>
          </cell>
          <cell r="AV17">
            <v>0.445</v>
          </cell>
          <cell r="AW17">
            <v>0.457</v>
          </cell>
          <cell r="AX17">
            <v>0.46900000000000003</v>
          </cell>
          <cell r="AY17">
            <v>0.48000000000000004</v>
          </cell>
          <cell r="AZ17">
            <v>0.49200000000000005</v>
          </cell>
          <cell r="BA17">
            <v>0.504</v>
          </cell>
          <cell r="BB17">
            <v>0.517</v>
          </cell>
          <cell r="BC17">
            <v>0.53</v>
          </cell>
          <cell r="BD17">
            <v>0.543</v>
          </cell>
          <cell r="BF17">
            <v>37.19</v>
          </cell>
          <cell r="BG17">
            <v>13.89</v>
          </cell>
          <cell r="BH17">
            <v>0.37361237466979824</v>
          </cell>
          <cell r="BI17">
            <v>0.5</v>
          </cell>
          <cell r="BJ17">
            <v>0.0135</v>
          </cell>
          <cell r="BK17">
            <v>0.08</v>
          </cell>
          <cell r="BL17">
            <v>0.004</v>
          </cell>
          <cell r="BM17">
            <v>0.006</v>
          </cell>
          <cell r="BN17">
            <v>0.343</v>
          </cell>
          <cell r="BO17">
            <v>2.79</v>
          </cell>
          <cell r="BP17">
            <v>0.0536</v>
          </cell>
          <cell r="BS17">
            <v>54.8</v>
          </cell>
          <cell r="BU17">
            <v>0.43300000000000005</v>
          </cell>
          <cell r="BV17">
            <v>0.445</v>
          </cell>
          <cell r="BW17">
            <v>0.457</v>
          </cell>
          <cell r="BX17">
            <v>0.46900000000000003</v>
          </cell>
          <cell r="BY17">
            <v>0.48000000000000004</v>
          </cell>
          <cell r="BZ17">
            <v>0.49200000000000005</v>
          </cell>
          <cell r="CA17">
            <v>0.504</v>
          </cell>
          <cell r="CB17">
            <v>0.517</v>
          </cell>
          <cell r="CC17">
            <v>0.53</v>
          </cell>
          <cell r="CD17">
            <v>0.543</v>
          </cell>
        </row>
        <row r="18">
          <cell r="A18">
            <v>13</v>
          </cell>
          <cell r="B18" t="str">
            <v>Supervisor</v>
          </cell>
          <cell r="C18" t="str">
            <v>B-24/28/322 Operations Supervisor</v>
          </cell>
          <cell r="D18" t="str">
            <v>Exempt</v>
          </cell>
          <cell r="E18" t="str">
            <v>S14</v>
          </cell>
          <cell r="F18">
            <v>40.87</v>
          </cell>
          <cell r="G18">
            <v>1</v>
          </cell>
          <cell r="H18">
            <v>0.1111</v>
          </cell>
          <cell r="J18">
            <v>42.15</v>
          </cell>
          <cell r="K18">
            <v>43.53</v>
          </cell>
          <cell r="L18">
            <v>44.92</v>
          </cell>
          <cell r="M18">
            <v>46.31</v>
          </cell>
          <cell r="N18">
            <v>47.7</v>
          </cell>
          <cell r="O18">
            <v>49.17</v>
          </cell>
          <cell r="P18">
            <v>50.68</v>
          </cell>
          <cell r="Q18">
            <v>52.15</v>
          </cell>
          <cell r="R18">
            <v>53.66</v>
          </cell>
          <cell r="S18">
            <v>55.22</v>
          </cell>
          <cell r="U18">
            <v>42.15</v>
          </cell>
          <cell r="V18">
            <v>43.53</v>
          </cell>
          <cell r="W18">
            <v>44.92</v>
          </cell>
          <cell r="X18">
            <v>46.31</v>
          </cell>
          <cell r="Y18">
            <v>47.7</v>
          </cell>
          <cell r="Z18">
            <v>49.17</v>
          </cell>
          <cell r="AA18">
            <v>50.68</v>
          </cell>
          <cell r="AB18">
            <v>52.15</v>
          </cell>
          <cell r="AC18">
            <v>53.66</v>
          </cell>
          <cell r="AD18">
            <v>55.22</v>
          </cell>
          <cell r="AF18">
            <v>42.15</v>
          </cell>
          <cell r="AG18">
            <v>15.75</v>
          </cell>
          <cell r="AH18">
            <v>0.37361237466979824</v>
          </cell>
          <cell r="AI18">
            <v>0.57</v>
          </cell>
          <cell r="AJ18">
            <v>0.0135</v>
          </cell>
          <cell r="AK18">
            <v>0.08</v>
          </cell>
          <cell r="AL18">
            <v>0.005</v>
          </cell>
          <cell r="AM18">
            <v>0.007</v>
          </cell>
          <cell r="AN18">
            <v>0.389</v>
          </cell>
          <cell r="AO18">
            <v>3.16</v>
          </cell>
          <cell r="AP18">
            <v>0.0536</v>
          </cell>
          <cell r="AS18">
            <v>62.11</v>
          </cell>
          <cell r="AU18">
            <v>0.48100000000000004</v>
          </cell>
          <cell r="AV18">
            <v>0.49300000000000005</v>
          </cell>
          <cell r="AW18">
            <v>0.506</v>
          </cell>
          <cell r="AX18">
            <v>0.52</v>
          </cell>
          <cell r="AY18">
            <v>0.534</v>
          </cell>
          <cell r="AZ18">
            <v>0.547</v>
          </cell>
          <cell r="BA18">
            <v>0.561</v>
          </cell>
          <cell r="BB18">
            <v>0.576</v>
          </cell>
          <cell r="BC18">
            <v>0.589</v>
          </cell>
          <cell r="BD18">
            <v>0.605</v>
          </cell>
          <cell r="BF18">
            <v>42.15</v>
          </cell>
          <cell r="BG18">
            <v>15.75</v>
          </cell>
          <cell r="BH18">
            <v>0.37361237466979824</v>
          </cell>
          <cell r="BI18">
            <v>0.57</v>
          </cell>
          <cell r="BJ18">
            <v>0.0135</v>
          </cell>
          <cell r="BK18">
            <v>0.08</v>
          </cell>
          <cell r="BL18">
            <v>0.005</v>
          </cell>
          <cell r="BM18">
            <v>0.007</v>
          </cell>
          <cell r="BN18">
            <v>0.389</v>
          </cell>
          <cell r="BO18">
            <v>3.16</v>
          </cell>
          <cell r="BP18">
            <v>0.0536</v>
          </cell>
          <cell r="BS18">
            <v>62.11</v>
          </cell>
          <cell r="BU18">
            <v>0.48100000000000004</v>
          </cell>
          <cell r="BV18">
            <v>0.49300000000000005</v>
          </cell>
          <cell r="BW18">
            <v>0.506</v>
          </cell>
          <cell r="BX18">
            <v>0.52</v>
          </cell>
          <cell r="BY18">
            <v>0.534</v>
          </cell>
          <cell r="BZ18">
            <v>0.547</v>
          </cell>
          <cell r="CA18">
            <v>0.561</v>
          </cell>
          <cell r="CB18">
            <v>0.576</v>
          </cell>
          <cell r="CC18">
            <v>0.589</v>
          </cell>
          <cell r="CD18">
            <v>0.605</v>
          </cell>
        </row>
        <row r="19">
          <cell r="A19">
            <v>14</v>
          </cell>
          <cell r="B19" t="str">
            <v>Supervisor</v>
          </cell>
          <cell r="C19" t="str">
            <v>Contracts Supervisor</v>
          </cell>
          <cell r="D19" t="str">
            <v>Exempt</v>
          </cell>
          <cell r="E19" t="str">
            <v>S15</v>
          </cell>
          <cell r="F19">
            <v>40.87</v>
          </cell>
          <cell r="G19">
            <v>1</v>
          </cell>
          <cell r="H19">
            <v>0.1111</v>
          </cell>
          <cell r="J19">
            <v>42.15</v>
          </cell>
          <cell r="K19">
            <v>43.53</v>
          </cell>
          <cell r="L19">
            <v>44.92</v>
          </cell>
          <cell r="M19">
            <v>46.31</v>
          </cell>
          <cell r="N19">
            <v>47.7</v>
          </cell>
          <cell r="O19">
            <v>49.17</v>
          </cell>
          <cell r="P19">
            <v>50.68</v>
          </cell>
          <cell r="Q19">
            <v>52.15</v>
          </cell>
          <cell r="R19">
            <v>53.66</v>
          </cell>
          <cell r="S19">
            <v>55.22</v>
          </cell>
          <cell r="U19">
            <v>42.15</v>
          </cell>
          <cell r="V19">
            <v>43.53</v>
          </cell>
          <cell r="W19">
            <v>44.92</v>
          </cell>
          <cell r="X19">
            <v>46.31</v>
          </cell>
          <cell r="Y19">
            <v>47.7</v>
          </cell>
          <cell r="Z19">
            <v>49.17</v>
          </cell>
          <cell r="AA19">
            <v>50.68</v>
          </cell>
          <cell r="AB19">
            <v>52.15</v>
          </cell>
          <cell r="AC19">
            <v>53.66</v>
          </cell>
          <cell r="AD19">
            <v>55.22</v>
          </cell>
          <cell r="AF19">
            <v>42.15</v>
          </cell>
          <cell r="AG19">
            <v>15.75</v>
          </cell>
          <cell r="AH19">
            <v>0.37361237466979824</v>
          </cell>
          <cell r="AI19">
            <v>0.57</v>
          </cell>
          <cell r="AJ19">
            <v>0.0135</v>
          </cell>
          <cell r="AK19">
            <v>0.08</v>
          </cell>
          <cell r="AL19">
            <v>0.005</v>
          </cell>
          <cell r="AM19">
            <v>0.007</v>
          </cell>
          <cell r="AN19">
            <v>0.389</v>
          </cell>
          <cell r="AO19">
            <v>3.16</v>
          </cell>
          <cell r="AP19">
            <v>0.0536</v>
          </cell>
          <cell r="AS19">
            <v>62.11</v>
          </cell>
          <cell r="AU19">
            <v>0.48100000000000004</v>
          </cell>
          <cell r="AV19">
            <v>0.49300000000000005</v>
          </cell>
          <cell r="AW19">
            <v>0.506</v>
          </cell>
          <cell r="AX19">
            <v>0.52</v>
          </cell>
          <cell r="AY19">
            <v>0.534</v>
          </cell>
          <cell r="AZ19">
            <v>0.547</v>
          </cell>
          <cell r="BA19">
            <v>0.561</v>
          </cell>
          <cell r="BB19">
            <v>0.576</v>
          </cell>
          <cell r="BC19">
            <v>0.589</v>
          </cell>
          <cell r="BD19">
            <v>0.605</v>
          </cell>
          <cell r="BF19">
            <v>42.15</v>
          </cell>
          <cell r="BG19">
            <v>15.75</v>
          </cell>
          <cell r="BH19">
            <v>0.37361237466979824</v>
          </cell>
          <cell r="BI19">
            <v>0.57</v>
          </cell>
          <cell r="BJ19">
            <v>0.0135</v>
          </cell>
          <cell r="BK19">
            <v>0.08</v>
          </cell>
          <cell r="BL19">
            <v>0.005</v>
          </cell>
          <cell r="BM19">
            <v>0.007</v>
          </cell>
          <cell r="BN19">
            <v>0.389</v>
          </cell>
          <cell r="BO19">
            <v>3.16</v>
          </cell>
          <cell r="BP19">
            <v>0.0536</v>
          </cell>
          <cell r="BS19">
            <v>62.11</v>
          </cell>
          <cell r="BU19">
            <v>0.48100000000000004</v>
          </cell>
          <cell r="BV19">
            <v>0.49300000000000005</v>
          </cell>
          <cell r="BW19">
            <v>0.506</v>
          </cell>
          <cell r="BX19">
            <v>0.52</v>
          </cell>
          <cell r="BY19">
            <v>0.534</v>
          </cell>
          <cell r="BZ19">
            <v>0.547</v>
          </cell>
          <cell r="CA19">
            <v>0.561</v>
          </cell>
          <cell r="CB19">
            <v>0.576</v>
          </cell>
          <cell r="CC19">
            <v>0.589</v>
          </cell>
          <cell r="CD19">
            <v>0.605</v>
          </cell>
        </row>
        <row r="20">
          <cell r="A20">
            <v>15</v>
          </cell>
          <cell r="B20" t="str">
            <v>Supervisor</v>
          </cell>
          <cell r="C20" t="str">
            <v>Human Resources and Payroll Supervisor</v>
          </cell>
          <cell r="D20" t="str">
            <v>Exempt</v>
          </cell>
          <cell r="E20" t="str">
            <v>S16</v>
          </cell>
          <cell r="F20">
            <v>46.68</v>
          </cell>
          <cell r="G20">
            <v>1</v>
          </cell>
          <cell r="H20">
            <v>0.1111</v>
          </cell>
          <cell r="J20">
            <v>48.14</v>
          </cell>
          <cell r="K20">
            <v>49.71</v>
          </cell>
          <cell r="L20">
            <v>51.3</v>
          </cell>
          <cell r="M20">
            <v>52.89</v>
          </cell>
          <cell r="N20">
            <v>54.48</v>
          </cell>
          <cell r="O20">
            <v>56.16</v>
          </cell>
          <cell r="P20">
            <v>57.88</v>
          </cell>
          <cell r="Q20">
            <v>59.56</v>
          </cell>
          <cell r="R20">
            <v>61.29</v>
          </cell>
          <cell r="S20">
            <v>63.06</v>
          </cell>
          <cell r="U20">
            <v>48.14</v>
          </cell>
          <cell r="V20">
            <v>49.71</v>
          </cell>
          <cell r="W20">
            <v>51.3</v>
          </cell>
          <cell r="X20">
            <v>52.89</v>
          </cell>
          <cell r="Y20">
            <v>54.48</v>
          </cell>
          <cell r="Z20">
            <v>56.16</v>
          </cell>
          <cell r="AA20">
            <v>57.88</v>
          </cell>
          <cell r="AB20">
            <v>59.56</v>
          </cell>
          <cell r="AC20">
            <v>61.29</v>
          </cell>
          <cell r="AD20">
            <v>63.06</v>
          </cell>
          <cell r="AF20">
            <v>48.14</v>
          </cell>
          <cell r="AG20">
            <v>17.99</v>
          </cell>
          <cell r="AH20">
            <v>0.37361237466979824</v>
          </cell>
          <cell r="AI20">
            <v>0.65</v>
          </cell>
          <cell r="AJ20">
            <v>0.0135</v>
          </cell>
          <cell r="AK20">
            <v>0.08</v>
          </cell>
          <cell r="AL20">
            <v>0.006</v>
          </cell>
          <cell r="AM20">
            <v>0.008</v>
          </cell>
          <cell r="AN20">
            <v>0.444</v>
          </cell>
          <cell r="AO20">
            <v>3.61</v>
          </cell>
          <cell r="AP20">
            <v>0.0536</v>
          </cell>
          <cell r="AS20">
            <v>70.93</v>
          </cell>
          <cell r="AU20">
            <v>0.538</v>
          </cell>
          <cell r="AV20">
            <v>0.552</v>
          </cell>
          <cell r="AW20">
            <v>0.567</v>
          </cell>
          <cell r="AX20">
            <v>0.582</v>
          </cell>
          <cell r="AY20">
            <v>0.597</v>
          </cell>
          <cell r="AZ20">
            <v>0.613</v>
          </cell>
          <cell r="BA20">
            <v>0.63</v>
          </cell>
          <cell r="BB20">
            <v>0.646</v>
          </cell>
          <cell r="BC20">
            <v>0.6619999999999999</v>
          </cell>
          <cell r="BD20">
            <v>0.6779999999999999</v>
          </cell>
          <cell r="BF20">
            <v>48.14</v>
          </cell>
          <cell r="BG20">
            <v>17.99</v>
          </cell>
          <cell r="BH20">
            <v>0.37361237466979824</v>
          </cell>
          <cell r="BI20">
            <v>0.65</v>
          </cell>
          <cell r="BJ20">
            <v>0.0135</v>
          </cell>
          <cell r="BK20">
            <v>0.08</v>
          </cell>
          <cell r="BL20">
            <v>0.006</v>
          </cell>
          <cell r="BM20">
            <v>0.008</v>
          </cell>
          <cell r="BN20">
            <v>0.444</v>
          </cell>
          <cell r="BO20">
            <v>3.61</v>
          </cell>
          <cell r="BP20">
            <v>0.0536</v>
          </cell>
          <cell r="BS20">
            <v>70.93</v>
          </cell>
          <cell r="BU20">
            <v>0.538</v>
          </cell>
          <cell r="BV20">
            <v>0.552</v>
          </cell>
          <cell r="BW20">
            <v>0.567</v>
          </cell>
          <cell r="BX20">
            <v>0.582</v>
          </cell>
          <cell r="BY20">
            <v>0.597</v>
          </cell>
          <cell r="BZ20">
            <v>0.613</v>
          </cell>
          <cell r="CA20">
            <v>0.63</v>
          </cell>
          <cell r="CB20">
            <v>0.646</v>
          </cell>
          <cell r="CC20">
            <v>0.6619999999999999</v>
          </cell>
          <cell r="CD20">
            <v>0.6779999999999999</v>
          </cell>
        </row>
        <row r="21">
          <cell r="A21">
            <v>16</v>
          </cell>
          <cell r="B21" t="str">
            <v>Supervisor</v>
          </cell>
          <cell r="C21" t="str">
            <v>Shift Operations Supervisor</v>
          </cell>
          <cell r="D21" t="str">
            <v>Exempt</v>
          </cell>
          <cell r="E21" t="str">
            <v>S18</v>
          </cell>
          <cell r="F21">
            <v>32.65</v>
          </cell>
          <cell r="G21">
            <v>1</v>
          </cell>
          <cell r="H21">
            <v>0.1111</v>
          </cell>
          <cell r="J21">
            <v>33.67</v>
          </cell>
          <cell r="K21">
            <v>34.77</v>
          </cell>
          <cell r="L21">
            <v>35.88</v>
          </cell>
          <cell r="M21">
            <v>36.99</v>
          </cell>
          <cell r="N21">
            <v>38.1</v>
          </cell>
          <cell r="O21">
            <v>39.28</v>
          </cell>
          <cell r="P21">
            <v>40.49</v>
          </cell>
          <cell r="Q21">
            <v>41.66</v>
          </cell>
          <cell r="R21">
            <v>42.87</v>
          </cell>
          <cell r="S21">
            <v>44.11</v>
          </cell>
          <cell r="U21">
            <v>33.67</v>
          </cell>
          <cell r="V21">
            <v>34.77</v>
          </cell>
          <cell r="W21">
            <v>35.88</v>
          </cell>
          <cell r="X21">
            <v>36.99</v>
          </cell>
          <cell r="Y21">
            <v>38.1</v>
          </cell>
          <cell r="Z21">
            <v>39.28</v>
          </cell>
          <cell r="AA21">
            <v>40.49</v>
          </cell>
          <cell r="AB21">
            <v>41.66</v>
          </cell>
          <cell r="AC21">
            <v>42.87</v>
          </cell>
          <cell r="AD21">
            <v>44.11</v>
          </cell>
          <cell r="AF21">
            <v>33.67</v>
          </cell>
          <cell r="AG21">
            <v>12.58</v>
          </cell>
          <cell r="AH21">
            <v>0.37361237466979824</v>
          </cell>
          <cell r="AI21">
            <v>0.45</v>
          </cell>
          <cell r="AJ21">
            <v>0.0135</v>
          </cell>
          <cell r="AK21">
            <v>0.08</v>
          </cell>
          <cell r="AL21">
            <v>0.004</v>
          </cell>
          <cell r="AM21">
            <v>0.006</v>
          </cell>
          <cell r="AN21">
            <v>0.31</v>
          </cell>
          <cell r="AO21">
            <v>2.52</v>
          </cell>
          <cell r="AP21">
            <v>0.0536</v>
          </cell>
          <cell r="AS21">
            <v>49.62</v>
          </cell>
          <cell r="AU21">
            <v>0.4</v>
          </cell>
          <cell r="AV21">
            <v>0.41100000000000003</v>
          </cell>
          <cell r="AW21">
            <v>0.42100000000000004</v>
          </cell>
          <cell r="AX21">
            <v>0.43100000000000005</v>
          </cell>
          <cell r="AY21">
            <v>0.442</v>
          </cell>
          <cell r="AZ21">
            <v>0.453</v>
          </cell>
          <cell r="BA21">
            <v>0.465</v>
          </cell>
          <cell r="BB21">
            <v>0.47600000000000003</v>
          </cell>
          <cell r="BC21">
            <v>0.48700000000000004</v>
          </cell>
          <cell r="BD21">
            <v>0.499</v>
          </cell>
          <cell r="BF21">
            <v>33.67</v>
          </cell>
          <cell r="BG21">
            <v>12.58</v>
          </cell>
          <cell r="BH21">
            <v>0.37361237466979824</v>
          </cell>
          <cell r="BI21">
            <v>0.45</v>
          </cell>
          <cell r="BJ21">
            <v>0.0135</v>
          </cell>
          <cell r="BK21">
            <v>0.08</v>
          </cell>
          <cell r="BL21">
            <v>0.004</v>
          </cell>
          <cell r="BM21">
            <v>0.006</v>
          </cell>
          <cell r="BN21">
            <v>0.31</v>
          </cell>
          <cell r="BO21">
            <v>2.52</v>
          </cell>
          <cell r="BP21">
            <v>0.0536</v>
          </cell>
          <cell r="BS21">
            <v>49.62</v>
          </cell>
          <cell r="BU21">
            <v>0.4</v>
          </cell>
          <cell r="BV21">
            <v>0.41100000000000003</v>
          </cell>
          <cell r="BW21">
            <v>0.42100000000000004</v>
          </cell>
          <cell r="BX21">
            <v>0.43100000000000005</v>
          </cell>
          <cell r="BY21">
            <v>0.442</v>
          </cell>
          <cell r="BZ21">
            <v>0.453</v>
          </cell>
          <cell r="CA21">
            <v>0.465</v>
          </cell>
          <cell r="CB21">
            <v>0.47600000000000003</v>
          </cell>
          <cell r="CC21">
            <v>0.48700000000000004</v>
          </cell>
          <cell r="CD21">
            <v>0.499</v>
          </cell>
        </row>
        <row r="22">
          <cell r="A22">
            <v>17</v>
          </cell>
          <cell r="B22" t="str">
            <v>Supervisor</v>
          </cell>
          <cell r="C22" t="str">
            <v>Shift Supervisor</v>
          </cell>
          <cell r="D22" t="str">
            <v>Exempt</v>
          </cell>
          <cell r="E22" t="str">
            <v>S19</v>
          </cell>
          <cell r="F22">
            <v>35.81</v>
          </cell>
          <cell r="G22">
            <v>4</v>
          </cell>
          <cell r="H22">
            <v>0.4444</v>
          </cell>
          <cell r="J22">
            <v>36.93</v>
          </cell>
          <cell r="K22">
            <v>38.14</v>
          </cell>
          <cell r="L22">
            <v>39.36</v>
          </cell>
          <cell r="M22">
            <v>40.57</v>
          </cell>
          <cell r="N22">
            <v>41.79</v>
          </cell>
          <cell r="O22">
            <v>43.08</v>
          </cell>
          <cell r="P22">
            <v>44.4</v>
          </cell>
          <cell r="Q22">
            <v>45.69</v>
          </cell>
          <cell r="R22">
            <v>47.02</v>
          </cell>
          <cell r="S22">
            <v>48.38</v>
          </cell>
          <cell r="U22">
            <v>36.93</v>
          </cell>
          <cell r="V22">
            <v>38.14</v>
          </cell>
          <cell r="W22">
            <v>39.36</v>
          </cell>
          <cell r="X22">
            <v>40.57</v>
          </cell>
          <cell r="Y22">
            <v>41.79</v>
          </cell>
          <cell r="Z22">
            <v>43.08</v>
          </cell>
          <cell r="AA22">
            <v>44.4</v>
          </cell>
          <cell r="AB22">
            <v>45.69</v>
          </cell>
          <cell r="AC22">
            <v>47.02</v>
          </cell>
          <cell r="AD22">
            <v>48.38</v>
          </cell>
          <cell r="AF22">
            <v>36.93</v>
          </cell>
          <cell r="AG22">
            <v>13.8</v>
          </cell>
          <cell r="AH22">
            <v>0.37361237466979824</v>
          </cell>
          <cell r="AI22">
            <v>0.5</v>
          </cell>
          <cell r="AJ22">
            <v>0.0135</v>
          </cell>
          <cell r="AK22">
            <v>0.08</v>
          </cell>
          <cell r="AL22">
            <v>0.004</v>
          </cell>
          <cell r="AM22">
            <v>0.006</v>
          </cell>
          <cell r="AN22">
            <v>0.34</v>
          </cell>
          <cell r="AO22">
            <v>2.77</v>
          </cell>
          <cell r="AP22">
            <v>0.0536</v>
          </cell>
          <cell r="AS22">
            <v>54.43</v>
          </cell>
          <cell r="AU22">
            <v>0.43000000000000005</v>
          </cell>
          <cell r="AV22">
            <v>0.443</v>
          </cell>
          <cell r="AW22">
            <v>0.454</v>
          </cell>
          <cell r="AX22">
            <v>0.466</v>
          </cell>
          <cell r="AY22">
            <v>0.47700000000000004</v>
          </cell>
          <cell r="AZ22">
            <v>0.48900000000000005</v>
          </cell>
          <cell r="BA22">
            <v>0.501</v>
          </cell>
          <cell r="BB22">
            <v>0.514</v>
          </cell>
          <cell r="BC22">
            <v>0.527</v>
          </cell>
          <cell r="BD22">
            <v>0.54</v>
          </cell>
          <cell r="BF22">
            <v>36.93</v>
          </cell>
          <cell r="BG22">
            <v>13.8</v>
          </cell>
          <cell r="BH22">
            <v>0.37361237466979824</v>
          </cell>
          <cell r="BI22">
            <v>0.5</v>
          </cell>
          <cell r="BJ22">
            <v>0.0135</v>
          </cell>
          <cell r="BK22">
            <v>0.08</v>
          </cell>
          <cell r="BL22">
            <v>0.004</v>
          </cell>
          <cell r="BM22">
            <v>0.006</v>
          </cell>
          <cell r="BN22">
            <v>0.34</v>
          </cell>
          <cell r="BO22">
            <v>2.77</v>
          </cell>
          <cell r="BP22">
            <v>0.0536</v>
          </cell>
          <cell r="BS22">
            <v>54.43</v>
          </cell>
          <cell r="BU22">
            <v>0.43000000000000005</v>
          </cell>
          <cell r="BV22">
            <v>0.443</v>
          </cell>
          <cell r="BW22">
            <v>0.454</v>
          </cell>
          <cell r="BX22">
            <v>0.466</v>
          </cell>
          <cell r="BY22">
            <v>0.47700000000000004</v>
          </cell>
          <cell r="BZ22">
            <v>0.48900000000000005</v>
          </cell>
          <cell r="CA22">
            <v>0.501</v>
          </cell>
          <cell r="CB22">
            <v>0.514</v>
          </cell>
          <cell r="CC22">
            <v>0.527</v>
          </cell>
          <cell r="CD22">
            <v>0.54</v>
          </cell>
        </row>
        <row r="23">
          <cell r="A23">
            <v>18</v>
          </cell>
          <cell r="B23" t="str">
            <v>Technician III</v>
          </cell>
          <cell r="C23" t="str">
            <v>EMCS Electronic Technician</v>
          </cell>
          <cell r="D23" t="str">
            <v>DOL 2005-2516</v>
          </cell>
          <cell r="E23" t="str">
            <v>A08</v>
          </cell>
          <cell r="F23">
            <v>24.17</v>
          </cell>
          <cell r="G23">
            <v>1</v>
          </cell>
          <cell r="H23">
            <v>0.5</v>
          </cell>
          <cell r="J23">
            <v>24.92</v>
          </cell>
          <cell r="K23">
            <v>25.74</v>
          </cell>
          <cell r="L23">
            <v>26.56</v>
          </cell>
          <cell r="M23">
            <v>27.38</v>
          </cell>
          <cell r="N23">
            <v>28.21</v>
          </cell>
          <cell r="O23">
            <v>29.08</v>
          </cell>
          <cell r="P23">
            <v>29.97</v>
          </cell>
          <cell r="Q23">
            <v>30.84</v>
          </cell>
          <cell r="R23">
            <v>31.74</v>
          </cell>
          <cell r="S23">
            <v>32.65</v>
          </cell>
          <cell r="U23">
            <v>24.17</v>
          </cell>
          <cell r="V23">
            <v>24.17</v>
          </cell>
          <cell r="W23">
            <v>24.17</v>
          </cell>
          <cell r="X23">
            <v>24.17</v>
          </cell>
          <cell r="Y23">
            <v>24.17</v>
          </cell>
          <cell r="Z23">
            <v>24.17</v>
          </cell>
          <cell r="AA23">
            <v>24.17</v>
          </cell>
          <cell r="AB23">
            <v>24.17</v>
          </cell>
          <cell r="AC23">
            <v>24.17</v>
          </cell>
          <cell r="AD23">
            <v>24.17</v>
          </cell>
          <cell r="AF23">
            <v>24.92</v>
          </cell>
          <cell r="AG23">
            <v>8.85</v>
          </cell>
          <cell r="AH23">
            <v>0.35512718806495064</v>
          </cell>
          <cell r="AI23">
            <v>0.34</v>
          </cell>
          <cell r="AJ23">
            <v>0.0135</v>
          </cell>
          <cell r="AK23">
            <v>0.07</v>
          </cell>
          <cell r="AL23">
            <v>0.003</v>
          </cell>
          <cell r="AM23">
            <v>0.004</v>
          </cell>
          <cell r="AN23">
            <v>0.227</v>
          </cell>
          <cell r="AO23">
            <v>1.84</v>
          </cell>
          <cell r="AP23">
            <v>0.0536</v>
          </cell>
          <cell r="AS23">
            <v>36.25</v>
          </cell>
          <cell r="AU23">
            <v>0.30400000000000005</v>
          </cell>
          <cell r="AV23">
            <v>0.31100000000000005</v>
          </cell>
          <cell r="AW23">
            <v>0.319</v>
          </cell>
          <cell r="AX23">
            <v>0.326</v>
          </cell>
          <cell r="AY23">
            <v>0.335</v>
          </cell>
          <cell r="AZ23">
            <v>0.343</v>
          </cell>
          <cell r="BA23">
            <v>0.35200000000000004</v>
          </cell>
          <cell r="BB23">
            <v>0.36000000000000004</v>
          </cell>
          <cell r="BC23">
            <v>0.368</v>
          </cell>
          <cell r="BD23">
            <v>0.376</v>
          </cell>
          <cell r="BF23">
            <v>24.17</v>
          </cell>
          <cell r="BG23">
            <v>8.58</v>
          </cell>
          <cell r="BH23">
            <v>0.35512718806495064</v>
          </cell>
          <cell r="BI23">
            <v>0.33</v>
          </cell>
          <cell r="BJ23">
            <v>0.0135</v>
          </cell>
          <cell r="BK23">
            <v>0.07</v>
          </cell>
          <cell r="BL23">
            <v>0.003</v>
          </cell>
          <cell r="BM23">
            <v>0.004</v>
          </cell>
          <cell r="BN23">
            <v>0.22</v>
          </cell>
          <cell r="BO23">
            <v>1.79</v>
          </cell>
          <cell r="BP23">
            <v>0.0536</v>
          </cell>
          <cell r="BS23">
            <v>35.17</v>
          </cell>
          <cell r="BU23">
            <v>0.30400000000000005</v>
          </cell>
          <cell r="BV23">
            <v>0.31100000000000005</v>
          </cell>
          <cell r="BW23">
            <v>0.319</v>
          </cell>
          <cell r="BX23">
            <v>0.326</v>
          </cell>
          <cell r="BY23">
            <v>0.335</v>
          </cell>
          <cell r="BZ23">
            <v>0.343</v>
          </cell>
          <cell r="CA23">
            <v>0.35200000000000004</v>
          </cell>
          <cell r="CB23">
            <v>0.36000000000000004</v>
          </cell>
          <cell r="CC23">
            <v>0.368</v>
          </cell>
          <cell r="CD23">
            <v>0.376</v>
          </cell>
        </row>
        <row r="24">
          <cell r="A24">
            <v>19</v>
          </cell>
          <cell r="B24" t="str">
            <v>Technician III</v>
          </cell>
          <cell r="C24" t="str">
            <v>EMCS Pipefitter Foreman</v>
          </cell>
          <cell r="D24" t="str">
            <v>CBA 2006-495 GPPMA</v>
          </cell>
          <cell r="E24" t="str">
            <v>G26</v>
          </cell>
          <cell r="F24">
            <v>28.3</v>
          </cell>
          <cell r="G24">
            <v>1</v>
          </cell>
          <cell r="H24">
            <v>0.5</v>
          </cell>
          <cell r="J24">
            <v>29.18</v>
          </cell>
          <cell r="K24">
            <v>30.14</v>
          </cell>
          <cell r="L24">
            <v>31.1</v>
          </cell>
          <cell r="M24">
            <v>32.06</v>
          </cell>
          <cell r="N24">
            <v>33.03</v>
          </cell>
          <cell r="O24">
            <v>34.04</v>
          </cell>
          <cell r="P24">
            <v>35.09</v>
          </cell>
          <cell r="Q24">
            <v>36.11</v>
          </cell>
          <cell r="R24">
            <v>37.16</v>
          </cell>
          <cell r="S24">
            <v>38.23</v>
          </cell>
          <cell r="U24">
            <v>28.3</v>
          </cell>
          <cell r="V24">
            <v>28.3</v>
          </cell>
          <cell r="W24">
            <v>28.3</v>
          </cell>
          <cell r="X24">
            <v>28.3</v>
          </cell>
          <cell r="Y24">
            <v>28.3</v>
          </cell>
          <cell r="Z24">
            <v>28.3</v>
          </cell>
          <cell r="AA24">
            <v>28.3</v>
          </cell>
          <cell r="AB24">
            <v>28.3</v>
          </cell>
          <cell r="AC24">
            <v>28.3</v>
          </cell>
          <cell r="AD24">
            <v>28.3</v>
          </cell>
          <cell r="AF24">
            <v>29.18</v>
          </cell>
          <cell r="AG24">
            <v>12.94</v>
          </cell>
          <cell r="AH24">
            <v>0.4435132645954517</v>
          </cell>
          <cell r="AI24">
            <v>0.39</v>
          </cell>
          <cell r="AJ24">
            <v>0.0135</v>
          </cell>
          <cell r="AK24">
            <v>0.07</v>
          </cell>
          <cell r="AL24">
            <v>0.003</v>
          </cell>
          <cell r="AM24">
            <v>0.005</v>
          </cell>
          <cell r="AN24">
            <v>0.283</v>
          </cell>
          <cell r="AO24">
            <v>2.3</v>
          </cell>
          <cell r="AP24">
            <v>0.0536</v>
          </cell>
          <cell r="AS24">
            <v>45.17</v>
          </cell>
          <cell r="AU24">
            <v>0.361</v>
          </cell>
          <cell r="AV24">
            <v>0.371</v>
          </cell>
          <cell r="AW24">
            <v>0.38</v>
          </cell>
          <cell r="AX24">
            <v>0.391</v>
          </cell>
          <cell r="AY24">
            <v>0.4</v>
          </cell>
          <cell r="AZ24">
            <v>0.41000000000000003</v>
          </cell>
          <cell r="BA24">
            <v>0.42000000000000004</v>
          </cell>
          <cell r="BB24">
            <v>0.43</v>
          </cell>
          <cell r="BC24">
            <v>0.44</v>
          </cell>
          <cell r="BD24">
            <v>0.452</v>
          </cell>
          <cell r="BF24">
            <v>28.3</v>
          </cell>
          <cell r="BG24">
            <v>12.55</v>
          </cell>
          <cell r="BH24">
            <v>0.4435132645954517</v>
          </cell>
          <cell r="BI24">
            <v>0.38</v>
          </cell>
          <cell r="BJ24">
            <v>0.0135</v>
          </cell>
          <cell r="BK24">
            <v>0.07</v>
          </cell>
          <cell r="BL24">
            <v>0.003</v>
          </cell>
          <cell r="BM24">
            <v>0.005</v>
          </cell>
          <cell r="BN24">
            <v>0.274</v>
          </cell>
          <cell r="BO24">
            <v>2.23</v>
          </cell>
          <cell r="BP24">
            <v>0.0536</v>
          </cell>
          <cell r="BS24">
            <v>43.81</v>
          </cell>
          <cell r="BU24">
            <v>0.361</v>
          </cell>
          <cell r="BV24">
            <v>0.371</v>
          </cell>
          <cell r="BW24">
            <v>0.38</v>
          </cell>
          <cell r="BX24">
            <v>0.391</v>
          </cell>
          <cell r="BY24">
            <v>0.4</v>
          </cell>
          <cell r="BZ24">
            <v>0.41000000000000003</v>
          </cell>
          <cell r="CA24">
            <v>0.42000000000000004</v>
          </cell>
          <cell r="CB24">
            <v>0.43</v>
          </cell>
          <cell r="CC24">
            <v>0.44</v>
          </cell>
          <cell r="CD24">
            <v>0.452</v>
          </cell>
        </row>
        <row r="25">
          <cell r="A25">
            <v>20</v>
          </cell>
          <cell r="B25" t="str">
            <v>Technician II</v>
          </cell>
          <cell r="C25" t="str">
            <v>EMCS Pipefitter</v>
          </cell>
          <cell r="D25" t="str">
            <v>CBA 2006-495 GPPMA</v>
          </cell>
          <cell r="E25" t="str">
            <v>G08</v>
          </cell>
          <cell r="F25">
            <v>24.26</v>
          </cell>
          <cell r="G25">
            <v>4</v>
          </cell>
          <cell r="H25">
            <v>1</v>
          </cell>
          <cell r="J25">
            <v>25.02</v>
          </cell>
          <cell r="K25">
            <v>25.84</v>
          </cell>
          <cell r="L25">
            <v>26.66</v>
          </cell>
          <cell r="M25">
            <v>27.49</v>
          </cell>
          <cell r="N25">
            <v>28.31</v>
          </cell>
          <cell r="O25">
            <v>29.18</v>
          </cell>
          <cell r="P25">
            <v>30.08</v>
          </cell>
          <cell r="Q25">
            <v>30.96</v>
          </cell>
          <cell r="R25">
            <v>31.85</v>
          </cell>
          <cell r="S25">
            <v>32.78</v>
          </cell>
          <cell r="U25">
            <v>24.26</v>
          </cell>
          <cell r="V25">
            <v>24.26</v>
          </cell>
          <cell r="W25">
            <v>24.26</v>
          </cell>
          <cell r="X25">
            <v>24.26</v>
          </cell>
          <cell r="Y25">
            <v>24.26</v>
          </cell>
          <cell r="Z25">
            <v>24.26</v>
          </cell>
          <cell r="AA25">
            <v>24.26</v>
          </cell>
          <cell r="AB25">
            <v>24.26</v>
          </cell>
          <cell r="AC25">
            <v>24.26</v>
          </cell>
          <cell r="AD25">
            <v>24.26</v>
          </cell>
          <cell r="AF25">
            <v>25.02</v>
          </cell>
          <cell r="AG25">
            <v>11.1</v>
          </cell>
          <cell r="AH25">
            <v>0.4435132645954517</v>
          </cell>
          <cell r="AI25">
            <v>0.34</v>
          </cell>
          <cell r="AJ25">
            <v>0.0135</v>
          </cell>
          <cell r="AK25">
            <v>0.07</v>
          </cell>
          <cell r="AL25">
            <v>0.003</v>
          </cell>
          <cell r="AM25">
            <v>0.004</v>
          </cell>
          <cell r="AN25">
            <v>0.243</v>
          </cell>
          <cell r="AO25">
            <v>1.97</v>
          </cell>
          <cell r="AP25">
            <v>0.0536</v>
          </cell>
          <cell r="AS25">
            <v>38.75</v>
          </cell>
          <cell r="AU25">
            <v>0.32</v>
          </cell>
          <cell r="AV25">
            <v>0.327</v>
          </cell>
          <cell r="AW25">
            <v>0.336</v>
          </cell>
          <cell r="AX25">
            <v>0.34400000000000003</v>
          </cell>
          <cell r="AY25">
            <v>0.35200000000000004</v>
          </cell>
          <cell r="AZ25">
            <v>0.361</v>
          </cell>
          <cell r="BA25">
            <v>0.37</v>
          </cell>
          <cell r="BB25">
            <v>0.379</v>
          </cell>
          <cell r="BC25">
            <v>0.389</v>
          </cell>
          <cell r="BD25">
            <v>0.398</v>
          </cell>
          <cell r="BF25">
            <v>24.26</v>
          </cell>
          <cell r="BG25">
            <v>10.76</v>
          </cell>
          <cell r="BH25">
            <v>0.4435132645954517</v>
          </cell>
          <cell r="BI25">
            <v>0.33</v>
          </cell>
          <cell r="BJ25">
            <v>0.0135</v>
          </cell>
          <cell r="BK25">
            <v>0.07</v>
          </cell>
          <cell r="BL25">
            <v>0.003</v>
          </cell>
          <cell r="BM25">
            <v>0.004</v>
          </cell>
          <cell r="BN25">
            <v>0.235</v>
          </cell>
          <cell r="BO25">
            <v>1.91</v>
          </cell>
          <cell r="BP25">
            <v>0.0536</v>
          </cell>
          <cell r="BS25">
            <v>37.57</v>
          </cell>
          <cell r="BU25">
            <v>0.32</v>
          </cell>
          <cell r="BV25">
            <v>0.327</v>
          </cell>
          <cell r="BW25">
            <v>0.336</v>
          </cell>
          <cell r="BX25">
            <v>0.34400000000000003</v>
          </cell>
          <cell r="BY25">
            <v>0.35200000000000004</v>
          </cell>
          <cell r="BZ25">
            <v>0.361</v>
          </cell>
          <cell r="CA25">
            <v>0.37</v>
          </cell>
          <cell r="CB25">
            <v>0.379</v>
          </cell>
          <cell r="CC25">
            <v>0.389</v>
          </cell>
          <cell r="CD25">
            <v>0.398</v>
          </cell>
        </row>
        <row r="26">
          <cell r="A26">
            <v>1001</v>
          </cell>
          <cell r="B26" t="str">
            <v>Technician I</v>
          </cell>
          <cell r="C26" t="str">
            <v>Electronics Technician Maintenance I</v>
          </cell>
          <cell r="D26" t="str">
            <v>DOL 2005-2516</v>
          </cell>
          <cell r="F26">
            <v>17.5</v>
          </cell>
          <cell r="H26">
            <v>1</v>
          </cell>
          <cell r="J26">
            <v>18.05</v>
          </cell>
          <cell r="K26">
            <v>18.64</v>
          </cell>
          <cell r="L26">
            <v>19.23</v>
          </cell>
          <cell r="M26">
            <v>19.83</v>
          </cell>
          <cell r="N26">
            <v>20.42</v>
          </cell>
          <cell r="O26">
            <v>21.05</v>
          </cell>
          <cell r="P26">
            <v>21.7</v>
          </cell>
          <cell r="Q26">
            <v>22.33</v>
          </cell>
          <cell r="R26">
            <v>22.98</v>
          </cell>
          <cell r="S26">
            <v>23.64</v>
          </cell>
          <cell r="U26">
            <v>17.5</v>
          </cell>
          <cell r="V26">
            <v>17.5</v>
          </cell>
          <cell r="W26">
            <v>17.5</v>
          </cell>
          <cell r="X26">
            <v>17.5</v>
          </cell>
          <cell r="Y26">
            <v>17.5</v>
          </cell>
          <cell r="Z26">
            <v>17.5</v>
          </cell>
          <cell r="AA26">
            <v>17.5</v>
          </cell>
          <cell r="AB26">
            <v>17.5</v>
          </cell>
          <cell r="AC26">
            <v>17.5</v>
          </cell>
          <cell r="AD26">
            <v>17.5</v>
          </cell>
          <cell r="AF26">
            <v>18.05</v>
          </cell>
          <cell r="AG26">
            <v>6.41</v>
          </cell>
          <cell r="AH26">
            <v>0.35512718806495064</v>
          </cell>
          <cell r="AI26">
            <v>0.24</v>
          </cell>
          <cell r="AJ26">
            <v>0.0135</v>
          </cell>
          <cell r="AK26">
            <v>0.07</v>
          </cell>
          <cell r="AL26">
            <v>0.002</v>
          </cell>
          <cell r="AM26">
            <v>0.003</v>
          </cell>
          <cell r="AN26">
            <v>0.164</v>
          </cell>
          <cell r="AO26">
            <v>1.34</v>
          </cell>
          <cell r="AP26">
            <v>0.0536</v>
          </cell>
          <cell r="AS26">
            <v>26.28</v>
          </cell>
          <cell r="AU26">
            <v>0.23900000000000002</v>
          </cell>
          <cell r="AV26">
            <v>0.24500000000000002</v>
          </cell>
          <cell r="AW26">
            <v>0.25</v>
          </cell>
          <cell r="AX26">
            <v>0.256</v>
          </cell>
          <cell r="AY26">
            <v>0.261</v>
          </cell>
          <cell r="AZ26">
            <v>0.267</v>
          </cell>
          <cell r="BA26">
            <v>0.275</v>
          </cell>
          <cell r="BB26">
            <v>0.28</v>
          </cell>
          <cell r="BC26">
            <v>0.28600000000000003</v>
          </cell>
          <cell r="BD26">
            <v>0.29200000000000004</v>
          </cell>
          <cell r="BF26">
            <v>17.5</v>
          </cell>
          <cell r="BG26">
            <v>6.21</v>
          </cell>
          <cell r="BH26">
            <v>0.35512718806495064</v>
          </cell>
          <cell r="BI26">
            <v>0.24</v>
          </cell>
          <cell r="BJ26">
            <v>0.0135</v>
          </cell>
          <cell r="BK26">
            <v>0.07</v>
          </cell>
          <cell r="BL26">
            <v>0.002</v>
          </cell>
          <cell r="BM26">
            <v>0.003</v>
          </cell>
          <cell r="BN26">
            <v>0.159</v>
          </cell>
          <cell r="BO26">
            <v>1.3</v>
          </cell>
          <cell r="BP26">
            <v>0.0536</v>
          </cell>
          <cell r="BS26">
            <v>25.48</v>
          </cell>
          <cell r="BU26">
            <v>0.23900000000000002</v>
          </cell>
          <cell r="BV26">
            <v>0.24500000000000002</v>
          </cell>
          <cell r="BW26">
            <v>0.25</v>
          </cell>
          <cell r="BX26">
            <v>0.256</v>
          </cell>
          <cell r="BY26">
            <v>0.261</v>
          </cell>
          <cell r="BZ26">
            <v>0.267</v>
          </cell>
          <cell r="CA26">
            <v>0.275</v>
          </cell>
          <cell r="CB26">
            <v>0.28</v>
          </cell>
          <cell r="CC26">
            <v>0.28600000000000003</v>
          </cell>
          <cell r="CD26">
            <v>0.29200000000000004</v>
          </cell>
        </row>
        <row r="27">
          <cell r="A27">
            <v>21</v>
          </cell>
          <cell r="B27" t="str">
            <v>Craft II</v>
          </cell>
          <cell r="C27" t="str">
            <v>A/C Technician</v>
          </cell>
          <cell r="D27" t="str">
            <v>CBA 2006-493 IAMAW</v>
          </cell>
          <cell r="E27" t="str">
            <v>M01</v>
          </cell>
          <cell r="F27">
            <v>25.74</v>
          </cell>
          <cell r="G27">
            <v>1.6</v>
          </cell>
          <cell r="H27">
            <v>0.0089</v>
          </cell>
          <cell r="J27">
            <v>26.54</v>
          </cell>
          <cell r="K27">
            <v>27.41</v>
          </cell>
          <cell r="L27">
            <v>28.29</v>
          </cell>
          <cell r="M27">
            <v>29.16</v>
          </cell>
          <cell r="N27">
            <v>30.04</v>
          </cell>
          <cell r="O27">
            <v>30.97</v>
          </cell>
          <cell r="P27">
            <v>31.92</v>
          </cell>
          <cell r="Q27">
            <v>32.84</v>
          </cell>
          <cell r="R27">
            <v>33.8</v>
          </cell>
          <cell r="S27">
            <v>34.77</v>
          </cell>
          <cell r="U27">
            <v>25.74</v>
          </cell>
          <cell r="V27">
            <v>25.74</v>
          </cell>
          <cell r="W27">
            <v>25.74</v>
          </cell>
          <cell r="X27">
            <v>25.74</v>
          </cell>
          <cell r="Y27">
            <v>25.74</v>
          </cell>
          <cell r="Z27">
            <v>25.74</v>
          </cell>
          <cell r="AA27">
            <v>25.74</v>
          </cell>
          <cell r="AB27">
            <v>25.74</v>
          </cell>
          <cell r="AC27">
            <v>25.74</v>
          </cell>
          <cell r="AD27">
            <v>25.74</v>
          </cell>
          <cell r="AF27">
            <v>26.54</v>
          </cell>
          <cell r="AG27">
            <v>15.1</v>
          </cell>
          <cell r="AH27">
            <v>0.5688062386811316</v>
          </cell>
          <cell r="AI27">
            <v>0.36</v>
          </cell>
          <cell r="AJ27">
            <v>0.0135</v>
          </cell>
          <cell r="AK27">
            <v>0.08</v>
          </cell>
          <cell r="AL27">
            <v>0.003</v>
          </cell>
          <cell r="AM27">
            <v>0.005</v>
          </cell>
          <cell r="AN27">
            <v>0.28</v>
          </cell>
          <cell r="AO27">
            <v>2.27</v>
          </cell>
          <cell r="AP27">
            <v>0.0536</v>
          </cell>
          <cell r="AS27">
            <v>44.64</v>
          </cell>
          <cell r="AU27">
            <v>0.36800000000000005</v>
          </cell>
          <cell r="AV27">
            <v>0.377</v>
          </cell>
          <cell r="AW27">
            <v>0.386</v>
          </cell>
          <cell r="AX27">
            <v>0.395</v>
          </cell>
          <cell r="AY27">
            <v>0.406</v>
          </cell>
          <cell r="AZ27">
            <v>0.41600000000000004</v>
          </cell>
          <cell r="BA27">
            <v>0.42600000000000005</v>
          </cell>
          <cell r="BB27">
            <v>0.436</v>
          </cell>
          <cell r="BC27">
            <v>0.446</v>
          </cell>
          <cell r="BD27">
            <v>0.457</v>
          </cell>
          <cell r="BF27">
            <v>25.74</v>
          </cell>
          <cell r="BG27">
            <v>14.64</v>
          </cell>
          <cell r="BH27">
            <v>0.5688062386811316</v>
          </cell>
          <cell r="BI27">
            <v>0.35</v>
          </cell>
          <cell r="BJ27">
            <v>0.0135</v>
          </cell>
          <cell r="BK27">
            <v>0.08</v>
          </cell>
          <cell r="BL27">
            <v>0.003</v>
          </cell>
          <cell r="BM27">
            <v>0.005</v>
          </cell>
          <cell r="BN27">
            <v>0.271</v>
          </cell>
          <cell r="BO27">
            <v>2.2</v>
          </cell>
          <cell r="BP27">
            <v>0.0536</v>
          </cell>
          <cell r="BS27">
            <v>43.29</v>
          </cell>
          <cell r="BU27">
            <v>0.36800000000000005</v>
          </cell>
          <cell r="BV27">
            <v>0.377</v>
          </cell>
          <cell r="BW27">
            <v>0.386</v>
          </cell>
          <cell r="BX27">
            <v>0.395</v>
          </cell>
          <cell r="BY27">
            <v>0.406</v>
          </cell>
          <cell r="BZ27">
            <v>0.41600000000000004</v>
          </cell>
          <cell r="CA27">
            <v>0.42600000000000005</v>
          </cell>
          <cell r="CB27">
            <v>0.436</v>
          </cell>
          <cell r="CC27">
            <v>0.446</v>
          </cell>
          <cell r="CD27">
            <v>0.457</v>
          </cell>
        </row>
        <row r="28">
          <cell r="A28">
            <v>22</v>
          </cell>
          <cell r="B28" t="str">
            <v>Craft II</v>
          </cell>
          <cell r="C28" t="str">
            <v>B-24 Operator (1)</v>
          </cell>
          <cell r="D28" t="str">
            <v>CBA 2006-494 IUOE</v>
          </cell>
          <cell r="E28" t="str">
            <v>E02</v>
          </cell>
          <cell r="F28">
            <v>25.2</v>
          </cell>
          <cell r="G28">
            <v>0.333</v>
          </cell>
          <cell r="H28">
            <v>0.0018</v>
          </cell>
          <cell r="J28">
            <v>25.99</v>
          </cell>
          <cell r="K28">
            <v>26.84</v>
          </cell>
          <cell r="L28">
            <v>27.69</v>
          </cell>
          <cell r="M28">
            <v>28.55</v>
          </cell>
          <cell r="N28">
            <v>29.41</v>
          </cell>
          <cell r="O28">
            <v>30.32</v>
          </cell>
          <cell r="P28">
            <v>31.25</v>
          </cell>
          <cell r="Q28">
            <v>32.16</v>
          </cell>
          <cell r="R28">
            <v>33.09</v>
          </cell>
          <cell r="S28">
            <v>34.05</v>
          </cell>
          <cell r="U28">
            <v>25.2</v>
          </cell>
          <cell r="V28">
            <v>25.2</v>
          </cell>
          <cell r="W28">
            <v>25.2</v>
          </cell>
          <cell r="X28">
            <v>25.2</v>
          </cell>
          <cell r="Y28">
            <v>25.2</v>
          </cell>
          <cell r="Z28">
            <v>25.2</v>
          </cell>
          <cell r="AA28">
            <v>25.2</v>
          </cell>
          <cell r="AB28">
            <v>25.2</v>
          </cell>
          <cell r="AC28">
            <v>25.2</v>
          </cell>
          <cell r="AD28">
            <v>25.2</v>
          </cell>
          <cell r="AF28">
            <v>25.99</v>
          </cell>
          <cell r="AG28">
            <v>18.6</v>
          </cell>
          <cell r="AH28">
            <v>0.7157721559270332</v>
          </cell>
          <cell r="AI28">
            <v>0.35</v>
          </cell>
          <cell r="AJ28">
            <v>0.0135</v>
          </cell>
          <cell r="AK28">
            <v>0.08</v>
          </cell>
          <cell r="AL28">
            <v>0.003</v>
          </cell>
          <cell r="AM28">
            <v>0.005</v>
          </cell>
          <cell r="AN28">
            <v>0.299</v>
          </cell>
          <cell r="AO28">
            <v>2.43</v>
          </cell>
          <cell r="AP28">
            <v>0.0536</v>
          </cell>
          <cell r="AS28">
            <v>47.76</v>
          </cell>
          <cell r="AU28">
            <v>0.387</v>
          </cell>
          <cell r="AV28">
            <v>0.398</v>
          </cell>
          <cell r="AW28">
            <v>0.40800000000000003</v>
          </cell>
          <cell r="AX28">
            <v>0.41800000000000004</v>
          </cell>
          <cell r="AY28">
            <v>0.42800000000000005</v>
          </cell>
          <cell r="AZ28">
            <v>0.439</v>
          </cell>
          <cell r="BA28">
            <v>0.45</v>
          </cell>
          <cell r="BB28">
            <v>0.461</v>
          </cell>
          <cell r="BC28">
            <v>0.47200000000000003</v>
          </cell>
          <cell r="BD28">
            <v>0.48300000000000004</v>
          </cell>
          <cell r="BF28">
            <v>25.2</v>
          </cell>
          <cell r="BG28">
            <v>18.04</v>
          </cell>
          <cell r="BH28">
            <v>0.7157721559270332</v>
          </cell>
          <cell r="BI28">
            <v>0.34</v>
          </cell>
          <cell r="BJ28">
            <v>0.0135</v>
          </cell>
          <cell r="BK28">
            <v>0.08</v>
          </cell>
          <cell r="BL28">
            <v>0.003</v>
          </cell>
          <cell r="BM28">
            <v>0.005</v>
          </cell>
          <cell r="BN28">
            <v>0.29</v>
          </cell>
          <cell r="BO28">
            <v>2.36</v>
          </cell>
          <cell r="BP28">
            <v>0.0536</v>
          </cell>
          <cell r="BS28">
            <v>46.32</v>
          </cell>
          <cell r="BU28">
            <v>0.387</v>
          </cell>
          <cell r="BV28">
            <v>0.398</v>
          </cell>
          <cell r="BW28">
            <v>0.40800000000000003</v>
          </cell>
          <cell r="BX28">
            <v>0.41800000000000004</v>
          </cell>
          <cell r="BY28">
            <v>0.42800000000000005</v>
          </cell>
          <cell r="BZ28">
            <v>0.439</v>
          </cell>
          <cell r="CA28">
            <v>0.45</v>
          </cell>
          <cell r="CB28">
            <v>0.461</v>
          </cell>
          <cell r="CC28">
            <v>0.47200000000000003</v>
          </cell>
          <cell r="CD28">
            <v>0.48300000000000004</v>
          </cell>
        </row>
        <row r="29">
          <cell r="A29">
            <v>23</v>
          </cell>
          <cell r="B29" t="str">
            <v>Craft II</v>
          </cell>
          <cell r="C29" t="str">
            <v>B-24 Operator (1)</v>
          </cell>
          <cell r="D29" t="str">
            <v>CBA 2006-494 IUOE</v>
          </cell>
          <cell r="E29" t="str">
            <v>E02</v>
          </cell>
          <cell r="F29">
            <v>25.7</v>
          </cell>
          <cell r="G29">
            <v>0.333</v>
          </cell>
          <cell r="H29">
            <v>0.0018</v>
          </cell>
          <cell r="J29">
            <v>26.5</v>
          </cell>
          <cell r="K29">
            <v>27.37</v>
          </cell>
          <cell r="L29">
            <v>28.24</v>
          </cell>
          <cell r="M29">
            <v>29.12</v>
          </cell>
          <cell r="N29">
            <v>29.99</v>
          </cell>
          <cell r="O29">
            <v>30.92</v>
          </cell>
          <cell r="P29">
            <v>31.87</v>
          </cell>
          <cell r="Q29">
            <v>32.79</v>
          </cell>
          <cell r="R29">
            <v>33.74</v>
          </cell>
          <cell r="S29">
            <v>34.72</v>
          </cell>
          <cell r="U29">
            <v>25.7</v>
          </cell>
          <cell r="V29">
            <v>25.7</v>
          </cell>
          <cell r="W29">
            <v>25.7</v>
          </cell>
          <cell r="X29">
            <v>25.7</v>
          </cell>
          <cell r="Y29">
            <v>25.7</v>
          </cell>
          <cell r="Z29">
            <v>25.7</v>
          </cell>
          <cell r="AA29">
            <v>25.7</v>
          </cell>
          <cell r="AB29">
            <v>25.7</v>
          </cell>
          <cell r="AC29">
            <v>25.7</v>
          </cell>
          <cell r="AD29">
            <v>25.7</v>
          </cell>
          <cell r="AF29">
            <v>26.5</v>
          </cell>
          <cell r="AG29">
            <v>18.97</v>
          </cell>
          <cell r="AH29">
            <v>0.7157721559270332</v>
          </cell>
          <cell r="AI29">
            <v>0.36</v>
          </cell>
          <cell r="AJ29">
            <v>0.0135</v>
          </cell>
          <cell r="AK29">
            <v>0.08</v>
          </cell>
          <cell r="AL29">
            <v>0.003</v>
          </cell>
          <cell r="AM29">
            <v>0.005</v>
          </cell>
          <cell r="AN29">
            <v>0.305</v>
          </cell>
          <cell r="AO29">
            <v>2.48</v>
          </cell>
          <cell r="AP29">
            <v>0.0536</v>
          </cell>
          <cell r="AS29">
            <v>48.7</v>
          </cell>
          <cell r="AU29">
            <v>0.393</v>
          </cell>
          <cell r="AV29">
            <v>0.404</v>
          </cell>
          <cell r="AW29">
            <v>0.41400000000000003</v>
          </cell>
          <cell r="AX29">
            <v>0.42400000000000004</v>
          </cell>
          <cell r="AY29">
            <v>0.435</v>
          </cell>
          <cell r="AZ29">
            <v>0.446</v>
          </cell>
          <cell r="BA29">
            <v>0.458</v>
          </cell>
          <cell r="BB29">
            <v>0.46900000000000003</v>
          </cell>
          <cell r="BC29">
            <v>0.47900000000000004</v>
          </cell>
          <cell r="BD29">
            <v>0.49100000000000005</v>
          </cell>
          <cell r="BF29">
            <v>25.7</v>
          </cell>
          <cell r="BG29">
            <v>18.4</v>
          </cell>
          <cell r="BH29">
            <v>0.7157721559270332</v>
          </cell>
          <cell r="BI29">
            <v>0.35</v>
          </cell>
          <cell r="BJ29">
            <v>0.0135</v>
          </cell>
          <cell r="BK29">
            <v>0.08</v>
          </cell>
          <cell r="BL29">
            <v>0.003</v>
          </cell>
          <cell r="BM29">
            <v>0.005</v>
          </cell>
          <cell r="BN29">
            <v>0.296</v>
          </cell>
          <cell r="BO29">
            <v>2.4</v>
          </cell>
          <cell r="BP29">
            <v>0.0536</v>
          </cell>
          <cell r="BS29">
            <v>47.23</v>
          </cell>
          <cell r="BU29">
            <v>0.393</v>
          </cell>
          <cell r="BV29">
            <v>0.404</v>
          </cell>
          <cell r="BW29">
            <v>0.41400000000000003</v>
          </cell>
          <cell r="BX29">
            <v>0.42400000000000004</v>
          </cell>
          <cell r="BY29">
            <v>0.435</v>
          </cell>
          <cell r="BZ29">
            <v>0.446</v>
          </cell>
          <cell r="CA29">
            <v>0.458</v>
          </cell>
          <cell r="CB29">
            <v>0.46900000000000003</v>
          </cell>
          <cell r="CC29">
            <v>0.47900000000000004</v>
          </cell>
          <cell r="CD29">
            <v>0.49100000000000005</v>
          </cell>
        </row>
        <row r="30">
          <cell r="A30">
            <v>24</v>
          </cell>
          <cell r="B30" t="str">
            <v>Craft II</v>
          </cell>
          <cell r="C30" t="str">
            <v>B-24 Operator (1)</v>
          </cell>
          <cell r="D30" t="str">
            <v>CBA 2006-494 IUOE</v>
          </cell>
          <cell r="E30" t="str">
            <v>E02</v>
          </cell>
          <cell r="F30">
            <v>26.2</v>
          </cell>
          <cell r="G30">
            <v>0.333</v>
          </cell>
          <cell r="H30">
            <v>0.0018</v>
          </cell>
          <cell r="J30">
            <v>27.02</v>
          </cell>
          <cell r="K30">
            <v>27.9</v>
          </cell>
          <cell r="L30">
            <v>28.79</v>
          </cell>
          <cell r="M30">
            <v>29.68</v>
          </cell>
          <cell r="N30">
            <v>30.58</v>
          </cell>
          <cell r="O30">
            <v>31.52</v>
          </cell>
          <cell r="P30">
            <v>32.49</v>
          </cell>
          <cell r="Q30">
            <v>33.43</v>
          </cell>
          <cell r="R30">
            <v>34.4</v>
          </cell>
          <cell r="S30">
            <v>35.4</v>
          </cell>
          <cell r="U30">
            <v>26.2</v>
          </cell>
          <cell r="V30">
            <v>26.2</v>
          </cell>
          <cell r="W30">
            <v>26.2</v>
          </cell>
          <cell r="X30">
            <v>26.2</v>
          </cell>
          <cell r="Y30">
            <v>26.2</v>
          </cell>
          <cell r="Z30">
            <v>26.2</v>
          </cell>
          <cell r="AA30">
            <v>26.2</v>
          </cell>
          <cell r="AB30">
            <v>26.2</v>
          </cell>
          <cell r="AC30">
            <v>26.2</v>
          </cell>
          <cell r="AD30">
            <v>26.2</v>
          </cell>
          <cell r="AF30">
            <v>27.02</v>
          </cell>
          <cell r="AG30">
            <v>19.34</v>
          </cell>
          <cell r="AH30">
            <v>0.7157721559270332</v>
          </cell>
          <cell r="AI30">
            <v>0.36</v>
          </cell>
          <cell r="AJ30">
            <v>0.0135</v>
          </cell>
          <cell r="AK30">
            <v>0.08</v>
          </cell>
          <cell r="AL30">
            <v>0.003</v>
          </cell>
          <cell r="AM30">
            <v>0.006</v>
          </cell>
          <cell r="AN30">
            <v>0.311</v>
          </cell>
          <cell r="AO30">
            <v>2.53</v>
          </cell>
          <cell r="AP30">
            <v>0.0536</v>
          </cell>
          <cell r="AS30">
            <v>49.65</v>
          </cell>
          <cell r="AU30">
            <v>0.4</v>
          </cell>
          <cell r="AV30">
            <v>0.41000000000000003</v>
          </cell>
          <cell r="AW30">
            <v>0.42100000000000004</v>
          </cell>
          <cell r="AX30">
            <v>0.43200000000000005</v>
          </cell>
          <cell r="AY30">
            <v>0.442</v>
          </cell>
          <cell r="AZ30">
            <v>0.453</v>
          </cell>
          <cell r="BA30">
            <v>0.465</v>
          </cell>
          <cell r="BB30">
            <v>0.47600000000000003</v>
          </cell>
          <cell r="BC30">
            <v>0.48700000000000004</v>
          </cell>
          <cell r="BD30">
            <v>0.499</v>
          </cell>
          <cell r="BF30">
            <v>26.2</v>
          </cell>
          <cell r="BG30">
            <v>18.75</v>
          </cell>
          <cell r="BH30">
            <v>0.7157721559270332</v>
          </cell>
          <cell r="BI30">
            <v>0.35</v>
          </cell>
          <cell r="BJ30">
            <v>0.0135</v>
          </cell>
          <cell r="BK30">
            <v>0.08</v>
          </cell>
          <cell r="BL30">
            <v>0.003</v>
          </cell>
          <cell r="BM30">
            <v>0.005</v>
          </cell>
          <cell r="BN30">
            <v>0.302</v>
          </cell>
          <cell r="BO30">
            <v>2.45</v>
          </cell>
          <cell r="BP30">
            <v>0.0536</v>
          </cell>
          <cell r="BS30">
            <v>48.14</v>
          </cell>
          <cell r="BU30">
            <v>0.4</v>
          </cell>
          <cell r="BV30">
            <v>0.41000000000000003</v>
          </cell>
          <cell r="BW30">
            <v>0.42100000000000004</v>
          </cell>
          <cell r="BX30">
            <v>0.43200000000000005</v>
          </cell>
          <cell r="BY30">
            <v>0.442</v>
          </cell>
          <cell r="BZ30">
            <v>0.453</v>
          </cell>
          <cell r="CA30">
            <v>0.465</v>
          </cell>
          <cell r="CB30">
            <v>0.47600000000000003</v>
          </cell>
          <cell r="CC30">
            <v>0.48700000000000004</v>
          </cell>
          <cell r="CD30">
            <v>0.499</v>
          </cell>
        </row>
        <row r="31">
          <cell r="A31">
            <v>25</v>
          </cell>
          <cell r="B31" t="str">
            <v>Craft II</v>
          </cell>
          <cell r="C31" t="str">
            <v>B-24 Operator (5)</v>
          </cell>
          <cell r="D31" t="str">
            <v>CBA 2006-494 IUOE</v>
          </cell>
          <cell r="E31" t="str">
            <v>E03</v>
          </cell>
          <cell r="F31">
            <v>25.68</v>
          </cell>
          <cell r="G31">
            <v>0.6659999999999999</v>
          </cell>
          <cell r="H31">
            <v>0.0037</v>
          </cell>
          <cell r="J31">
            <v>26.48</v>
          </cell>
          <cell r="K31">
            <v>27.35</v>
          </cell>
          <cell r="L31">
            <v>28.22</v>
          </cell>
          <cell r="M31">
            <v>29.1</v>
          </cell>
          <cell r="N31">
            <v>29.97</v>
          </cell>
          <cell r="O31">
            <v>30.89</v>
          </cell>
          <cell r="P31">
            <v>31.84</v>
          </cell>
          <cell r="Q31">
            <v>32.77</v>
          </cell>
          <cell r="R31">
            <v>33.72</v>
          </cell>
          <cell r="S31">
            <v>34.69</v>
          </cell>
          <cell r="U31">
            <v>25.68</v>
          </cell>
          <cell r="V31">
            <v>25.68</v>
          </cell>
          <cell r="W31">
            <v>25.68</v>
          </cell>
          <cell r="X31">
            <v>25.68</v>
          </cell>
          <cell r="Y31">
            <v>25.68</v>
          </cell>
          <cell r="Z31">
            <v>25.68</v>
          </cell>
          <cell r="AA31">
            <v>25.68</v>
          </cell>
          <cell r="AB31">
            <v>25.68</v>
          </cell>
          <cell r="AC31">
            <v>25.68</v>
          </cell>
          <cell r="AD31">
            <v>25.68</v>
          </cell>
          <cell r="AF31">
            <v>26.48</v>
          </cell>
          <cell r="AG31">
            <v>18.95</v>
          </cell>
          <cell r="AH31">
            <v>0.7157721559270332</v>
          </cell>
          <cell r="AI31">
            <v>0.36</v>
          </cell>
          <cell r="AJ31">
            <v>0.0135</v>
          </cell>
          <cell r="AK31">
            <v>0.08</v>
          </cell>
          <cell r="AL31">
            <v>0.003</v>
          </cell>
          <cell r="AM31">
            <v>0.005</v>
          </cell>
          <cell r="AN31">
            <v>0.305</v>
          </cell>
          <cell r="AO31">
            <v>2.48</v>
          </cell>
          <cell r="AP31">
            <v>0.0536</v>
          </cell>
          <cell r="AS31">
            <v>48.66</v>
          </cell>
          <cell r="AU31">
            <v>0.393</v>
          </cell>
          <cell r="AV31">
            <v>0.404</v>
          </cell>
          <cell r="AW31">
            <v>0.41400000000000003</v>
          </cell>
          <cell r="AX31">
            <v>0.42400000000000004</v>
          </cell>
          <cell r="AY31">
            <v>0.435</v>
          </cell>
          <cell r="AZ31">
            <v>0.446</v>
          </cell>
          <cell r="BA31">
            <v>0.458</v>
          </cell>
          <cell r="BB31">
            <v>0.468</v>
          </cell>
          <cell r="BC31">
            <v>0.47900000000000004</v>
          </cell>
          <cell r="BD31">
            <v>0.49000000000000005</v>
          </cell>
          <cell r="BF31">
            <v>25.68</v>
          </cell>
          <cell r="BG31">
            <v>18.38</v>
          </cell>
          <cell r="BH31">
            <v>0.7157721559270332</v>
          </cell>
          <cell r="BI31">
            <v>0.35</v>
          </cell>
          <cell r="BJ31">
            <v>0.0135</v>
          </cell>
          <cell r="BK31">
            <v>0.08</v>
          </cell>
          <cell r="BL31">
            <v>0.003</v>
          </cell>
          <cell r="BM31">
            <v>0.005</v>
          </cell>
          <cell r="BN31">
            <v>0.296</v>
          </cell>
          <cell r="BO31">
            <v>2.4</v>
          </cell>
          <cell r="BP31">
            <v>0.0536</v>
          </cell>
          <cell r="BS31">
            <v>47.19</v>
          </cell>
          <cell r="BU31">
            <v>0.393</v>
          </cell>
          <cell r="BV31">
            <v>0.404</v>
          </cell>
          <cell r="BW31">
            <v>0.41400000000000003</v>
          </cell>
          <cell r="BX31">
            <v>0.42400000000000004</v>
          </cell>
          <cell r="BY31">
            <v>0.435</v>
          </cell>
          <cell r="BZ31">
            <v>0.446</v>
          </cell>
          <cell r="CA31">
            <v>0.458</v>
          </cell>
          <cell r="CB31">
            <v>0.468</v>
          </cell>
          <cell r="CC31">
            <v>0.47900000000000004</v>
          </cell>
          <cell r="CD31">
            <v>0.49000000000000005</v>
          </cell>
        </row>
        <row r="32">
          <cell r="A32">
            <v>26</v>
          </cell>
          <cell r="B32" t="str">
            <v>Craft II</v>
          </cell>
          <cell r="C32" t="str">
            <v>B-24 Operator (5)</v>
          </cell>
          <cell r="D32" t="str">
            <v>CBA 2006-494 IUOE</v>
          </cell>
          <cell r="E32" t="str">
            <v>E03</v>
          </cell>
          <cell r="F32">
            <v>26.18</v>
          </cell>
          <cell r="G32">
            <v>0.6659999999999999</v>
          </cell>
          <cell r="H32">
            <v>0.0037</v>
          </cell>
          <cell r="J32">
            <v>27</v>
          </cell>
          <cell r="K32">
            <v>27.88</v>
          </cell>
          <cell r="L32">
            <v>28.77</v>
          </cell>
          <cell r="M32">
            <v>29.66</v>
          </cell>
          <cell r="N32">
            <v>30.55</v>
          </cell>
          <cell r="O32">
            <v>31.49</v>
          </cell>
          <cell r="P32">
            <v>32.46</v>
          </cell>
          <cell r="Q32">
            <v>33.41</v>
          </cell>
          <cell r="R32">
            <v>34.37</v>
          </cell>
          <cell r="S32">
            <v>35.37</v>
          </cell>
          <cell r="U32">
            <v>26.18</v>
          </cell>
          <cell r="V32">
            <v>26.18</v>
          </cell>
          <cell r="W32">
            <v>26.18</v>
          </cell>
          <cell r="X32">
            <v>26.18</v>
          </cell>
          <cell r="Y32">
            <v>26.18</v>
          </cell>
          <cell r="Z32">
            <v>26.18</v>
          </cell>
          <cell r="AA32">
            <v>26.18</v>
          </cell>
          <cell r="AB32">
            <v>26.18</v>
          </cell>
          <cell r="AC32">
            <v>26.18</v>
          </cell>
          <cell r="AD32">
            <v>26.18</v>
          </cell>
          <cell r="AF32">
            <v>27</v>
          </cell>
          <cell r="AG32">
            <v>19.33</v>
          </cell>
          <cell r="AH32">
            <v>0.7157721559270332</v>
          </cell>
          <cell r="AI32">
            <v>0.36</v>
          </cell>
          <cell r="AJ32">
            <v>0.0135</v>
          </cell>
          <cell r="AK32">
            <v>0.08</v>
          </cell>
          <cell r="AL32">
            <v>0.003</v>
          </cell>
          <cell r="AM32">
            <v>0.006</v>
          </cell>
          <cell r="AN32">
            <v>0.311</v>
          </cell>
          <cell r="AO32">
            <v>2.52</v>
          </cell>
          <cell r="AP32">
            <v>0.0536</v>
          </cell>
          <cell r="AS32">
            <v>49.61</v>
          </cell>
          <cell r="AU32">
            <v>0.4</v>
          </cell>
          <cell r="AV32">
            <v>0.41000000000000003</v>
          </cell>
          <cell r="AW32">
            <v>0.42000000000000004</v>
          </cell>
          <cell r="AX32">
            <v>0.43200000000000005</v>
          </cell>
          <cell r="AY32">
            <v>0.442</v>
          </cell>
          <cell r="AZ32">
            <v>0.453</v>
          </cell>
          <cell r="BA32">
            <v>0.465</v>
          </cell>
          <cell r="BB32">
            <v>0.47600000000000003</v>
          </cell>
          <cell r="BC32">
            <v>0.48700000000000004</v>
          </cell>
          <cell r="BD32">
            <v>0.498</v>
          </cell>
          <cell r="BF32">
            <v>26.18</v>
          </cell>
          <cell r="BG32">
            <v>18.74</v>
          </cell>
          <cell r="BH32">
            <v>0.7157721559270332</v>
          </cell>
          <cell r="BI32">
            <v>0.35</v>
          </cell>
          <cell r="BJ32">
            <v>0.0135</v>
          </cell>
          <cell r="BK32">
            <v>0.08</v>
          </cell>
          <cell r="BL32">
            <v>0.003</v>
          </cell>
          <cell r="BM32">
            <v>0.005</v>
          </cell>
          <cell r="BN32">
            <v>0.302</v>
          </cell>
          <cell r="BO32">
            <v>2.45</v>
          </cell>
          <cell r="BP32">
            <v>0.0536</v>
          </cell>
          <cell r="BS32">
            <v>48.11</v>
          </cell>
          <cell r="BU32">
            <v>0.4</v>
          </cell>
          <cell r="BV32">
            <v>0.41000000000000003</v>
          </cell>
          <cell r="BW32">
            <v>0.42000000000000004</v>
          </cell>
          <cell r="BX32">
            <v>0.43200000000000005</v>
          </cell>
          <cell r="BY32">
            <v>0.442</v>
          </cell>
          <cell r="BZ32">
            <v>0.453</v>
          </cell>
          <cell r="CA32">
            <v>0.465</v>
          </cell>
          <cell r="CB32">
            <v>0.47600000000000003</v>
          </cell>
          <cell r="CC32">
            <v>0.48700000000000004</v>
          </cell>
          <cell r="CD32">
            <v>0.498</v>
          </cell>
        </row>
        <row r="33">
          <cell r="A33">
            <v>27</v>
          </cell>
          <cell r="B33" t="str">
            <v>Craft II</v>
          </cell>
          <cell r="C33" t="str">
            <v>B-24 Operator (5)</v>
          </cell>
          <cell r="D33" t="str">
            <v>CBA 2006-494 IUOE</v>
          </cell>
          <cell r="E33" t="str">
            <v>E03</v>
          </cell>
          <cell r="F33">
            <v>26.68</v>
          </cell>
          <cell r="G33">
            <v>0.6659999999999999</v>
          </cell>
          <cell r="H33">
            <v>0.0037</v>
          </cell>
          <cell r="J33">
            <v>27.51</v>
          </cell>
          <cell r="K33">
            <v>28.41</v>
          </cell>
          <cell r="L33">
            <v>29.32</v>
          </cell>
          <cell r="M33">
            <v>30.23</v>
          </cell>
          <cell r="N33">
            <v>31.14</v>
          </cell>
          <cell r="O33">
            <v>32.1</v>
          </cell>
          <cell r="P33">
            <v>33.08</v>
          </cell>
          <cell r="Q33">
            <v>34.04</v>
          </cell>
          <cell r="R33">
            <v>35.03</v>
          </cell>
          <cell r="S33">
            <v>36.04</v>
          </cell>
          <cell r="U33">
            <v>26.68</v>
          </cell>
          <cell r="V33">
            <v>26.68</v>
          </cell>
          <cell r="W33">
            <v>26.68</v>
          </cell>
          <cell r="X33">
            <v>26.68</v>
          </cell>
          <cell r="Y33">
            <v>26.68</v>
          </cell>
          <cell r="Z33">
            <v>26.68</v>
          </cell>
          <cell r="AA33">
            <v>26.68</v>
          </cell>
          <cell r="AB33">
            <v>26.68</v>
          </cell>
          <cell r="AC33">
            <v>26.68</v>
          </cell>
          <cell r="AD33">
            <v>26.68</v>
          </cell>
          <cell r="AF33">
            <v>27.51</v>
          </cell>
          <cell r="AG33">
            <v>19.69</v>
          </cell>
          <cell r="AH33">
            <v>0.7157721559270332</v>
          </cell>
          <cell r="AI33">
            <v>0.37</v>
          </cell>
          <cell r="AJ33">
            <v>0.0135</v>
          </cell>
          <cell r="AK33">
            <v>0.08</v>
          </cell>
          <cell r="AL33">
            <v>0.003</v>
          </cell>
          <cell r="AM33">
            <v>0.006</v>
          </cell>
          <cell r="AN33">
            <v>0.317</v>
          </cell>
          <cell r="AO33">
            <v>2.57</v>
          </cell>
          <cell r="AP33">
            <v>0.0536</v>
          </cell>
          <cell r="AS33">
            <v>50.55</v>
          </cell>
          <cell r="AU33">
            <v>0.406</v>
          </cell>
          <cell r="AV33">
            <v>0.41600000000000004</v>
          </cell>
          <cell r="AW33">
            <v>0.42700000000000005</v>
          </cell>
          <cell r="AX33">
            <v>0.438</v>
          </cell>
          <cell r="AY33">
            <v>0.449</v>
          </cell>
          <cell r="AZ33">
            <v>0.461</v>
          </cell>
          <cell r="BA33">
            <v>0.47200000000000003</v>
          </cell>
          <cell r="BB33">
            <v>0.48300000000000004</v>
          </cell>
          <cell r="BC33">
            <v>0.49400000000000005</v>
          </cell>
          <cell r="BD33">
            <v>0.506</v>
          </cell>
          <cell r="BF33">
            <v>26.68</v>
          </cell>
          <cell r="BG33">
            <v>19.1</v>
          </cell>
          <cell r="BH33">
            <v>0.7157721559270332</v>
          </cell>
          <cell r="BI33">
            <v>0.36</v>
          </cell>
          <cell r="BJ33">
            <v>0.0135</v>
          </cell>
          <cell r="BK33">
            <v>0.08</v>
          </cell>
          <cell r="BL33">
            <v>0.003</v>
          </cell>
          <cell r="BM33">
            <v>0.006</v>
          </cell>
          <cell r="BN33">
            <v>0.307</v>
          </cell>
          <cell r="BO33">
            <v>2.49</v>
          </cell>
          <cell r="BP33">
            <v>0.0536</v>
          </cell>
          <cell r="BS33">
            <v>49.03</v>
          </cell>
          <cell r="BU33">
            <v>0.406</v>
          </cell>
          <cell r="BV33">
            <v>0.41600000000000004</v>
          </cell>
          <cell r="BW33">
            <v>0.42700000000000005</v>
          </cell>
          <cell r="BX33">
            <v>0.438</v>
          </cell>
          <cell r="BY33">
            <v>0.449</v>
          </cell>
          <cell r="BZ33">
            <v>0.461</v>
          </cell>
          <cell r="CA33">
            <v>0.47200000000000003</v>
          </cell>
          <cell r="CB33">
            <v>0.48300000000000004</v>
          </cell>
          <cell r="CC33">
            <v>0.49400000000000005</v>
          </cell>
          <cell r="CD33">
            <v>0.506</v>
          </cell>
        </row>
        <row r="34">
          <cell r="A34">
            <v>28</v>
          </cell>
          <cell r="B34" t="str">
            <v>Craft II</v>
          </cell>
          <cell r="C34" t="str">
            <v>B-24 Operator (e)</v>
          </cell>
          <cell r="D34" t="str">
            <v>CBA 2006-494 IUOE</v>
          </cell>
          <cell r="E34" t="str">
            <v>E01</v>
          </cell>
          <cell r="F34">
            <v>25.08</v>
          </cell>
          <cell r="G34">
            <v>1.9989999999999999</v>
          </cell>
          <cell r="H34">
            <v>0.0111</v>
          </cell>
          <cell r="J34">
            <v>25.86</v>
          </cell>
          <cell r="K34">
            <v>26.71</v>
          </cell>
          <cell r="L34">
            <v>27.56</v>
          </cell>
          <cell r="M34">
            <v>28.42</v>
          </cell>
          <cell r="N34">
            <v>29.27</v>
          </cell>
          <cell r="O34">
            <v>30.17</v>
          </cell>
          <cell r="P34">
            <v>31.1</v>
          </cell>
          <cell r="Q34">
            <v>32</v>
          </cell>
          <cell r="R34">
            <v>32.93</v>
          </cell>
          <cell r="S34">
            <v>33.88</v>
          </cell>
          <cell r="U34">
            <v>25.08</v>
          </cell>
          <cell r="V34">
            <v>25.08</v>
          </cell>
          <cell r="W34">
            <v>25.08</v>
          </cell>
          <cell r="X34">
            <v>25.08</v>
          </cell>
          <cell r="Y34">
            <v>25.08</v>
          </cell>
          <cell r="Z34">
            <v>25.08</v>
          </cell>
          <cell r="AA34">
            <v>25.08</v>
          </cell>
          <cell r="AB34">
            <v>25.08</v>
          </cell>
          <cell r="AC34">
            <v>25.08</v>
          </cell>
          <cell r="AD34">
            <v>25.08</v>
          </cell>
          <cell r="AF34">
            <v>25.86</v>
          </cell>
          <cell r="AG34">
            <v>18.51</v>
          </cell>
          <cell r="AH34">
            <v>0.7157721559270332</v>
          </cell>
          <cell r="AI34">
            <v>0.35</v>
          </cell>
          <cell r="AJ34">
            <v>0.0135</v>
          </cell>
          <cell r="AK34">
            <v>0.08</v>
          </cell>
          <cell r="AL34">
            <v>0.003</v>
          </cell>
          <cell r="AM34">
            <v>0.005</v>
          </cell>
          <cell r="AN34">
            <v>0.298</v>
          </cell>
          <cell r="AO34">
            <v>2.42</v>
          </cell>
          <cell r="AP34">
            <v>0.0536</v>
          </cell>
          <cell r="AS34">
            <v>47.53</v>
          </cell>
          <cell r="AU34">
            <v>0.386</v>
          </cell>
          <cell r="AV34">
            <v>0.397</v>
          </cell>
          <cell r="AW34">
            <v>0.406</v>
          </cell>
          <cell r="AX34">
            <v>0.41600000000000004</v>
          </cell>
          <cell r="AY34">
            <v>0.42600000000000005</v>
          </cell>
          <cell r="AZ34">
            <v>0.437</v>
          </cell>
          <cell r="BA34">
            <v>0.448</v>
          </cell>
          <cell r="BB34">
            <v>0.459</v>
          </cell>
          <cell r="BC34">
            <v>0.47000000000000003</v>
          </cell>
          <cell r="BD34">
            <v>0.48100000000000004</v>
          </cell>
          <cell r="BF34">
            <v>25.08</v>
          </cell>
          <cell r="BG34">
            <v>17.95</v>
          </cell>
          <cell r="BH34">
            <v>0.7157721559270332</v>
          </cell>
          <cell r="BI34">
            <v>0.34</v>
          </cell>
          <cell r="BJ34">
            <v>0.0135</v>
          </cell>
          <cell r="BK34">
            <v>0.08</v>
          </cell>
          <cell r="BL34">
            <v>0.003</v>
          </cell>
          <cell r="BM34">
            <v>0.005</v>
          </cell>
          <cell r="BN34">
            <v>0.289</v>
          </cell>
          <cell r="BO34">
            <v>2.34</v>
          </cell>
          <cell r="BP34">
            <v>0.0536</v>
          </cell>
          <cell r="BS34">
            <v>46.09</v>
          </cell>
          <cell r="BU34">
            <v>0.386</v>
          </cell>
          <cell r="BV34">
            <v>0.397</v>
          </cell>
          <cell r="BW34">
            <v>0.406</v>
          </cell>
          <cell r="BX34">
            <v>0.41600000000000004</v>
          </cell>
          <cell r="BY34">
            <v>0.42600000000000005</v>
          </cell>
          <cell r="BZ34">
            <v>0.437</v>
          </cell>
          <cell r="CA34">
            <v>0.448</v>
          </cell>
          <cell r="CB34">
            <v>0.459</v>
          </cell>
          <cell r="CC34">
            <v>0.47000000000000003</v>
          </cell>
          <cell r="CD34">
            <v>0.48100000000000004</v>
          </cell>
        </row>
        <row r="35">
          <cell r="A35">
            <v>29</v>
          </cell>
          <cell r="B35" t="str">
            <v>Craft II</v>
          </cell>
          <cell r="C35" t="str">
            <v>B-24 Operator (e)</v>
          </cell>
          <cell r="D35" t="str">
            <v>CBA 2006-494 IUOE</v>
          </cell>
          <cell r="E35" t="str">
            <v>E01</v>
          </cell>
          <cell r="F35">
            <v>25.58</v>
          </cell>
          <cell r="G35">
            <v>0.9989999999999999</v>
          </cell>
          <cell r="H35">
            <v>0.0055</v>
          </cell>
          <cell r="J35">
            <v>26.38</v>
          </cell>
          <cell r="K35">
            <v>27.24</v>
          </cell>
          <cell r="L35">
            <v>28.11</v>
          </cell>
          <cell r="M35">
            <v>28.98</v>
          </cell>
          <cell r="N35">
            <v>29.85</v>
          </cell>
          <cell r="O35">
            <v>30.77</v>
          </cell>
          <cell r="P35">
            <v>31.72</v>
          </cell>
          <cell r="Q35">
            <v>32.64</v>
          </cell>
          <cell r="R35">
            <v>33.59</v>
          </cell>
          <cell r="S35">
            <v>34.56</v>
          </cell>
          <cell r="U35">
            <v>25.58</v>
          </cell>
          <cell r="V35">
            <v>25.58</v>
          </cell>
          <cell r="W35">
            <v>25.58</v>
          </cell>
          <cell r="X35">
            <v>25.58</v>
          </cell>
          <cell r="Y35">
            <v>25.58</v>
          </cell>
          <cell r="Z35">
            <v>25.58</v>
          </cell>
          <cell r="AA35">
            <v>25.58</v>
          </cell>
          <cell r="AB35">
            <v>25.58</v>
          </cell>
          <cell r="AC35">
            <v>25.58</v>
          </cell>
          <cell r="AD35">
            <v>25.58</v>
          </cell>
          <cell r="AF35">
            <v>26.38</v>
          </cell>
          <cell r="AG35">
            <v>18.88</v>
          </cell>
          <cell r="AH35">
            <v>0.7157721559270332</v>
          </cell>
          <cell r="AI35">
            <v>0.36</v>
          </cell>
          <cell r="AJ35">
            <v>0.0135</v>
          </cell>
          <cell r="AK35">
            <v>0.08</v>
          </cell>
          <cell r="AL35">
            <v>0.003</v>
          </cell>
          <cell r="AM35">
            <v>0.005</v>
          </cell>
          <cell r="AN35">
            <v>0.304</v>
          </cell>
          <cell r="AO35">
            <v>2.47</v>
          </cell>
          <cell r="AP35">
            <v>0.0536</v>
          </cell>
          <cell r="AS35">
            <v>48.48</v>
          </cell>
          <cell r="AU35">
            <v>0.392</v>
          </cell>
          <cell r="AV35">
            <v>0.403</v>
          </cell>
          <cell r="AW35">
            <v>0.41300000000000003</v>
          </cell>
          <cell r="AX35">
            <v>0.42300000000000004</v>
          </cell>
          <cell r="AY35">
            <v>0.434</v>
          </cell>
          <cell r="AZ35">
            <v>0.444</v>
          </cell>
          <cell r="BA35">
            <v>0.456</v>
          </cell>
          <cell r="BB35">
            <v>0.467</v>
          </cell>
          <cell r="BC35">
            <v>0.47800000000000004</v>
          </cell>
          <cell r="BD35">
            <v>0.48900000000000005</v>
          </cell>
          <cell r="BF35">
            <v>25.58</v>
          </cell>
          <cell r="BG35">
            <v>18.31</v>
          </cell>
          <cell r="BH35">
            <v>0.7157721559270332</v>
          </cell>
          <cell r="BI35">
            <v>0.35</v>
          </cell>
          <cell r="BJ35">
            <v>0.0135</v>
          </cell>
          <cell r="BK35">
            <v>0.08</v>
          </cell>
          <cell r="BL35">
            <v>0.003</v>
          </cell>
          <cell r="BM35">
            <v>0.005</v>
          </cell>
          <cell r="BN35">
            <v>0.295</v>
          </cell>
          <cell r="BO35">
            <v>2.39</v>
          </cell>
          <cell r="BP35">
            <v>0.0536</v>
          </cell>
          <cell r="BS35">
            <v>47.01</v>
          </cell>
          <cell r="BU35">
            <v>0.392</v>
          </cell>
          <cell r="BV35">
            <v>0.403</v>
          </cell>
          <cell r="BW35">
            <v>0.41300000000000003</v>
          </cell>
          <cell r="BX35">
            <v>0.42300000000000004</v>
          </cell>
          <cell r="BY35">
            <v>0.434</v>
          </cell>
          <cell r="BZ35">
            <v>0.444</v>
          </cell>
          <cell r="CA35">
            <v>0.456</v>
          </cell>
          <cell r="CB35">
            <v>0.467</v>
          </cell>
          <cell r="CC35">
            <v>0.47800000000000004</v>
          </cell>
          <cell r="CD35">
            <v>0.48900000000000005</v>
          </cell>
        </row>
        <row r="36">
          <cell r="A36">
            <v>30</v>
          </cell>
          <cell r="B36" t="str">
            <v>Craft II</v>
          </cell>
          <cell r="C36" t="str">
            <v>B-24 Operator (e)</v>
          </cell>
          <cell r="D36" t="str">
            <v>CBA 2006-494 IUOE</v>
          </cell>
          <cell r="E36" t="str">
            <v>E01</v>
          </cell>
          <cell r="F36">
            <v>26.08</v>
          </cell>
          <cell r="G36">
            <v>0.9989999999999999</v>
          </cell>
          <cell r="H36">
            <v>0.0055</v>
          </cell>
          <cell r="J36">
            <v>26.89</v>
          </cell>
          <cell r="K36">
            <v>27.78</v>
          </cell>
          <cell r="L36">
            <v>28.66</v>
          </cell>
          <cell r="M36">
            <v>29.55</v>
          </cell>
          <cell r="N36">
            <v>30.44</v>
          </cell>
          <cell r="O36">
            <v>31.37</v>
          </cell>
          <cell r="P36">
            <v>32.34</v>
          </cell>
          <cell r="Q36">
            <v>33.28</v>
          </cell>
          <cell r="R36">
            <v>34.24</v>
          </cell>
          <cell r="S36">
            <v>35.23</v>
          </cell>
          <cell r="U36">
            <v>26.08</v>
          </cell>
          <cell r="V36">
            <v>26.08</v>
          </cell>
          <cell r="W36">
            <v>26.08</v>
          </cell>
          <cell r="X36">
            <v>26.08</v>
          </cell>
          <cell r="Y36">
            <v>26.08</v>
          </cell>
          <cell r="Z36">
            <v>26.08</v>
          </cell>
          <cell r="AA36">
            <v>26.08</v>
          </cell>
          <cell r="AB36">
            <v>26.08</v>
          </cell>
          <cell r="AC36">
            <v>26.08</v>
          </cell>
          <cell r="AD36">
            <v>26.08</v>
          </cell>
          <cell r="AF36">
            <v>26.89</v>
          </cell>
          <cell r="AG36">
            <v>19.25</v>
          </cell>
          <cell r="AH36">
            <v>0.7157721559270332</v>
          </cell>
          <cell r="AI36">
            <v>0.36</v>
          </cell>
          <cell r="AJ36">
            <v>0.0135</v>
          </cell>
          <cell r="AK36">
            <v>0.08</v>
          </cell>
          <cell r="AL36">
            <v>0.003</v>
          </cell>
          <cell r="AM36">
            <v>0.006</v>
          </cell>
          <cell r="AN36">
            <v>0.31</v>
          </cell>
          <cell r="AO36">
            <v>2.51</v>
          </cell>
          <cell r="AP36">
            <v>0.0536</v>
          </cell>
          <cell r="AS36">
            <v>49.41</v>
          </cell>
          <cell r="AU36">
            <v>0.399</v>
          </cell>
          <cell r="AV36">
            <v>0.40900000000000003</v>
          </cell>
          <cell r="AW36">
            <v>0.41900000000000004</v>
          </cell>
          <cell r="AX36">
            <v>0.42900000000000005</v>
          </cell>
          <cell r="AY36">
            <v>0.441</v>
          </cell>
          <cell r="AZ36">
            <v>0.451</v>
          </cell>
          <cell r="BA36">
            <v>0.463</v>
          </cell>
          <cell r="BB36">
            <v>0.47400000000000003</v>
          </cell>
          <cell r="BC36">
            <v>0.48500000000000004</v>
          </cell>
          <cell r="BD36">
            <v>0.49700000000000005</v>
          </cell>
          <cell r="BF36">
            <v>26.08</v>
          </cell>
          <cell r="BG36">
            <v>18.67</v>
          </cell>
          <cell r="BH36">
            <v>0.7157721559270332</v>
          </cell>
          <cell r="BI36">
            <v>0.35</v>
          </cell>
          <cell r="BJ36">
            <v>0.0135</v>
          </cell>
          <cell r="BK36">
            <v>0.08</v>
          </cell>
          <cell r="BL36">
            <v>0.003</v>
          </cell>
          <cell r="BM36">
            <v>0.005</v>
          </cell>
          <cell r="BN36">
            <v>0.3</v>
          </cell>
          <cell r="BO36">
            <v>2.44</v>
          </cell>
          <cell r="BP36">
            <v>0.0536</v>
          </cell>
          <cell r="BS36">
            <v>47.93</v>
          </cell>
          <cell r="BU36">
            <v>0.399</v>
          </cell>
          <cell r="BV36">
            <v>0.40900000000000003</v>
          </cell>
          <cell r="BW36">
            <v>0.41900000000000004</v>
          </cell>
          <cell r="BX36">
            <v>0.42900000000000005</v>
          </cell>
          <cell r="BY36">
            <v>0.441</v>
          </cell>
          <cell r="BZ36">
            <v>0.451</v>
          </cell>
          <cell r="CA36">
            <v>0.463</v>
          </cell>
          <cell r="CB36">
            <v>0.47400000000000003</v>
          </cell>
          <cell r="CC36">
            <v>0.48500000000000004</v>
          </cell>
          <cell r="CD36">
            <v>0.49700000000000005</v>
          </cell>
        </row>
        <row r="37">
          <cell r="A37">
            <v>31</v>
          </cell>
          <cell r="B37" t="str">
            <v>Craft II</v>
          </cell>
          <cell r="C37" t="str">
            <v>B-24 Operator Chief</v>
          </cell>
          <cell r="D37" t="str">
            <v>CBA 2006-494 IUOE</v>
          </cell>
          <cell r="E37" t="str">
            <v>E04</v>
          </cell>
          <cell r="F37">
            <v>26.93</v>
          </cell>
          <cell r="G37">
            <v>0.6659999999999999</v>
          </cell>
          <cell r="H37">
            <v>0.0037</v>
          </cell>
          <cell r="J37">
            <v>27.77</v>
          </cell>
          <cell r="K37">
            <v>28.68</v>
          </cell>
          <cell r="L37">
            <v>29.6</v>
          </cell>
          <cell r="M37">
            <v>30.51</v>
          </cell>
          <cell r="N37">
            <v>31.43</v>
          </cell>
          <cell r="O37">
            <v>32.4</v>
          </cell>
          <cell r="P37">
            <v>33.39</v>
          </cell>
          <cell r="Q37">
            <v>34.36</v>
          </cell>
          <cell r="R37">
            <v>35.36</v>
          </cell>
          <cell r="S37">
            <v>36.38</v>
          </cell>
          <cell r="U37">
            <v>26.93</v>
          </cell>
          <cell r="V37">
            <v>26.93</v>
          </cell>
          <cell r="W37">
            <v>26.93</v>
          </cell>
          <cell r="X37">
            <v>26.93</v>
          </cell>
          <cell r="Y37">
            <v>26.93</v>
          </cell>
          <cell r="Z37">
            <v>26.93</v>
          </cell>
          <cell r="AA37">
            <v>26.93</v>
          </cell>
          <cell r="AB37">
            <v>26.93</v>
          </cell>
          <cell r="AC37">
            <v>26.93</v>
          </cell>
          <cell r="AD37">
            <v>26.93</v>
          </cell>
          <cell r="AF37">
            <v>27.77</v>
          </cell>
          <cell r="AG37">
            <v>19.88</v>
          </cell>
          <cell r="AH37">
            <v>0.7157721559270332</v>
          </cell>
          <cell r="AI37">
            <v>0.37</v>
          </cell>
          <cell r="AJ37">
            <v>0.0135</v>
          </cell>
          <cell r="AK37">
            <v>0.08</v>
          </cell>
          <cell r="AL37">
            <v>0.003</v>
          </cell>
          <cell r="AM37">
            <v>0.006</v>
          </cell>
          <cell r="AN37">
            <v>0.32</v>
          </cell>
          <cell r="AO37">
            <v>2.6</v>
          </cell>
          <cell r="AP37">
            <v>0.0536</v>
          </cell>
          <cell r="AS37">
            <v>51.03</v>
          </cell>
          <cell r="AU37">
            <v>0.40900000000000003</v>
          </cell>
          <cell r="AV37">
            <v>0.41900000000000004</v>
          </cell>
          <cell r="AW37">
            <v>0.43100000000000005</v>
          </cell>
          <cell r="AX37">
            <v>0.441</v>
          </cell>
          <cell r="AY37">
            <v>0.452</v>
          </cell>
          <cell r="AZ37">
            <v>0.464</v>
          </cell>
          <cell r="BA37">
            <v>0.47500000000000003</v>
          </cell>
          <cell r="BB37">
            <v>0.48700000000000004</v>
          </cell>
          <cell r="BC37">
            <v>0.498</v>
          </cell>
          <cell r="BD37">
            <v>0.51</v>
          </cell>
          <cell r="BF37">
            <v>26.93</v>
          </cell>
          <cell r="BG37">
            <v>19.28</v>
          </cell>
          <cell r="BH37">
            <v>0.7157721559270332</v>
          </cell>
          <cell r="BI37">
            <v>0.36</v>
          </cell>
          <cell r="BJ37">
            <v>0.0135</v>
          </cell>
          <cell r="BK37">
            <v>0.08</v>
          </cell>
          <cell r="BL37">
            <v>0.003</v>
          </cell>
          <cell r="BM37">
            <v>0.006</v>
          </cell>
          <cell r="BN37">
            <v>0.31</v>
          </cell>
          <cell r="BO37">
            <v>2.52</v>
          </cell>
          <cell r="BP37">
            <v>0.0536</v>
          </cell>
          <cell r="BS37">
            <v>49.49</v>
          </cell>
          <cell r="BU37">
            <v>0.40900000000000003</v>
          </cell>
          <cell r="BV37">
            <v>0.41900000000000004</v>
          </cell>
          <cell r="BW37">
            <v>0.43100000000000005</v>
          </cell>
          <cell r="BX37">
            <v>0.441</v>
          </cell>
          <cell r="BY37">
            <v>0.452</v>
          </cell>
          <cell r="BZ37">
            <v>0.464</v>
          </cell>
          <cell r="CA37">
            <v>0.47500000000000003</v>
          </cell>
          <cell r="CB37">
            <v>0.48700000000000004</v>
          </cell>
          <cell r="CC37">
            <v>0.498</v>
          </cell>
          <cell r="CD37">
            <v>0.51</v>
          </cell>
        </row>
        <row r="38">
          <cell r="A38">
            <v>32</v>
          </cell>
          <cell r="B38" t="str">
            <v>Craft II</v>
          </cell>
          <cell r="C38" t="str">
            <v>B-24 Operator Chief</v>
          </cell>
          <cell r="D38" t="str">
            <v>CBA 2006-494 IUOE</v>
          </cell>
          <cell r="E38" t="str">
            <v>E04</v>
          </cell>
          <cell r="F38">
            <v>27.43</v>
          </cell>
          <cell r="G38">
            <v>0.6659999999999999</v>
          </cell>
          <cell r="H38">
            <v>0.0037</v>
          </cell>
          <cell r="J38">
            <v>28.29</v>
          </cell>
          <cell r="K38">
            <v>29.21</v>
          </cell>
          <cell r="L38">
            <v>30.15</v>
          </cell>
          <cell r="M38">
            <v>31.08</v>
          </cell>
          <cell r="N38">
            <v>32.01</v>
          </cell>
          <cell r="O38">
            <v>33</v>
          </cell>
          <cell r="P38">
            <v>34.01</v>
          </cell>
          <cell r="Q38">
            <v>35</v>
          </cell>
          <cell r="R38">
            <v>36.02</v>
          </cell>
          <cell r="S38">
            <v>37.06</v>
          </cell>
          <cell r="U38">
            <v>27.43</v>
          </cell>
          <cell r="V38">
            <v>27.43</v>
          </cell>
          <cell r="W38">
            <v>27.43</v>
          </cell>
          <cell r="X38">
            <v>27.43</v>
          </cell>
          <cell r="Y38">
            <v>27.43</v>
          </cell>
          <cell r="Z38">
            <v>27.43</v>
          </cell>
          <cell r="AA38">
            <v>27.43</v>
          </cell>
          <cell r="AB38">
            <v>27.43</v>
          </cell>
          <cell r="AC38">
            <v>27.43</v>
          </cell>
          <cell r="AD38">
            <v>27.43</v>
          </cell>
          <cell r="AF38">
            <v>28.29</v>
          </cell>
          <cell r="AG38">
            <v>20.25</v>
          </cell>
          <cell r="AH38">
            <v>0.7157721559270332</v>
          </cell>
          <cell r="AI38">
            <v>0.38</v>
          </cell>
          <cell r="AJ38">
            <v>0.0135</v>
          </cell>
          <cell r="AK38">
            <v>0.08</v>
          </cell>
          <cell r="AL38">
            <v>0.003</v>
          </cell>
          <cell r="AM38">
            <v>0.006</v>
          </cell>
          <cell r="AN38">
            <v>0.326</v>
          </cell>
          <cell r="AO38">
            <v>2.64</v>
          </cell>
          <cell r="AP38">
            <v>0.0536</v>
          </cell>
          <cell r="AS38">
            <v>51.98</v>
          </cell>
          <cell r="AU38">
            <v>0.41500000000000004</v>
          </cell>
          <cell r="AV38">
            <v>0.42500000000000004</v>
          </cell>
          <cell r="AW38">
            <v>0.437</v>
          </cell>
          <cell r="AX38">
            <v>0.448</v>
          </cell>
          <cell r="AY38">
            <v>0.46</v>
          </cell>
          <cell r="AZ38">
            <v>0.47100000000000003</v>
          </cell>
          <cell r="BA38">
            <v>0.48300000000000004</v>
          </cell>
          <cell r="BB38">
            <v>0.49400000000000005</v>
          </cell>
          <cell r="BC38">
            <v>0.506</v>
          </cell>
          <cell r="BD38">
            <v>0.519</v>
          </cell>
          <cell r="BF38">
            <v>27.43</v>
          </cell>
          <cell r="BG38">
            <v>19.63</v>
          </cell>
          <cell r="BH38">
            <v>0.7157721559270332</v>
          </cell>
          <cell r="BI38">
            <v>0.37</v>
          </cell>
          <cell r="BJ38">
            <v>0.0135</v>
          </cell>
          <cell r="BK38">
            <v>0.08</v>
          </cell>
          <cell r="BL38">
            <v>0.003</v>
          </cell>
          <cell r="BM38">
            <v>0.006</v>
          </cell>
          <cell r="BN38">
            <v>0.316</v>
          </cell>
          <cell r="BO38">
            <v>2.56</v>
          </cell>
          <cell r="BP38">
            <v>0.0536</v>
          </cell>
          <cell r="BS38">
            <v>50.4</v>
          </cell>
          <cell r="BU38">
            <v>0.41500000000000004</v>
          </cell>
          <cell r="BV38">
            <v>0.42500000000000004</v>
          </cell>
          <cell r="BW38">
            <v>0.437</v>
          </cell>
          <cell r="BX38">
            <v>0.448</v>
          </cell>
          <cell r="BY38">
            <v>0.46</v>
          </cell>
          <cell r="BZ38">
            <v>0.47100000000000003</v>
          </cell>
          <cell r="CA38">
            <v>0.48300000000000004</v>
          </cell>
          <cell r="CB38">
            <v>0.49400000000000005</v>
          </cell>
          <cell r="CC38">
            <v>0.506</v>
          </cell>
          <cell r="CD38">
            <v>0.519</v>
          </cell>
        </row>
        <row r="39">
          <cell r="A39">
            <v>33</v>
          </cell>
          <cell r="B39" t="str">
            <v>Craft II</v>
          </cell>
          <cell r="C39" t="str">
            <v>B-24 Operator Chief</v>
          </cell>
          <cell r="D39" t="str">
            <v>CBA 2006-494 IUOE</v>
          </cell>
          <cell r="E39" t="str">
            <v>E04</v>
          </cell>
          <cell r="F39">
            <v>27.93</v>
          </cell>
          <cell r="G39">
            <v>0.6659999999999999</v>
          </cell>
          <cell r="H39">
            <v>0.0037</v>
          </cell>
          <cell r="J39">
            <v>28.8</v>
          </cell>
          <cell r="K39">
            <v>29.75</v>
          </cell>
          <cell r="L39">
            <v>30.7</v>
          </cell>
          <cell r="M39">
            <v>31.64</v>
          </cell>
          <cell r="N39">
            <v>32.59</v>
          </cell>
          <cell r="O39">
            <v>33.6</v>
          </cell>
          <cell r="P39">
            <v>34.63</v>
          </cell>
          <cell r="Q39">
            <v>35.64</v>
          </cell>
          <cell r="R39">
            <v>36.67</v>
          </cell>
          <cell r="S39">
            <v>37.73</v>
          </cell>
          <cell r="U39">
            <v>27.93</v>
          </cell>
          <cell r="V39">
            <v>27.93</v>
          </cell>
          <cell r="W39">
            <v>27.93</v>
          </cell>
          <cell r="X39">
            <v>27.93</v>
          </cell>
          <cell r="Y39">
            <v>27.93</v>
          </cell>
          <cell r="Z39">
            <v>27.93</v>
          </cell>
          <cell r="AA39">
            <v>27.93</v>
          </cell>
          <cell r="AB39">
            <v>27.93</v>
          </cell>
          <cell r="AC39">
            <v>27.93</v>
          </cell>
          <cell r="AD39">
            <v>27.93</v>
          </cell>
          <cell r="AF39">
            <v>28.8</v>
          </cell>
          <cell r="AG39">
            <v>20.61</v>
          </cell>
          <cell r="AH39">
            <v>0.7157721559270332</v>
          </cell>
          <cell r="AI39">
            <v>0.39</v>
          </cell>
          <cell r="AJ39">
            <v>0.0135</v>
          </cell>
          <cell r="AK39">
            <v>0.08</v>
          </cell>
          <cell r="AL39">
            <v>0.003</v>
          </cell>
          <cell r="AM39">
            <v>0.006</v>
          </cell>
          <cell r="AN39">
            <v>0.332</v>
          </cell>
          <cell r="AO39">
            <v>2.69</v>
          </cell>
          <cell r="AP39">
            <v>0.0536</v>
          </cell>
          <cell r="AS39">
            <v>52.91</v>
          </cell>
          <cell r="AU39">
            <v>0.42100000000000004</v>
          </cell>
          <cell r="AV39">
            <v>0.43300000000000005</v>
          </cell>
          <cell r="AW39">
            <v>0.443</v>
          </cell>
          <cell r="AX39">
            <v>0.454</v>
          </cell>
          <cell r="AY39">
            <v>0.466</v>
          </cell>
          <cell r="AZ39">
            <v>0.47800000000000004</v>
          </cell>
          <cell r="BA39">
            <v>0.49000000000000005</v>
          </cell>
          <cell r="BB39">
            <v>0.501</v>
          </cell>
          <cell r="BC39">
            <v>0.514</v>
          </cell>
          <cell r="BD39">
            <v>0.526</v>
          </cell>
          <cell r="BF39">
            <v>27.93</v>
          </cell>
          <cell r="BG39">
            <v>19.99</v>
          </cell>
          <cell r="BH39">
            <v>0.7157721559270332</v>
          </cell>
          <cell r="BI39">
            <v>0.38</v>
          </cell>
          <cell r="BJ39">
            <v>0.0135</v>
          </cell>
          <cell r="BK39">
            <v>0.08</v>
          </cell>
          <cell r="BL39">
            <v>0.003</v>
          </cell>
          <cell r="BM39">
            <v>0.006</v>
          </cell>
          <cell r="BN39">
            <v>0.322</v>
          </cell>
          <cell r="BO39">
            <v>2.61</v>
          </cell>
          <cell r="BP39">
            <v>0.0536</v>
          </cell>
          <cell r="BS39">
            <v>51.32</v>
          </cell>
          <cell r="BU39">
            <v>0.42100000000000004</v>
          </cell>
          <cell r="BV39">
            <v>0.43300000000000005</v>
          </cell>
          <cell r="BW39">
            <v>0.443</v>
          </cell>
          <cell r="BX39">
            <v>0.454</v>
          </cell>
          <cell r="BY39">
            <v>0.466</v>
          </cell>
          <cell r="BZ39">
            <v>0.47800000000000004</v>
          </cell>
          <cell r="CA39">
            <v>0.49000000000000005</v>
          </cell>
          <cell r="CB39">
            <v>0.501</v>
          </cell>
          <cell r="CC39">
            <v>0.514</v>
          </cell>
          <cell r="CD39">
            <v>0.526</v>
          </cell>
        </row>
        <row r="40">
          <cell r="A40">
            <v>34</v>
          </cell>
          <cell r="B40" t="str">
            <v>Craft II</v>
          </cell>
          <cell r="C40" t="str">
            <v>B-24 Operator Training Chief (5)</v>
          </cell>
          <cell r="D40" t="str">
            <v>CBA 2006-494 IUOE</v>
          </cell>
          <cell r="E40" t="str">
            <v>E05</v>
          </cell>
          <cell r="F40">
            <v>27.78</v>
          </cell>
          <cell r="G40">
            <v>1</v>
          </cell>
          <cell r="H40">
            <v>0.0055</v>
          </cell>
          <cell r="J40">
            <v>28.65</v>
          </cell>
          <cell r="K40">
            <v>29.59</v>
          </cell>
          <cell r="L40">
            <v>30.53</v>
          </cell>
          <cell r="M40">
            <v>31.47</v>
          </cell>
          <cell r="N40">
            <v>32.42</v>
          </cell>
          <cell r="O40">
            <v>33.42</v>
          </cell>
          <cell r="P40">
            <v>34.45</v>
          </cell>
          <cell r="Q40">
            <v>35.45</v>
          </cell>
          <cell r="R40">
            <v>36.48</v>
          </cell>
          <cell r="S40">
            <v>37.53</v>
          </cell>
          <cell r="U40">
            <v>27.78</v>
          </cell>
          <cell r="V40">
            <v>27.78</v>
          </cell>
          <cell r="W40">
            <v>27.78</v>
          </cell>
          <cell r="X40">
            <v>27.78</v>
          </cell>
          <cell r="Y40">
            <v>27.78</v>
          </cell>
          <cell r="Z40">
            <v>27.78</v>
          </cell>
          <cell r="AA40">
            <v>27.78</v>
          </cell>
          <cell r="AB40">
            <v>27.78</v>
          </cell>
          <cell r="AC40">
            <v>27.78</v>
          </cell>
          <cell r="AD40">
            <v>27.78</v>
          </cell>
          <cell r="AF40">
            <v>28.65</v>
          </cell>
          <cell r="AG40">
            <v>20.51</v>
          </cell>
          <cell r="AH40">
            <v>0.7157721559270332</v>
          </cell>
          <cell r="AI40">
            <v>0.39</v>
          </cell>
          <cell r="AJ40">
            <v>0.0135</v>
          </cell>
          <cell r="AK40">
            <v>0.08</v>
          </cell>
          <cell r="AL40">
            <v>0.003</v>
          </cell>
          <cell r="AM40">
            <v>0.006</v>
          </cell>
          <cell r="AN40">
            <v>0.33</v>
          </cell>
          <cell r="AO40">
            <v>2.68</v>
          </cell>
          <cell r="AP40">
            <v>0.0536</v>
          </cell>
          <cell r="AS40">
            <v>52.65</v>
          </cell>
          <cell r="AU40">
            <v>0.41900000000000004</v>
          </cell>
          <cell r="AV40">
            <v>0.43100000000000005</v>
          </cell>
          <cell r="AW40">
            <v>0.442</v>
          </cell>
          <cell r="AX40">
            <v>0.452</v>
          </cell>
          <cell r="AY40">
            <v>0.464</v>
          </cell>
          <cell r="AZ40">
            <v>0.47600000000000003</v>
          </cell>
          <cell r="BA40">
            <v>0.48800000000000004</v>
          </cell>
          <cell r="BB40">
            <v>0.499</v>
          </cell>
          <cell r="BC40">
            <v>0.511</v>
          </cell>
          <cell r="BD40">
            <v>0.524</v>
          </cell>
          <cell r="BF40">
            <v>27.78</v>
          </cell>
          <cell r="BG40">
            <v>19.88</v>
          </cell>
          <cell r="BH40">
            <v>0.7157721559270332</v>
          </cell>
          <cell r="BI40">
            <v>0.38</v>
          </cell>
          <cell r="BJ40">
            <v>0.0135</v>
          </cell>
          <cell r="BK40">
            <v>0.08</v>
          </cell>
          <cell r="BL40">
            <v>0.003</v>
          </cell>
          <cell r="BM40">
            <v>0.006</v>
          </cell>
          <cell r="BN40">
            <v>0.32</v>
          </cell>
          <cell r="BO40">
            <v>2.6</v>
          </cell>
          <cell r="BP40">
            <v>0.0536</v>
          </cell>
          <cell r="BS40">
            <v>51.05</v>
          </cell>
          <cell r="BU40">
            <v>0.41900000000000004</v>
          </cell>
          <cell r="BV40">
            <v>0.43100000000000005</v>
          </cell>
          <cell r="BW40">
            <v>0.442</v>
          </cell>
          <cell r="BX40">
            <v>0.452</v>
          </cell>
          <cell r="BY40">
            <v>0.464</v>
          </cell>
          <cell r="BZ40">
            <v>0.47600000000000003</v>
          </cell>
          <cell r="CA40">
            <v>0.48800000000000004</v>
          </cell>
          <cell r="CB40">
            <v>0.499</v>
          </cell>
          <cell r="CC40">
            <v>0.511</v>
          </cell>
          <cell r="CD40">
            <v>0.524</v>
          </cell>
        </row>
        <row r="41">
          <cell r="A41">
            <v>35</v>
          </cell>
          <cell r="B41" t="str">
            <v>Craft II</v>
          </cell>
          <cell r="C41" t="str">
            <v>B-48 Electrician</v>
          </cell>
          <cell r="D41" t="str">
            <v>CBA 2006-495 GPPMA</v>
          </cell>
          <cell r="E41" t="str">
            <v>G01</v>
          </cell>
          <cell r="F41">
            <v>23.05</v>
          </cell>
          <cell r="G41">
            <v>2.5</v>
          </cell>
          <cell r="H41">
            <v>0.0139</v>
          </cell>
          <cell r="J41">
            <v>23.77</v>
          </cell>
          <cell r="K41">
            <v>24.55</v>
          </cell>
          <cell r="L41">
            <v>25.33</v>
          </cell>
          <cell r="M41">
            <v>26.12</v>
          </cell>
          <cell r="N41">
            <v>26.9</v>
          </cell>
          <cell r="O41">
            <v>27.73</v>
          </cell>
          <cell r="P41">
            <v>28.58</v>
          </cell>
          <cell r="Q41">
            <v>29.41</v>
          </cell>
          <cell r="R41">
            <v>30.26</v>
          </cell>
          <cell r="S41">
            <v>31.14</v>
          </cell>
          <cell r="U41">
            <v>23.05</v>
          </cell>
          <cell r="V41">
            <v>23.05</v>
          </cell>
          <cell r="W41">
            <v>23.05</v>
          </cell>
          <cell r="X41">
            <v>23.05</v>
          </cell>
          <cell r="Y41">
            <v>23.05</v>
          </cell>
          <cell r="Z41">
            <v>23.05</v>
          </cell>
          <cell r="AA41">
            <v>23.05</v>
          </cell>
          <cell r="AB41">
            <v>23.05</v>
          </cell>
          <cell r="AC41">
            <v>23.05</v>
          </cell>
          <cell r="AD41">
            <v>23.05</v>
          </cell>
          <cell r="AF41">
            <v>23.77</v>
          </cell>
          <cell r="AG41">
            <v>10.54</v>
          </cell>
          <cell r="AH41">
            <v>0.4435132645954517</v>
          </cell>
          <cell r="AI41">
            <v>0.32</v>
          </cell>
          <cell r="AJ41">
            <v>0.0135</v>
          </cell>
          <cell r="AK41">
            <v>0.07</v>
          </cell>
          <cell r="AL41">
            <v>0.003</v>
          </cell>
          <cell r="AM41">
            <v>0.004</v>
          </cell>
          <cell r="AN41">
            <v>0.23</v>
          </cell>
          <cell r="AO41">
            <v>1.87</v>
          </cell>
          <cell r="AP41">
            <v>0.0536</v>
          </cell>
          <cell r="AS41">
            <v>36.81</v>
          </cell>
          <cell r="AU41">
            <v>0.30700000000000005</v>
          </cell>
          <cell r="AV41">
            <v>0.315</v>
          </cell>
          <cell r="AW41">
            <v>0.322</v>
          </cell>
          <cell r="AX41">
            <v>0.331</v>
          </cell>
          <cell r="AY41">
            <v>0.339</v>
          </cell>
          <cell r="AZ41">
            <v>0.34700000000000003</v>
          </cell>
          <cell r="BA41">
            <v>0.35500000000000004</v>
          </cell>
          <cell r="BB41">
            <v>0.363</v>
          </cell>
          <cell r="BC41">
            <v>0.372</v>
          </cell>
          <cell r="BD41">
            <v>0.381</v>
          </cell>
          <cell r="BF41">
            <v>23.05</v>
          </cell>
          <cell r="BG41">
            <v>10.22</v>
          </cell>
          <cell r="BH41">
            <v>0.4435132645954517</v>
          </cell>
          <cell r="BI41">
            <v>0.31</v>
          </cell>
          <cell r="BJ41">
            <v>0.0135</v>
          </cell>
          <cell r="BK41">
            <v>0.07</v>
          </cell>
          <cell r="BL41">
            <v>0.003</v>
          </cell>
          <cell r="BM41">
            <v>0.004</v>
          </cell>
          <cell r="BN41">
            <v>0.223</v>
          </cell>
          <cell r="BO41">
            <v>1.82</v>
          </cell>
          <cell r="BP41">
            <v>0.0536</v>
          </cell>
          <cell r="BS41">
            <v>35.7</v>
          </cell>
          <cell r="BU41">
            <v>0.30700000000000005</v>
          </cell>
          <cell r="BV41">
            <v>0.315</v>
          </cell>
          <cell r="BW41">
            <v>0.322</v>
          </cell>
          <cell r="BX41">
            <v>0.331</v>
          </cell>
          <cell r="BY41">
            <v>0.339</v>
          </cell>
          <cell r="BZ41">
            <v>0.34700000000000003</v>
          </cell>
          <cell r="CA41">
            <v>0.35500000000000004</v>
          </cell>
          <cell r="CB41">
            <v>0.363</v>
          </cell>
          <cell r="CC41">
            <v>0.372</v>
          </cell>
          <cell r="CD41">
            <v>0.381</v>
          </cell>
        </row>
        <row r="42">
          <cell r="A42">
            <v>36</v>
          </cell>
          <cell r="B42" t="str">
            <v>Craft II</v>
          </cell>
          <cell r="C42" t="str">
            <v>B-48 Electrician, Foreman 2</v>
          </cell>
          <cell r="D42" t="str">
            <v>CBA 2006-495 GPPMA</v>
          </cell>
          <cell r="E42" t="str">
            <v>G02</v>
          </cell>
          <cell r="F42">
            <v>26.88</v>
          </cell>
          <cell r="G42">
            <v>0.5</v>
          </cell>
          <cell r="H42">
            <v>0.0028</v>
          </cell>
          <cell r="J42">
            <v>27.72</v>
          </cell>
          <cell r="K42">
            <v>28.63</v>
          </cell>
          <cell r="L42">
            <v>29.54</v>
          </cell>
          <cell r="M42">
            <v>30.46</v>
          </cell>
          <cell r="N42">
            <v>31.37</v>
          </cell>
          <cell r="O42">
            <v>32.34</v>
          </cell>
          <cell r="P42">
            <v>33.33</v>
          </cell>
          <cell r="Q42">
            <v>34.3</v>
          </cell>
          <cell r="R42">
            <v>35.29</v>
          </cell>
          <cell r="S42">
            <v>36.31</v>
          </cell>
          <cell r="U42">
            <v>26.88</v>
          </cell>
          <cell r="V42">
            <v>26.88</v>
          </cell>
          <cell r="W42">
            <v>26.88</v>
          </cell>
          <cell r="X42">
            <v>26.88</v>
          </cell>
          <cell r="Y42">
            <v>26.88</v>
          </cell>
          <cell r="Z42">
            <v>26.88</v>
          </cell>
          <cell r="AA42">
            <v>26.88</v>
          </cell>
          <cell r="AB42">
            <v>26.88</v>
          </cell>
          <cell r="AC42">
            <v>26.88</v>
          </cell>
          <cell r="AD42">
            <v>26.88</v>
          </cell>
          <cell r="AF42">
            <v>27.72</v>
          </cell>
          <cell r="AG42">
            <v>12.29</v>
          </cell>
          <cell r="AH42">
            <v>0.4435132645954517</v>
          </cell>
          <cell r="AI42">
            <v>0.37</v>
          </cell>
          <cell r="AJ42">
            <v>0.0135</v>
          </cell>
          <cell r="AK42">
            <v>0.07</v>
          </cell>
          <cell r="AL42">
            <v>0.003</v>
          </cell>
          <cell r="AM42">
            <v>0.005</v>
          </cell>
          <cell r="AN42">
            <v>0.269</v>
          </cell>
          <cell r="AO42">
            <v>2.18</v>
          </cell>
          <cell r="AP42">
            <v>0.0536</v>
          </cell>
          <cell r="AS42">
            <v>42.91</v>
          </cell>
          <cell r="AU42">
            <v>0.34700000000000003</v>
          </cell>
          <cell r="AV42">
            <v>0.35500000000000004</v>
          </cell>
          <cell r="AW42">
            <v>0.364</v>
          </cell>
          <cell r="AX42">
            <v>0.374</v>
          </cell>
          <cell r="AY42">
            <v>0.383</v>
          </cell>
          <cell r="AZ42">
            <v>0.393</v>
          </cell>
          <cell r="BA42">
            <v>0.403</v>
          </cell>
          <cell r="BB42">
            <v>0.41200000000000003</v>
          </cell>
          <cell r="BC42">
            <v>0.42200000000000004</v>
          </cell>
          <cell r="BD42">
            <v>0.432</v>
          </cell>
          <cell r="BF42">
            <v>26.88</v>
          </cell>
          <cell r="BG42">
            <v>11.92</v>
          </cell>
          <cell r="BH42">
            <v>0.4435132645954517</v>
          </cell>
          <cell r="BI42">
            <v>0.36</v>
          </cell>
          <cell r="BJ42">
            <v>0.0135</v>
          </cell>
          <cell r="BK42">
            <v>0.07</v>
          </cell>
          <cell r="BL42">
            <v>0.003</v>
          </cell>
          <cell r="BM42">
            <v>0.005</v>
          </cell>
          <cell r="BN42">
            <v>0.26</v>
          </cell>
          <cell r="BO42">
            <v>2.12</v>
          </cell>
          <cell r="BP42">
            <v>0.0536</v>
          </cell>
          <cell r="BS42">
            <v>41.62</v>
          </cell>
          <cell r="BU42">
            <v>0.34700000000000003</v>
          </cell>
          <cell r="BV42">
            <v>0.35500000000000004</v>
          </cell>
          <cell r="BW42">
            <v>0.364</v>
          </cell>
          <cell r="BX42">
            <v>0.374</v>
          </cell>
          <cell r="BY42">
            <v>0.383</v>
          </cell>
          <cell r="BZ42">
            <v>0.393</v>
          </cell>
          <cell r="CA42">
            <v>0.403</v>
          </cell>
          <cell r="CB42">
            <v>0.41200000000000003</v>
          </cell>
          <cell r="CC42">
            <v>0.42200000000000004</v>
          </cell>
          <cell r="CD42">
            <v>0.432</v>
          </cell>
        </row>
        <row r="43">
          <cell r="A43">
            <v>37</v>
          </cell>
          <cell r="B43" t="str">
            <v>Craft II</v>
          </cell>
          <cell r="C43" t="str">
            <v>B-48 Operator (e)</v>
          </cell>
          <cell r="D43" t="str">
            <v>CBA 2006-494 IUOE</v>
          </cell>
          <cell r="E43" t="str">
            <v>E01</v>
          </cell>
          <cell r="F43">
            <v>25.08</v>
          </cell>
          <cell r="G43">
            <v>4</v>
          </cell>
          <cell r="H43">
            <v>0.0222</v>
          </cell>
          <cell r="J43">
            <v>25.86</v>
          </cell>
          <cell r="K43">
            <v>26.71</v>
          </cell>
          <cell r="L43">
            <v>27.56</v>
          </cell>
          <cell r="M43">
            <v>28.42</v>
          </cell>
          <cell r="N43">
            <v>29.27</v>
          </cell>
          <cell r="O43">
            <v>30.17</v>
          </cell>
          <cell r="P43">
            <v>31.1</v>
          </cell>
          <cell r="Q43">
            <v>32</v>
          </cell>
          <cell r="R43">
            <v>32.93</v>
          </cell>
          <cell r="S43">
            <v>33.88</v>
          </cell>
          <cell r="U43">
            <v>25.08</v>
          </cell>
          <cell r="V43">
            <v>25.08</v>
          </cell>
          <cell r="W43">
            <v>25.08</v>
          </cell>
          <cell r="X43">
            <v>25.08</v>
          </cell>
          <cell r="Y43">
            <v>25.08</v>
          </cell>
          <cell r="Z43">
            <v>25.08</v>
          </cell>
          <cell r="AA43">
            <v>25.08</v>
          </cell>
          <cell r="AB43">
            <v>25.08</v>
          </cell>
          <cell r="AC43">
            <v>25.08</v>
          </cell>
          <cell r="AD43">
            <v>25.08</v>
          </cell>
          <cell r="AF43">
            <v>25.86</v>
          </cell>
          <cell r="AG43">
            <v>18.51</v>
          </cell>
          <cell r="AH43">
            <v>0.7157721559270332</v>
          </cell>
          <cell r="AI43">
            <v>0.35</v>
          </cell>
          <cell r="AJ43">
            <v>0.0135</v>
          </cell>
          <cell r="AK43">
            <v>0.08</v>
          </cell>
          <cell r="AL43">
            <v>0.003</v>
          </cell>
          <cell r="AM43">
            <v>0.005</v>
          </cell>
          <cell r="AN43">
            <v>0.298</v>
          </cell>
          <cell r="AO43">
            <v>2.42</v>
          </cell>
          <cell r="AP43">
            <v>0.0536</v>
          </cell>
          <cell r="AS43">
            <v>47.53</v>
          </cell>
          <cell r="AU43">
            <v>0.386</v>
          </cell>
          <cell r="AV43">
            <v>0.397</v>
          </cell>
          <cell r="AW43">
            <v>0.406</v>
          </cell>
          <cell r="AX43">
            <v>0.41600000000000004</v>
          </cell>
          <cell r="AY43">
            <v>0.42600000000000005</v>
          </cell>
          <cell r="AZ43">
            <v>0.437</v>
          </cell>
          <cell r="BA43">
            <v>0.448</v>
          </cell>
          <cell r="BB43">
            <v>0.459</v>
          </cell>
          <cell r="BC43">
            <v>0.47000000000000003</v>
          </cell>
          <cell r="BD43">
            <v>0.48100000000000004</v>
          </cell>
          <cell r="BF43">
            <v>25.08</v>
          </cell>
          <cell r="BG43">
            <v>17.95</v>
          </cell>
          <cell r="BH43">
            <v>0.7157721559270332</v>
          </cell>
          <cell r="BI43">
            <v>0.34</v>
          </cell>
          <cell r="BJ43">
            <v>0.0135</v>
          </cell>
          <cell r="BK43">
            <v>0.08</v>
          </cell>
          <cell r="BL43">
            <v>0.003</v>
          </cell>
          <cell r="BM43">
            <v>0.005</v>
          </cell>
          <cell r="BN43">
            <v>0.289</v>
          </cell>
          <cell r="BO43">
            <v>2.34</v>
          </cell>
          <cell r="BP43">
            <v>0.0536</v>
          </cell>
          <cell r="BS43">
            <v>46.09</v>
          </cell>
          <cell r="BU43">
            <v>0.386</v>
          </cell>
          <cell r="BV43">
            <v>0.397</v>
          </cell>
          <cell r="BW43">
            <v>0.406</v>
          </cell>
          <cell r="BX43">
            <v>0.41600000000000004</v>
          </cell>
          <cell r="BY43">
            <v>0.42600000000000005</v>
          </cell>
          <cell r="BZ43">
            <v>0.437</v>
          </cell>
          <cell r="CA43">
            <v>0.448</v>
          </cell>
          <cell r="CB43">
            <v>0.459</v>
          </cell>
          <cell r="CC43">
            <v>0.47000000000000003</v>
          </cell>
          <cell r="CD43">
            <v>0.48100000000000004</v>
          </cell>
        </row>
        <row r="44">
          <cell r="A44">
            <v>38</v>
          </cell>
          <cell r="B44" t="str">
            <v>Craft II</v>
          </cell>
          <cell r="C44" t="str">
            <v>B-48 Operator Training Chief (5)</v>
          </cell>
          <cell r="D44" t="str">
            <v>CBA 2006-494 IUOE</v>
          </cell>
          <cell r="E44" t="str">
            <v>E05</v>
          </cell>
          <cell r="F44">
            <v>27.78</v>
          </cell>
          <cell r="G44">
            <v>1</v>
          </cell>
          <cell r="H44">
            <v>0.0055</v>
          </cell>
          <cell r="J44">
            <v>28.65</v>
          </cell>
          <cell r="K44">
            <v>29.59</v>
          </cell>
          <cell r="L44">
            <v>30.53</v>
          </cell>
          <cell r="M44">
            <v>31.47</v>
          </cell>
          <cell r="N44">
            <v>32.42</v>
          </cell>
          <cell r="O44">
            <v>33.42</v>
          </cell>
          <cell r="P44">
            <v>34.45</v>
          </cell>
          <cell r="Q44">
            <v>35.45</v>
          </cell>
          <cell r="R44">
            <v>36.48</v>
          </cell>
          <cell r="S44">
            <v>37.53</v>
          </cell>
          <cell r="U44">
            <v>27.78</v>
          </cell>
          <cell r="V44">
            <v>27.78</v>
          </cell>
          <cell r="W44">
            <v>27.78</v>
          </cell>
          <cell r="X44">
            <v>27.78</v>
          </cell>
          <cell r="Y44">
            <v>27.78</v>
          </cell>
          <cell r="Z44">
            <v>27.78</v>
          </cell>
          <cell r="AA44">
            <v>27.78</v>
          </cell>
          <cell r="AB44">
            <v>27.78</v>
          </cell>
          <cell r="AC44">
            <v>27.78</v>
          </cell>
          <cell r="AD44">
            <v>27.78</v>
          </cell>
          <cell r="AF44">
            <v>28.65</v>
          </cell>
          <cell r="AG44">
            <v>20.51</v>
          </cell>
          <cell r="AH44">
            <v>0.7157721559270332</v>
          </cell>
          <cell r="AI44">
            <v>0.39</v>
          </cell>
          <cell r="AJ44">
            <v>0.0135</v>
          </cell>
          <cell r="AK44">
            <v>0.08</v>
          </cell>
          <cell r="AL44">
            <v>0.003</v>
          </cell>
          <cell r="AM44">
            <v>0.006</v>
          </cell>
          <cell r="AN44">
            <v>0.33</v>
          </cell>
          <cell r="AO44">
            <v>2.68</v>
          </cell>
          <cell r="AP44">
            <v>0.0536</v>
          </cell>
          <cell r="AS44">
            <v>52.65</v>
          </cell>
          <cell r="AU44">
            <v>0.41900000000000004</v>
          </cell>
          <cell r="AV44">
            <v>0.43100000000000005</v>
          </cell>
          <cell r="AW44">
            <v>0.442</v>
          </cell>
          <cell r="AX44">
            <v>0.452</v>
          </cell>
          <cell r="AY44">
            <v>0.464</v>
          </cell>
          <cell r="AZ44">
            <v>0.47600000000000003</v>
          </cell>
          <cell r="BA44">
            <v>0.48800000000000004</v>
          </cell>
          <cell r="BB44">
            <v>0.499</v>
          </cell>
          <cell r="BC44">
            <v>0.511</v>
          </cell>
          <cell r="BD44">
            <v>0.524</v>
          </cell>
          <cell r="BF44">
            <v>27.78</v>
          </cell>
          <cell r="BG44">
            <v>19.88</v>
          </cell>
          <cell r="BH44">
            <v>0.7157721559270332</v>
          </cell>
          <cell r="BI44">
            <v>0.38</v>
          </cell>
          <cell r="BJ44">
            <v>0.0135</v>
          </cell>
          <cell r="BK44">
            <v>0.08</v>
          </cell>
          <cell r="BL44">
            <v>0.003</v>
          </cell>
          <cell r="BM44">
            <v>0.006</v>
          </cell>
          <cell r="BN44">
            <v>0.32</v>
          </cell>
          <cell r="BO44">
            <v>2.6</v>
          </cell>
          <cell r="BP44">
            <v>0.0536</v>
          </cell>
          <cell r="BS44">
            <v>51.05</v>
          </cell>
          <cell r="BU44">
            <v>0.41900000000000004</v>
          </cell>
          <cell r="BV44">
            <v>0.43100000000000005</v>
          </cell>
          <cell r="BW44">
            <v>0.442</v>
          </cell>
          <cell r="BX44">
            <v>0.452</v>
          </cell>
          <cell r="BY44">
            <v>0.464</v>
          </cell>
          <cell r="BZ44">
            <v>0.47600000000000003</v>
          </cell>
          <cell r="CA44">
            <v>0.48800000000000004</v>
          </cell>
          <cell r="CB44">
            <v>0.499</v>
          </cell>
          <cell r="CC44">
            <v>0.511</v>
          </cell>
          <cell r="CD44">
            <v>0.524</v>
          </cell>
        </row>
        <row r="45">
          <cell r="A45">
            <v>39</v>
          </cell>
          <cell r="B45" t="str">
            <v>Craft II</v>
          </cell>
          <cell r="C45" t="str">
            <v>Carpenters</v>
          </cell>
          <cell r="D45" t="str">
            <v>CBA 2006-495 GPPMA</v>
          </cell>
          <cell r="E45" t="str">
            <v>G03</v>
          </cell>
          <cell r="F45">
            <v>22.1</v>
          </cell>
          <cell r="G45">
            <v>5</v>
          </cell>
          <cell r="H45">
            <v>0.0277</v>
          </cell>
          <cell r="J45">
            <v>22.79</v>
          </cell>
          <cell r="K45">
            <v>23.54</v>
          </cell>
          <cell r="L45">
            <v>24.29</v>
          </cell>
          <cell r="M45">
            <v>25.04</v>
          </cell>
          <cell r="N45">
            <v>25.79</v>
          </cell>
          <cell r="O45">
            <v>26.59</v>
          </cell>
          <cell r="P45">
            <v>27.4</v>
          </cell>
          <cell r="Q45">
            <v>28.2</v>
          </cell>
          <cell r="R45">
            <v>29.02</v>
          </cell>
          <cell r="S45">
            <v>29.86</v>
          </cell>
          <cell r="U45">
            <v>22.1</v>
          </cell>
          <cell r="V45">
            <v>22.1</v>
          </cell>
          <cell r="W45">
            <v>22.1</v>
          </cell>
          <cell r="X45">
            <v>22.1</v>
          </cell>
          <cell r="Y45">
            <v>22.1</v>
          </cell>
          <cell r="Z45">
            <v>22.1</v>
          </cell>
          <cell r="AA45">
            <v>22.1</v>
          </cell>
          <cell r="AB45">
            <v>22.1</v>
          </cell>
          <cell r="AC45">
            <v>22.1</v>
          </cell>
          <cell r="AD45">
            <v>22.1</v>
          </cell>
          <cell r="AF45">
            <v>22.79</v>
          </cell>
          <cell r="AG45">
            <v>10.11</v>
          </cell>
          <cell r="AH45">
            <v>0.4435132645954517</v>
          </cell>
          <cell r="AI45">
            <v>0.31</v>
          </cell>
          <cell r="AJ45">
            <v>0.0135</v>
          </cell>
          <cell r="AK45">
            <v>0.07</v>
          </cell>
          <cell r="AL45">
            <v>0.003</v>
          </cell>
          <cell r="AM45">
            <v>0.004</v>
          </cell>
          <cell r="AN45">
            <v>0.221</v>
          </cell>
          <cell r="AO45">
            <v>1.8</v>
          </cell>
          <cell r="AP45">
            <v>0.0536</v>
          </cell>
          <cell r="AS45">
            <v>35.31</v>
          </cell>
          <cell r="AU45">
            <v>0.29800000000000004</v>
          </cell>
          <cell r="AV45">
            <v>0.30500000000000005</v>
          </cell>
          <cell r="AW45">
            <v>0.312</v>
          </cell>
          <cell r="AX45">
            <v>0.32</v>
          </cell>
          <cell r="AY45">
            <v>0.327</v>
          </cell>
          <cell r="AZ45">
            <v>0.336</v>
          </cell>
          <cell r="BA45">
            <v>0.34400000000000003</v>
          </cell>
          <cell r="BB45">
            <v>0.35100000000000003</v>
          </cell>
          <cell r="BC45">
            <v>0.35900000000000004</v>
          </cell>
          <cell r="BD45">
            <v>0.368</v>
          </cell>
          <cell r="BF45">
            <v>22.1</v>
          </cell>
          <cell r="BG45">
            <v>9.8</v>
          </cell>
          <cell r="BH45">
            <v>0.4435132645954517</v>
          </cell>
          <cell r="BI45">
            <v>0.3</v>
          </cell>
          <cell r="BJ45">
            <v>0.0135</v>
          </cell>
          <cell r="BK45">
            <v>0.07</v>
          </cell>
          <cell r="BL45">
            <v>0.003</v>
          </cell>
          <cell r="BM45">
            <v>0.004</v>
          </cell>
          <cell r="BN45">
            <v>0.214</v>
          </cell>
          <cell r="BO45">
            <v>1.74</v>
          </cell>
          <cell r="BP45">
            <v>0.0536</v>
          </cell>
          <cell r="BS45">
            <v>34.23</v>
          </cell>
          <cell r="BU45">
            <v>0.29800000000000004</v>
          </cell>
          <cell r="BV45">
            <v>0.30500000000000005</v>
          </cell>
          <cell r="BW45">
            <v>0.312</v>
          </cell>
          <cell r="BX45">
            <v>0.32</v>
          </cell>
          <cell r="BY45">
            <v>0.327</v>
          </cell>
          <cell r="BZ45">
            <v>0.336</v>
          </cell>
          <cell r="CA45">
            <v>0.34400000000000003</v>
          </cell>
          <cell r="CB45">
            <v>0.35100000000000003</v>
          </cell>
          <cell r="CC45">
            <v>0.35900000000000004</v>
          </cell>
          <cell r="CD45">
            <v>0.368</v>
          </cell>
        </row>
        <row r="46">
          <cell r="A46">
            <v>40</v>
          </cell>
          <cell r="B46" t="str">
            <v>Craft II</v>
          </cell>
          <cell r="C46" t="str">
            <v>Chief Operators (5)</v>
          </cell>
          <cell r="D46" t="str">
            <v>CBA 2006-494 IUOE</v>
          </cell>
          <cell r="E46" t="str">
            <v>E08</v>
          </cell>
          <cell r="F46">
            <v>26.93</v>
          </cell>
          <cell r="G46">
            <v>1.3319999999999999</v>
          </cell>
          <cell r="H46">
            <v>0.0074</v>
          </cell>
          <cell r="J46">
            <v>27.77</v>
          </cell>
          <cell r="K46">
            <v>28.68</v>
          </cell>
          <cell r="L46">
            <v>29.6</v>
          </cell>
          <cell r="M46">
            <v>30.51</v>
          </cell>
          <cell r="N46">
            <v>31.43</v>
          </cell>
          <cell r="O46">
            <v>32.4</v>
          </cell>
          <cell r="P46">
            <v>33.39</v>
          </cell>
          <cell r="Q46">
            <v>34.36</v>
          </cell>
          <cell r="R46">
            <v>35.36</v>
          </cell>
          <cell r="S46">
            <v>36.38</v>
          </cell>
          <cell r="U46">
            <v>26.93</v>
          </cell>
          <cell r="V46">
            <v>26.93</v>
          </cell>
          <cell r="W46">
            <v>26.93</v>
          </cell>
          <cell r="X46">
            <v>26.93</v>
          </cell>
          <cell r="Y46">
            <v>26.93</v>
          </cell>
          <cell r="Z46">
            <v>26.93</v>
          </cell>
          <cell r="AA46">
            <v>26.93</v>
          </cell>
          <cell r="AB46">
            <v>26.93</v>
          </cell>
          <cell r="AC46">
            <v>26.93</v>
          </cell>
          <cell r="AD46">
            <v>26.93</v>
          </cell>
          <cell r="AF46">
            <v>27.77</v>
          </cell>
          <cell r="AG46">
            <v>19.88</v>
          </cell>
          <cell r="AH46">
            <v>0.7157721559270332</v>
          </cell>
          <cell r="AI46">
            <v>0.37</v>
          </cell>
          <cell r="AJ46">
            <v>0.0135</v>
          </cell>
          <cell r="AK46">
            <v>0.08</v>
          </cell>
          <cell r="AL46">
            <v>0.003</v>
          </cell>
          <cell r="AM46">
            <v>0.006</v>
          </cell>
          <cell r="AN46">
            <v>0.32</v>
          </cell>
          <cell r="AO46">
            <v>2.6</v>
          </cell>
          <cell r="AP46">
            <v>0.0536</v>
          </cell>
          <cell r="AS46">
            <v>51.03</v>
          </cell>
          <cell r="AU46">
            <v>0.40900000000000003</v>
          </cell>
          <cell r="AV46">
            <v>0.41900000000000004</v>
          </cell>
          <cell r="AW46">
            <v>0.43100000000000005</v>
          </cell>
          <cell r="AX46">
            <v>0.441</v>
          </cell>
          <cell r="AY46">
            <v>0.452</v>
          </cell>
          <cell r="AZ46">
            <v>0.464</v>
          </cell>
          <cell r="BA46">
            <v>0.47500000000000003</v>
          </cell>
          <cell r="BB46">
            <v>0.48700000000000004</v>
          </cell>
          <cell r="BC46">
            <v>0.498</v>
          </cell>
          <cell r="BD46">
            <v>0.51</v>
          </cell>
          <cell r="BF46">
            <v>26.93</v>
          </cell>
          <cell r="BG46">
            <v>19.28</v>
          </cell>
          <cell r="BH46">
            <v>0.7157721559270332</v>
          </cell>
          <cell r="BI46">
            <v>0.36</v>
          </cell>
          <cell r="BJ46">
            <v>0.0135</v>
          </cell>
          <cell r="BK46">
            <v>0.08</v>
          </cell>
          <cell r="BL46">
            <v>0.003</v>
          </cell>
          <cell r="BM46">
            <v>0.006</v>
          </cell>
          <cell r="BN46">
            <v>0.31</v>
          </cell>
          <cell r="BO46">
            <v>2.52</v>
          </cell>
          <cell r="BP46">
            <v>0.0536</v>
          </cell>
          <cell r="BS46">
            <v>49.49</v>
          </cell>
          <cell r="BU46">
            <v>0.40900000000000003</v>
          </cell>
          <cell r="BV46">
            <v>0.41900000000000004</v>
          </cell>
          <cell r="BW46">
            <v>0.43100000000000005</v>
          </cell>
          <cell r="BX46">
            <v>0.441</v>
          </cell>
          <cell r="BY46">
            <v>0.452</v>
          </cell>
          <cell r="BZ46">
            <v>0.464</v>
          </cell>
          <cell r="CA46">
            <v>0.47500000000000003</v>
          </cell>
          <cell r="CB46">
            <v>0.48700000000000004</v>
          </cell>
          <cell r="CC46">
            <v>0.498</v>
          </cell>
          <cell r="CD46">
            <v>0.51</v>
          </cell>
        </row>
        <row r="47">
          <cell r="A47">
            <v>41</v>
          </cell>
          <cell r="B47" t="str">
            <v>Craft II</v>
          </cell>
          <cell r="C47" t="str">
            <v>Chief Operators (5)</v>
          </cell>
          <cell r="D47" t="str">
            <v>CBA 2006-494 IUOE</v>
          </cell>
          <cell r="E47" t="str">
            <v>E08</v>
          </cell>
          <cell r="F47">
            <v>27.43</v>
          </cell>
          <cell r="G47">
            <v>1.3319999999999999</v>
          </cell>
          <cell r="H47">
            <v>0.0074</v>
          </cell>
          <cell r="J47">
            <v>28.29</v>
          </cell>
          <cell r="K47">
            <v>29.21</v>
          </cell>
          <cell r="L47">
            <v>30.15</v>
          </cell>
          <cell r="M47">
            <v>31.08</v>
          </cell>
          <cell r="N47">
            <v>32.01</v>
          </cell>
          <cell r="O47">
            <v>33</v>
          </cell>
          <cell r="P47">
            <v>34.01</v>
          </cell>
          <cell r="Q47">
            <v>35</v>
          </cell>
          <cell r="R47">
            <v>36.02</v>
          </cell>
          <cell r="S47">
            <v>37.06</v>
          </cell>
          <cell r="U47">
            <v>27.43</v>
          </cell>
          <cell r="V47">
            <v>27.43</v>
          </cell>
          <cell r="W47">
            <v>27.43</v>
          </cell>
          <cell r="X47">
            <v>27.43</v>
          </cell>
          <cell r="Y47">
            <v>27.43</v>
          </cell>
          <cell r="Z47">
            <v>27.43</v>
          </cell>
          <cell r="AA47">
            <v>27.43</v>
          </cell>
          <cell r="AB47">
            <v>27.43</v>
          </cell>
          <cell r="AC47">
            <v>27.43</v>
          </cell>
          <cell r="AD47">
            <v>27.43</v>
          </cell>
          <cell r="AF47">
            <v>28.29</v>
          </cell>
          <cell r="AG47">
            <v>20.25</v>
          </cell>
          <cell r="AH47">
            <v>0.7157721559270332</v>
          </cell>
          <cell r="AI47">
            <v>0.38</v>
          </cell>
          <cell r="AJ47">
            <v>0.0135</v>
          </cell>
          <cell r="AK47">
            <v>0.08</v>
          </cell>
          <cell r="AL47">
            <v>0.003</v>
          </cell>
          <cell r="AM47">
            <v>0.006</v>
          </cell>
          <cell r="AN47">
            <v>0.326</v>
          </cell>
          <cell r="AO47">
            <v>2.64</v>
          </cell>
          <cell r="AP47">
            <v>0.0536</v>
          </cell>
          <cell r="AS47">
            <v>51.98</v>
          </cell>
          <cell r="AU47">
            <v>0.41500000000000004</v>
          </cell>
          <cell r="AV47">
            <v>0.42500000000000004</v>
          </cell>
          <cell r="AW47">
            <v>0.437</v>
          </cell>
          <cell r="AX47">
            <v>0.448</v>
          </cell>
          <cell r="AY47">
            <v>0.46</v>
          </cell>
          <cell r="AZ47">
            <v>0.47100000000000003</v>
          </cell>
          <cell r="BA47">
            <v>0.48300000000000004</v>
          </cell>
          <cell r="BB47">
            <v>0.49400000000000005</v>
          </cell>
          <cell r="BC47">
            <v>0.506</v>
          </cell>
          <cell r="BD47">
            <v>0.519</v>
          </cell>
          <cell r="BF47">
            <v>27.43</v>
          </cell>
          <cell r="BG47">
            <v>19.63</v>
          </cell>
          <cell r="BH47">
            <v>0.7157721559270332</v>
          </cell>
          <cell r="BI47">
            <v>0.37</v>
          </cell>
          <cell r="BJ47">
            <v>0.0135</v>
          </cell>
          <cell r="BK47">
            <v>0.08</v>
          </cell>
          <cell r="BL47">
            <v>0.003</v>
          </cell>
          <cell r="BM47">
            <v>0.006</v>
          </cell>
          <cell r="BN47">
            <v>0.316</v>
          </cell>
          <cell r="BO47">
            <v>2.56</v>
          </cell>
          <cell r="BP47">
            <v>0.0536</v>
          </cell>
          <cell r="BS47">
            <v>50.4</v>
          </cell>
          <cell r="BU47">
            <v>0.41500000000000004</v>
          </cell>
          <cell r="BV47">
            <v>0.42500000000000004</v>
          </cell>
          <cell r="BW47">
            <v>0.437</v>
          </cell>
          <cell r="BX47">
            <v>0.448</v>
          </cell>
          <cell r="BY47">
            <v>0.46</v>
          </cell>
          <cell r="BZ47">
            <v>0.47100000000000003</v>
          </cell>
          <cell r="CA47">
            <v>0.48300000000000004</v>
          </cell>
          <cell r="CB47">
            <v>0.49400000000000005</v>
          </cell>
          <cell r="CC47">
            <v>0.506</v>
          </cell>
          <cell r="CD47">
            <v>0.519</v>
          </cell>
        </row>
        <row r="48">
          <cell r="A48">
            <v>42</v>
          </cell>
          <cell r="B48" t="str">
            <v>Craft II</v>
          </cell>
          <cell r="C48" t="str">
            <v>Chief Operators (5)</v>
          </cell>
          <cell r="D48" t="str">
            <v>CBA 2006-494 IUOE</v>
          </cell>
          <cell r="E48" t="str">
            <v>E08</v>
          </cell>
          <cell r="F48">
            <v>27.93</v>
          </cell>
          <cell r="G48">
            <v>1.3319999999999999</v>
          </cell>
          <cell r="H48">
            <v>0.0074</v>
          </cell>
          <cell r="J48">
            <v>28.8</v>
          </cell>
          <cell r="K48">
            <v>29.75</v>
          </cell>
          <cell r="L48">
            <v>30.7</v>
          </cell>
          <cell r="M48">
            <v>31.64</v>
          </cell>
          <cell r="N48">
            <v>32.59</v>
          </cell>
          <cell r="O48">
            <v>33.6</v>
          </cell>
          <cell r="P48">
            <v>34.63</v>
          </cell>
          <cell r="Q48">
            <v>35.64</v>
          </cell>
          <cell r="R48">
            <v>36.67</v>
          </cell>
          <cell r="S48">
            <v>37.73</v>
          </cell>
          <cell r="U48">
            <v>27.93</v>
          </cell>
          <cell r="V48">
            <v>27.93</v>
          </cell>
          <cell r="W48">
            <v>27.93</v>
          </cell>
          <cell r="X48">
            <v>27.93</v>
          </cell>
          <cell r="Y48">
            <v>27.93</v>
          </cell>
          <cell r="Z48">
            <v>27.93</v>
          </cell>
          <cell r="AA48">
            <v>27.93</v>
          </cell>
          <cell r="AB48">
            <v>27.93</v>
          </cell>
          <cell r="AC48">
            <v>27.93</v>
          </cell>
          <cell r="AD48">
            <v>27.93</v>
          </cell>
          <cell r="AF48">
            <v>28.8</v>
          </cell>
          <cell r="AG48">
            <v>20.61</v>
          </cell>
          <cell r="AH48">
            <v>0.7157721559270332</v>
          </cell>
          <cell r="AI48">
            <v>0.39</v>
          </cell>
          <cell r="AJ48">
            <v>0.0135</v>
          </cell>
          <cell r="AK48">
            <v>0.08</v>
          </cell>
          <cell r="AL48">
            <v>0.003</v>
          </cell>
          <cell r="AM48">
            <v>0.006</v>
          </cell>
          <cell r="AN48">
            <v>0.332</v>
          </cell>
          <cell r="AO48">
            <v>2.69</v>
          </cell>
          <cell r="AP48">
            <v>0.0536</v>
          </cell>
          <cell r="AS48">
            <v>52.91</v>
          </cell>
          <cell r="AU48">
            <v>0.42100000000000004</v>
          </cell>
          <cell r="AV48">
            <v>0.43300000000000005</v>
          </cell>
          <cell r="AW48">
            <v>0.443</v>
          </cell>
          <cell r="AX48">
            <v>0.454</v>
          </cell>
          <cell r="AY48">
            <v>0.466</v>
          </cell>
          <cell r="AZ48">
            <v>0.47800000000000004</v>
          </cell>
          <cell r="BA48">
            <v>0.49000000000000005</v>
          </cell>
          <cell r="BB48">
            <v>0.501</v>
          </cell>
          <cell r="BC48">
            <v>0.514</v>
          </cell>
          <cell r="BD48">
            <v>0.526</v>
          </cell>
          <cell r="BF48">
            <v>27.93</v>
          </cell>
          <cell r="BG48">
            <v>19.99</v>
          </cell>
          <cell r="BH48">
            <v>0.7157721559270332</v>
          </cell>
          <cell r="BI48">
            <v>0.38</v>
          </cell>
          <cell r="BJ48">
            <v>0.0135</v>
          </cell>
          <cell r="BK48">
            <v>0.08</v>
          </cell>
          <cell r="BL48">
            <v>0.003</v>
          </cell>
          <cell r="BM48">
            <v>0.006</v>
          </cell>
          <cell r="BN48">
            <v>0.322</v>
          </cell>
          <cell r="BO48">
            <v>2.61</v>
          </cell>
          <cell r="BP48">
            <v>0.0536</v>
          </cell>
          <cell r="BS48">
            <v>51.32</v>
          </cell>
          <cell r="BU48">
            <v>0.42100000000000004</v>
          </cell>
          <cell r="BV48">
            <v>0.43300000000000005</v>
          </cell>
          <cell r="BW48">
            <v>0.443</v>
          </cell>
          <cell r="BX48">
            <v>0.454</v>
          </cell>
          <cell r="BY48">
            <v>0.466</v>
          </cell>
          <cell r="BZ48">
            <v>0.47800000000000004</v>
          </cell>
          <cell r="CA48">
            <v>0.49000000000000005</v>
          </cell>
          <cell r="CB48">
            <v>0.501</v>
          </cell>
          <cell r="CC48">
            <v>0.514</v>
          </cell>
          <cell r="CD48">
            <v>0.526</v>
          </cell>
        </row>
        <row r="49">
          <cell r="A49">
            <v>43</v>
          </cell>
          <cell r="B49" t="str">
            <v>Craft II</v>
          </cell>
          <cell r="C49" t="str">
            <v>Electrical:  Linemen</v>
          </cell>
          <cell r="D49" t="str">
            <v>CBA 2006-495 GPPMA</v>
          </cell>
          <cell r="E49" t="str">
            <v>G04</v>
          </cell>
          <cell r="F49">
            <v>23.98</v>
          </cell>
          <cell r="G49">
            <v>2</v>
          </cell>
          <cell r="H49">
            <v>0.0111</v>
          </cell>
          <cell r="J49">
            <v>24.73</v>
          </cell>
          <cell r="K49">
            <v>25.54</v>
          </cell>
          <cell r="L49">
            <v>26.35</v>
          </cell>
          <cell r="M49">
            <v>27.17</v>
          </cell>
          <cell r="N49">
            <v>27.98</v>
          </cell>
          <cell r="O49">
            <v>28.85</v>
          </cell>
          <cell r="P49">
            <v>29.74</v>
          </cell>
          <cell r="Q49">
            <v>30.6</v>
          </cell>
          <cell r="R49">
            <v>31.49</v>
          </cell>
          <cell r="S49">
            <v>32.4</v>
          </cell>
          <cell r="U49">
            <v>23.98</v>
          </cell>
          <cell r="V49">
            <v>23.98</v>
          </cell>
          <cell r="W49">
            <v>23.98</v>
          </cell>
          <cell r="X49">
            <v>23.98</v>
          </cell>
          <cell r="Y49">
            <v>23.98</v>
          </cell>
          <cell r="Z49">
            <v>23.98</v>
          </cell>
          <cell r="AA49">
            <v>23.98</v>
          </cell>
          <cell r="AB49">
            <v>23.98</v>
          </cell>
          <cell r="AC49">
            <v>23.98</v>
          </cell>
          <cell r="AD49">
            <v>23.98</v>
          </cell>
          <cell r="AF49">
            <v>24.73</v>
          </cell>
          <cell r="AG49">
            <v>10.97</v>
          </cell>
          <cell r="AH49">
            <v>0.4435132645954517</v>
          </cell>
          <cell r="AI49">
            <v>0.33</v>
          </cell>
          <cell r="AJ49">
            <v>0.0135</v>
          </cell>
          <cell r="AK49">
            <v>0.07</v>
          </cell>
          <cell r="AL49">
            <v>0.003</v>
          </cell>
          <cell r="AM49">
            <v>0.004</v>
          </cell>
          <cell r="AN49">
            <v>0.24</v>
          </cell>
          <cell r="AO49">
            <v>1.95</v>
          </cell>
          <cell r="AP49">
            <v>0.0536</v>
          </cell>
          <cell r="AS49">
            <v>38.3</v>
          </cell>
          <cell r="AU49">
            <v>0.317</v>
          </cell>
          <cell r="AV49">
            <v>0.325</v>
          </cell>
          <cell r="AW49">
            <v>0.333</v>
          </cell>
          <cell r="AX49">
            <v>0.341</v>
          </cell>
          <cell r="AY49">
            <v>0.34900000000000003</v>
          </cell>
          <cell r="AZ49">
            <v>0.35800000000000004</v>
          </cell>
          <cell r="BA49">
            <v>0.367</v>
          </cell>
          <cell r="BB49">
            <v>0.375</v>
          </cell>
          <cell r="BC49">
            <v>0.384</v>
          </cell>
          <cell r="BD49">
            <v>0.394</v>
          </cell>
          <cell r="BF49">
            <v>23.98</v>
          </cell>
          <cell r="BG49">
            <v>10.64</v>
          </cell>
          <cell r="BH49">
            <v>0.4435132645954517</v>
          </cell>
          <cell r="BI49">
            <v>0.32</v>
          </cell>
          <cell r="BJ49">
            <v>0.0135</v>
          </cell>
          <cell r="BK49">
            <v>0.07</v>
          </cell>
          <cell r="BL49">
            <v>0.003</v>
          </cell>
          <cell r="BM49">
            <v>0.004</v>
          </cell>
          <cell r="BN49">
            <v>0.232</v>
          </cell>
          <cell r="BO49">
            <v>1.89</v>
          </cell>
          <cell r="BP49">
            <v>0.0536</v>
          </cell>
          <cell r="BS49">
            <v>37.14</v>
          </cell>
          <cell r="BU49">
            <v>0.317</v>
          </cell>
          <cell r="BV49">
            <v>0.325</v>
          </cell>
          <cell r="BW49">
            <v>0.333</v>
          </cell>
          <cell r="BX49">
            <v>0.341</v>
          </cell>
          <cell r="BY49">
            <v>0.34900000000000003</v>
          </cell>
          <cell r="BZ49">
            <v>0.35800000000000004</v>
          </cell>
          <cell r="CA49">
            <v>0.367</v>
          </cell>
          <cell r="CB49">
            <v>0.375</v>
          </cell>
          <cell r="CC49">
            <v>0.384</v>
          </cell>
          <cell r="CD49">
            <v>0.394</v>
          </cell>
        </row>
        <row r="50">
          <cell r="A50">
            <v>44</v>
          </cell>
          <cell r="B50" t="str">
            <v>Craft II</v>
          </cell>
          <cell r="C50" t="str">
            <v>Electrician</v>
          </cell>
          <cell r="D50" t="str">
            <v>CBA 2006-493 IAMAW</v>
          </cell>
          <cell r="E50" t="str">
            <v>M19</v>
          </cell>
          <cell r="F50">
            <v>25.74</v>
          </cell>
          <cell r="G50">
            <v>4</v>
          </cell>
          <cell r="H50">
            <v>0.0222</v>
          </cell>
          <cell r="J50">
            <v>26.54</v>
          </cell>
          <cell r="K50">
            <v>27.41</v>
          </cell>
          <cell r="L50">
            <v>28.29</v>
          </cell>
          <cell r="M50">
            <v>29.16</v>
          </cell>
          <cell r="N50">
            <v>30.04</v>
          </cell>
          <cell r="O50">
            <v>30.97</v>
          </cell>
          <cell r="P50">
            <v>31.92</v>
          </cell>
          <cell r="Q50">
            <v>32.84</v>
          </cell>
          <cell r="R50">
            <v>33.8</v>
          </cell>
          <cell r="S50">
            <v>34.77</v>
          </cell>
          <cell r="U50">
            <v>25.74</v>
          </cell>
          <cell r="V50">
            <v>25.74</v>
          </cell>
          <cell r="W50">
            <v>25.74</v>
          </cell>
          <cell r="X50">
            <v>25.74</v>
          </cell>
          <cell r="Y50">
            <v>25.74</v>
          </cell>
          <cell r="Z50">
            <v>25.74</v>
          </cell>
          <cell r="AA50">
            <v>25.74</v>
          </cell>
          <cell r="AB50">
            <v>25.74</v>
          </cell>
          <cell r="AC50">
            <v>25.74</v>
          </cell>
          <cell r="AD50">
            <v>25.74</v>
          </cell>
          <cell r="AF50">
            <v>26.54</v>
          </cell>
          <cell r="AG50">
            <v>15.1</v>
          </cell>
          <cell r="AH50">
            <v>0.5688062386811316</v>
          </cell>
          <cell r="AI50">
            <v>0.36</v>
          </cell>
          <cell r="AJ50">
            <v>0.0135</v>
          </cell>
          <cell r="AK50">
            <v>0.08</v>
          </cell>
          <cell r="AL50">
            <v>0.003</v>
          </cell>
          <cell r="AM50">
            <v>0.005</v>
          </cell>
          <cell r="AN50">
            <v>0.28</v>
          </cell>
          <cell r="AO50">
            <v>2.27</v>
          </cell>
          <cell r="AP50">
            <v>0.0536</v>
          </cell>
          <cell r="AS50">
            <v>44.64</v>
          </cell>
          <cell r="AU50">
            <v>0.36800000000000005</v>
          </cell>
          <cell r="AV50">
            <v>0.377</v>
          </cell>
          <cell r="AW50">
            <v>0.386</v>
          </cell>
          <cell r="AX50">
            <v>0.395</v>
          </cell>
          <cell r="AY50">
            <v>0.406</v>
          </cell>
          <cell r="AZ50">
            <v>0.41600000000000004</v>
          </cell>
          <cell r="BA50">
            <v>0.42600000000000005</v>
          </cell>
          <cell r="BB50">
            <v>0.436</v>
          </cell>
          <cell r="BC50">
            <v>0.446</v>
          </cell>
          <cell r="BD50">
            <v>0.457</v>
          </cell>
          <cell r="BF50">
            <v>25.74</v>
          </cell>
          <cell r="BG50">
            <v>14.64</v>
          </cell>
          <cell r="BH50">
            <v>0.5688062386811316</v>
          </cell>
          <cell r="BI50">
            <v>0.35</v>
          </cell>
          <cell r="BJ50">
            <v>0.0135</v>
          </cell>
          <cell r="BK50">
            <v>0.08</v>
          </cell>
          <cell r="BL50">
            <v>0.003</v>
          </cell>
          <cell r="BM50">
            <v>0.005</v>
          </cell>
          <cell r="BN50">
            <v>0.271</v>
          </cell>
          <cell r="BO50">
            <v>2.2</v>
          </cell>
          <cell r="BP50">
            <v>0.0536</v>
          </cell>
          <cell r="BS50">
            <v>43.29</v>
          </cell>
          <cell r="BU50">
            <v>0.36800000000000005</v>
          </cell>
          <cell r="BV50">
            <v>0.377</v>
          </cell>
          <cell r="BW50">
            <v>0.386</v>
          </cell>
          <cell r="BX50">
            <v>0.395</v>
          </cell>
          <cell r="BY50">
            <v>0.406</v>
          </cell>
          <cell r="BZ50">
            <v>0.41600000000000004</v>
          </cell>
          <cell r="CA50">
            <v>0.42600000000000005</v>
          </cell>
          <cell r="CB50">
            <v>0.436</v>
          </cell>
          <cell r="CC50">
            <v>0.446</v>
          </cell>
          <cell r="CD50">
            <v>0.457</v>
          </cell>
        </row>
        <row r="51">
          <cell r="A51">
            <v>45</v>
          </cell>
          <cell r="B51" t="str">
            <v>Craft II</v>
          </cell>
          <cell r="C51" t="str">
            <v>Electrician</v>
          </cell>
          <cell r="D51" t="str">
            <v>CBA 2006-495 GPPMA</v>
          </cell>
          <cell r="E51" t="str">
            <v>G06</v>
          </cell>
          <cell r="F51">
            <v>23.05</v>
          </cell>
          <cell r="G51">
            <v>23</v>
          </cell>
          <cell r="H51">
            <v>0.1275</v>
          </cell>
          <cell r="J51">
            <v>23.77</v>
          </cell>
          <cell r="K51">
            <v>24.55</v>
          </cell>
          <cell r="L51">
            <v>25.33</v>
          </cell>
          <cell r="M51">
            <v>26.12</v>
          </cell>
          <cell r="N51">
            <v>26.9</v>
          </cell>
          <cell r="O51">
            <v>27.73</v>
          </cell>
          <cell r="P51">
            <v>28.58</v>
          </cell>
          <cell r="Q51">
            <v>29.41</v>
          </cell>
          <cell r="R51">
            <v>30.26</v>
          </cell>
          <cell r="S51">
            <v>31.14</v>
          </cell>
          <cell r="U51">
            <v>23.05</v>
          </cell>
          <cell r="V51">
            <v>23.05</v>
          </cell>
          <cell r="W51">
            <v>23.05</v>
          </cell>
          <cell r="X51">
            <v>23.05</v>
          </cell>
          <cell r="Y51">
            <v>23.05</v>
          </cell>
          <cell r="Z51">
            <v>23.05</v>
          </cell>
          <cell r="AA51">
            <v>23.05</v>
          </cell>
          <cell r="AB51">
            <v>23.05</v>
          </cell>
          <cell r="AC51">
            <v>23.05</v>
          </cell>
          <cell r="AD51">
            <v>23.05</v>
          </cell>
          <cell r="AF51">
            <v>23.77</v>
          </cell>
          <cell r="AG51">
            <v>10.54</v>
          </cell>
          <cell r="AH51">
            <v>0.4435132645954517</v>
          </cell>
          <cell r="AI51">
            <v>0.32</v>
          </cell>
          <cell r="AJ51">
            <v>0.0135</v>
          </cell>
          <cell r="AK51">
            <v>0.07</v>
          </cell>
          <cell r="AL51">
            <v>0.003</v>
          </cell>
          <cell r="AM51">
            <v>0.004</v>
          </cell>
          <cell r="AN51">
            <v>0.23</v>
          </cell>
          <cell r="AO51">
            <v>1.87</v>
          </cell>
          <cell r="AP51">
            <v>0.0536</v>
          </cell>
          <cell r="AS51">
            <v>36.81</v>
          </cell>
          <cell r="AU51">
            <v>0.30700000000000005</v>
          </cell>
          <cell r="AV51">
            <v>0.315</v>
          </cell>
          <cell r="AW51">
            <v>0.322</v>
          </cell>
          <cell r="AX51">
            <v>0.331</v>
          </cell>
          <cell r="AY51">
            <v>0.339</v>
          </cell>
          <cell r="AZ51">
            <v>0.34700000000000003</v>
          </cell>
          <cell r="BA51">
            <v>0.35500000000000004</v>
          </cell>
          <cell r="BB51">
            <v>0.363</v>
          </cell>
          <cell r="BC51">
            <v>0.372</v>
          </cell>
          <cell r="BD51">
            <v>0.381</v>
          </cell>
          <cell r="BF51">
            <v>23.05</v>
          </cell>
          <cell r="BG51">
            <v>10.22</v>
          </cell>
          <cell r="BH51">
            <v>0.4435132645954517</v>
          </cell>
          <cell r="BI51">
            <v>0.31</v>
          </cell>
          <cell r="BJ51">
            <v>0.0135</v>
          </cell>
          <cell r="BK51">
            <v>0.07</v>
          </cell>
          <cell r="BL51">
            <v>0.003</v>
          </cell>
          <cell r="BM51">
            <v>0.004</v>
          </cell>
          <cell r="BN51">
            <v>0.223</v>
          </cell>
          <cell r="BO51">
            <v>1.82</v>
          </cell>
          <cell r="BP51">
            <v>0.0536</v>
          </cell>
          <cell r="BS51">
            <v>35.7</v>
          </cell>
          <cell r="BU51">
            <v>0.30700000000000005</v>
          </cell>
          <cell r="BV51">
            <v>0.315</v>
          </cell>
          <cell r="BW51">
            <v>0.322</v>
          </cell>
          <cell r="BX51">
            <v>0.331</v>
          </cell>
          <cell r="BY51">
            <v>0.339</v>
          </cell>
          <cell r="BZ51">
            <v>0.34700000000000003</v>
          </cell>
          <cell r="CA51">
            <v>0.35500000000000004</v>
          </cell>
          <cell r="CB51">
            <v>0.363</v>
          </cell>
          <cell r="CC51">
            <v>0.372</v>
          </cell>
          <cell r="CD51">
            <v>0.381</v>
          </cell>
        </row>
        <row r="52">
          <cell r="A52">
            <v>46</v>
          </cell>
          <cell r="B52" t="str">
            <v>Craft II</v>
          </cell>
          <cell r="C52" t="str">
            <v>Electrician, PTI</v>
          </cell>
          <cell r="D52" t="str">
            <v>CBA 2006-493 IAMAW</v>
          </cell>
          <cell r="E52" t="str">
            <v>M30</v>
          </cell>
          <cell r="F52">
            <v>27.74</v>
          </cell>
          <cell r="G52">
            <v>1</v>
          </cell>
          <cell r="H52">
            <v>0.0055</v>
          </cell>
          <cell r="J52">
            <v>28.61</v>
          </cell>
          <cell r="K52">
            <v>29.54</v>
          </cell>
          <cell r="L52">
            <v>30.49</v>
          </cell>
          <cell r="M52">
            <v>31.43</v>
          </cell>
          <cell r="N52">
            <v>32.37</v>
          </cell>
          <cell r="O52">
            <v>33.37</v>
          </cell>
          <cell r="P52">
            <v>34.4</v>
          </cell>
          <cell r="Q52">
            <v>35.4</v>
          </cell>
          <cell r="R52">
            <v>36.42</v>
          </cell>
          <cell r="S52">
            <v>37.48</v>
          </cell>
          <cell r="U52">
            <v>27.74</v>
          </cell>
          <cell r="V52">
            <v>27.74</v>
          </cell>
          <cell r="W52">
            <v>27.74</v>
          </cell>
          <cell r="X52">
            <v>27.74</v>
          </cell>
          <cell r="Y52">
            <v>27.74</v>
          </cell>
          <cell r="Z52">
            <v>27.74</v>
          </cell>
          <cell r="AA52">
            <v>27.74</v>
          </cell>
          <cell r="AB52">
            <v>27.74</v>
          </cell>
          <cell r="AC52">
            <v>27.74</v>
          </cell>
          <cell r="AD52">
            <v>27.74</v>
          </cell>
          <cell r="AF52">
            <v>28.61</v>
          </cell>
          <cell r="AG52">
            <v>16.27</v>
          </cell>
          <cell r="AH52">
            <v>0.5688062386811316</v>
          </cell>
          <cell r="AI52">
            <v>0.39</v>
          </cell>
          <cell r="AJ52">
            <v>0.0135</v>
          </cell>
          <cell r="AK52">
            <v>0.08</v>
          </cell>
          <cell r="AL52">
            <v>0.003</v>
          </cell>
          <cell r="AM52">
            <v>0.005</v>
          </cell>
          <cell r="AN52">
            <v>0.301</v>
          </cell>
          <cell r="AO52">
            <v>2.45</v>
          </cell>
          <cell r="AP52">
            <v>0.0536</v>
          </cell>
          <cell r="AS52">
            <v>48.11</v>
          </cell>
          <cell r="AU52">
            <v>0.389</v>
          </cell>
          <cell r="AV52">
            <v>0.4</v>
          </cell>
          <cell r="AW52">
            <v>0.41100000000000003</v>
          </cell>
          <cell r="AX52">
            <v>0.42100000000000004</v>
          </cell>
          <cell r="AY52">
            <v>0.43100000000000005</v>
          </cell>
          <cell r="AZ52">
            <v>0.441</v>
          </cell>
          <cell r="BA52">
            <v>0.452</v>
          </cell>
          <cell r="BB52">
            <v>0.464</v>
          </cell>
          <cell r="BC52">
            <v>0.47400000000000003</v>
          </cell>
          <cell r="BD52">
            <v>0.48600000000000004</v>
          </cell>
          <cell r="BF52">
            <v>27.74</v>
          </cell>
          <cell r="BG52">
            <v>15.78</v>
          </cell>
          <cell r="BH52">
            <v>0.5688062386811316</v>
          </cell>
          <cell r="BI52">
            <v>0.37</v>
          </cell>
          <cell r="BJ52">
            <v>0.0135</v>
          </cell>
          <cell r="BK52">
            <v>0.08</v>
          </cell>
          <cell r="BL52">
            <v>0.003</v>
          </cell>
          <cell r="BM52">
            <v>0.005</v>
          </cell>
          <cell r="BN52">
            <v>0.292</v>
          </cell>
          <cell r="BO52">
            <v>2.37</v>
          </cell>
          <cell r="BP52">
            <v>0.0536</v>
          </cell>
          <cell r="BS52">
            <v>46.64</v>
          </cell>
          <cell r="BU52">
            <v>0.389</v>
          </cell>
          <cell r="BV52">
            <v>0.4</v>
          </cell>
          <cell r="BW52">
            <v>0.41100000000000003</v>
          </cell>
          <cell r="BX52">
            <v>0.42100000000000004</v>
          </cell>
          <cell r="BY52">
            <v>0.43100000000000005</v>
          </cell>
          <cell r="BZ52">
            <v>0.441</v>
          </cell>
          <cell r="CA52">
            <v>0.452</v>
          </cell>
          <cell r="CB52">
            <v>0.464</v>
          </cell>
          <cell r="CC52">
            <v>0.47400000000000003</v>
          </cell>
          <cell r="CD52">
            <v>0.48600000000000004</v>
          </cell>
        </row>
        <row r="53">
          <cell r="A53">
            <v>47</v>
          </cell>
          <cell r="B53" t="str">
            <v>Craft II</v>
          </cell>
          <cell r="C53" t="str">
            <v>Electrician, PTI</v>
          </cell>
          <cell r="D53" t="str">
            <v>CBA 2006-495 GPPMA</v>
          </cell>
          <cell r="E53" t="str">
            <v>G05</v>
          </cell>
          <cell r="F53">
            <v>25.05</v>
          </cell>
          <cell r="G53">
            <v>1</v>
          </cell>
          <cell r="H53">
            <v>0.0055</v>
          </cell>
          <cell r="J53">
            <v>25.83</v>
          </cell>
          <cell r="K53">
            <v>26.68</v>
          </cell>
          <cell r="L53">
            <v>27.53</v>
          </cell>
          <cell r="M53">
            <v>28.38</v>
          </cell>
          <cell r="N53">
            <v>29.23</v>
          </cell>
          <cell r="O53">
            <v>30.14</v>
          </cell>
          <cell r="P53">
            <v>31.06</v>
          </cell>
          <cell r="Q53">
            <v>31.96</v>
          </cell>
          <cell r="R53">
            <v>32.89</v>
          </cell>
          <cell r="S53">
            <v>33.84</v>
          </cell>
          <cell r="U53">
            <v>25.05</v>
          </cell>
          <cell r="V53">
            <v>25.05</v>
          </cell>
          <cell r="W53">
            <v>25.05</v>
          </cell>
          <cell r="X53">
            <v>25.05</v>
          </cell>
          <cell r="Y53">
            <v>25.05</v>
          </cell>
          <cell r="Z53">
            <v>25.05</v>
          </cell>
          <cell r="AA53">
            <v>25.05</v>
          </cell>
          <cell r="AB53">
            <v>25.05</v>
          </cell>
          <cell r="AC53">
            <v>25.05</v>
          </cell>
          <cell r="AD53">
            <v>25.05</v>
          </cell>
          <cell r="AF53">
            <v>25.83</v>
          </cell>
          <cell r="AG53">
            <v>11.46</v>
          </cell>
          <cell r="AH53">
            <v>0.4435132645954517</v>
          </cell>
          <cell r="AI53">
            <v>0.35</v>
          </cell>
          <cell r="AJ53">
            <v>0.0135</v>
          </cell>
          <cell r="AK53">
            <v>0.07</v>
          </cell>
          <cell r="AL53">
            <v>0.003</v>
          </cell>
          <cell r="AM53">
            <v>0.005</v>
          </cell>
          <cell r="AN53">
            <v>0.25</v>
          </cell>
          <cell r="AO53">
            <v>2.04</v>
          </cell>
          <cell r="AP53">
            <v>0.0536</v>
          </cell>
          <cell r="AS53">
            <v>40.01</v>
          </cell>
          <cell r="AU53">
            <v>0.328</v>
          </cell>
          <cell r="AV53">
            <v>0.337</v>
          </cell>
          <cell r="AW53">
            <v>0.34500000000000003</v>
          </cell>
          <cell r="AX53">
            <v>0.35300000000000004</v>
          </cell>
          <cell r="AY53">
            <v>0.361</v>
          </cell>
          <cell r="AZ53">
            <v>0.371</v>
          </cell>
          <cell r="BA53">
            <v>0.38</v>
          </cell>
          <cell r="BB53">
            <v>0.39</v>
          </cell>
          <cell r="BC53">
            <v>0.399</v>
          </cell>
          <cell r="BD53">
            <v>0.40800000000000003</v>
          </cell>
          <cell r="BF53">
            <v>25.05</v>
          </cell>
          <cell r="BG53">
            <v>11.11</v>
          </cell>
          <cell r="BH53">
            <v>0.4435132645954517</v>
          </cell>
          <cell r="BI53">
            <v>0.34</v>
          </cell>
          <cell r="BJ53">
            <v>0.0135</v>
          </cell>
          <cell r="BK53">
            <v>0.07</v>
          </cell>
          <cell r="BL53">
            <v>0.003</v>
          </cell>
          <cell r="BM53">
            <v>0.004</v>
          </cell>
          <cell r="BN53">
            <v>0.243</v>
          </cell>
          <cell r="BO53">
            <v>1.97</v>
          </cell>
          <cell r="BP53">
            <v>0.0536</v>
          </cell>
          <cell r="BS53">
            <v>38.79</v>
          </cell>
          <cell r="BU53">
            <v>0.328</v>
          </cell>
          <cell r="BV53">
            <v>0.337</v>
          </cell>
          <cell r="BW53">
            <v>0.34500000000000003</v>
          </cell>
          <cell r="BX53">
            <v>0.35300000000000004</v>
          </cell>
          <cell r="BY53">
            <v>0.361</v>
          </cell>
          <cell r="BZ53">
            <v>0.371</v>
          </cell>
          <cell r="CA53">
            <v>0.38</v>
          </cell>
          <cell r="CB53">
            <v>0.39</v>
          </cell>
          <cell r="CC53">
            <v>0.399</v>
          </cell>
          <cell r="CD53">
            <v>0.40800000000000003</v>
          </cell>
        </row>
        <row r="54">
          <cell r="A54">
            <v>48</v>
          </cell>
          <cell r="B54" t="str">
            <v>Craft II</v>
          </cell>
          <cell r="C54" t="str">
            <v>Electronic Tech</v>
          </cell>
          <cell r="D54" t="str">
            <v>CBA 2006-493 IAMAW</v>
          </cell>
          <cell r="E54" t="str">
            <v>M06</v>
          </cell>
          <cell r="F54">
            <v>25.74</v>
          </cell>
          <cell r="G54">
            <v>2.4</v>
          </cell>
          <cell r="H54">
            <v>0.0133</v>
          </cell>
          <cell r="J54">
            <v>26.54</v>
          </cell>
          <cell r="K54">
            <v>27.41</v>
          </cell>
          <cell r="L54">
            <v>28.29</v>
          </cell>
          <cell r="M54">
            <v>29.16</v>
          </cell>
          <cell r="N54">
            <v>30.04</v>
          </cell>
          <cell r="O54">
            <v>30.97</v>
          </cell>
          <cell r="P54">
            <v>31.92</v>
          </cell>
          <cell r="Q54">
            <v>32.84</v>
          </cell>
          <cell r="R54">
            <v>33.8</v>
          </cell>
          <cell r="S54">
            <v>34.77</v>
          </cell>
          <cell r="U54">
            <v>25.74</v>
          </cell>
          <cell r="V54">
            <v>25.74</v>
          </cell>
          <cell r="W54">
            <v>25.74</v>
          </cell>
          <cell r="X54">
            <v>25.74</v>
          </cell>
          <cell r="Y54">
            <v>25.74</v>
          </cell>
          <cell r="Z54">
            <v>25.74</v>
          </cell>
          <cell r="AA54">
            <v>25.74</v>
          </cell>
          <cell r="AB54">
            <v>25.74</v>
          </cell>
          <cell r="AC54">
            <v>25.74</v>
          </cell>
          <cell r="AD54">
            <v>25.74</v>
          </cell>
          <cell r="AF54">
            <v>26.54</v>
          </cell>
          <cell r="AG54">
            <v>15.1</v>
          </cell>
          <cell r="AH54">
            <v>0.5688062386811316</v>
          </cell>
          <cell r="AI54">
            <v>0.36</v>
          </cell>
          <cell r="AJ54">
            <v>0.0135</v>
          </cell>
          <cell r="AK54">
            <v>0.08</v>
          </cell>
          <cell r="AL54">
            <v>0.003</v>
          </cell>
          <cell r="AM54">
            <v>0.005</v>
          </cell>
          <cell r="AN54">
            <v>0.28</v>
          </cell>
          <cell r="AO54">
            <v>2.27</v>
          </cell>
          <cell r="AP54">
            <v>0.0536</v>
          </cell>
          <cell r="AS54">
            <v>44.64</v>
          </cell>
          <cell r="AU54">
            <v>0.36800000000000005</v>
          </cell>
          <cell r="AV54">
            <v>0.377</v>
          </cell>
          <cell r="AW54">
            <v>0.386</v>
          </cell>
          <cell r="AX54">
            <v>0.395</v>
          </cell>
          <cell r="AY54">
            <v>0.406</v>
          </cell>
          <cell r="AZ54">
            <v>0.41600000000000004</v>
          </cell>
          <cell r="BA54">
            <v>0.42600000000000005</v>
          </cell>
          <cell r="BB54">
            <v>0.436</v>
          </cell>
          <cell r="BC54">
            <v>0.446</v>
          </cell>
          <cell r="BD54">
            <v>0.457</v>
          </cell>
          <cell r="BF54">
            <v>25.74</v>
          </cell>
          <cell r="BG54">
            <v>14.64</v>
          </cell>
          <cell r="BH54">
            <v>0.5688062386811316</v>
          </cell>
          <cell r="BI54">
            <v>0.35</v>
          </cell>
          <cell r="BJ54">
            <v>0.0135</v>
          </cell>
          <cell r="BK54">
            <v>0.08</v>
          </cell>
          <cell r="BL54">
            <v>0.003</v>
          </cell>
          <cell r="BM54">
            <v>0.005</v>
          </cell>
          <cell r="BN54">
            <v>0.271</v>
          </cell>
          <cell r="BO54">
            <v>2.2</v>
          </cell>
          <cell r="BP54">
            <v>0.0536</v>
          </cell>
          <cell r="BS54">
            <v>43.29</v>
          </cell>
          <cell r="BU54">
            <v>0.36800000000000005</v>
          </cell>
          <cell r="BV54">
            <v>0.377</v>
          </cell>
          <cell r="BW54">
            <v>0.386</v>
          </cell>
          <cell r="BX54">
            <v>0.395</v>
          </cell>
          <cell r="BY54">
            <v>0.406</v>
          </cell>
          <cell r="BZ54">
            <v>0.41600000000000004</v>
          </cell>
          <cell r="CA54">
            <v>0.42600000000000005</v>
          </cell>
          <cell r="CB54">
            <v>0.436</v>
          </cell>
          <cell r="CC54">
            <v>0.446</v>
          </cell>
          <cell r="CD54">
            <v>0.457</v>
          </cell>
        </row>
        <row r="55">
          <cell r="A55">
            <v>49</v>
          </cell>
          <cell r="B55" t="str">
            <v>Craft II</v>
          </cell>
          <cell r="C55" t="str">
            <v>EMCS Electrician</v>
          </cell>
          <cell r="D55" t="str">
            <v>CBA 2006-495 GPPMA</v>
          </cell>
          <cell r="E55" t="str">
            <v>G07</v>
          </cell>
          <cell r="F55">
            <v>23.05</v>
          </cell>
          <cell r="G55">
            <v>3</v>
          </cell>
          <cell r="H55">
            <v>0.0166</v>
          </cell>
          <cell r="J55">
            <v>23.77</v>
          </cell>
          <cell r="K55">
            <v>24.55</v>
          </cell>
          <cell r="L55">
            <v>25.33</v>
          </cell>
          <cell r="M55">
            <v>26.12</v>
          </cell>
          <cell r="N55">
            <v>26.9</v>
          </cell>
          <cell r="O55">
            <v>27.73</v>
          </cell>
          <cell r="P55">
            <v>28.58</v>
          </cell>
          <cell r="Q55">
            <v>29.41</v>
          </cell>
          <cell r="R55">
            <v>30.26</v>
          </cell>
          <cell r="S55">
            <v>31.14</v>
          </cell>
          <cell r="U55">
            <v>23.05</v>
          </cell>
          <cell r="V55">
            <v>23.05</v>
          </cell>
          <cell r="W55">
            <v>23.05</v>
          </cell>
          <cell r="X55">
            <v>23.05</v>
          </cell>
          <cell r="Y55">
            <v>23.05</v>
          </cell>
          <cell r="Z55">
            <v>23.05</v>
          </cell>
          <cell r="AA55">
            <v>23.05</v>
          </cell>
          <cell r="AB55">
            <v>23.05</v>
          </cell>
          <cell r="AC55">
            <v>23.05</v>
          </cell>
          <cell r="AD55">
            <v>23.05</v>
          </cell>
          <cell r="AF55">
            <v>23.77</v>
          </cell>
          <cell r="AG55">
            <v>10.54</v>
          </cell>
          <cell r="AH55">
            <v>0.4435132645954517</v>
          </cell>
          <cell r="AI55">
            <v>0.32</v>
          </cell>
          <cell r="AJ55">
            <v>0.0135</v>
          </cell>
          <cell r="AK55">
            <v>0.07</v>
          </cell>
          <cell r="AL55">
            <v>0.003</v>
          </cell>
          <cell r="AM55">
            <v>0.004</v>
          </cell>
          <cell r="AN55">
            <v>0.23</v>
          </cell>
          <cell r="AO55">
            <v>1.87</v>
          </cell>
          <cell r="AP55">
            <v>0.0536</v>
          </cell>
          <cell r="AS55">
            <v>36.81</v>
          </cell>
          <cell r="AU55">
            <v>0.30700000000000005</v>
          </cell>
          <cell r="AV55">
            <v>0.315</v>
          </cell>
          <cell r="AW55">
            <v>0.322</v>
          </cell>
          <cell r="AX55">
            <v>0.331</v>
          </cell>
          <cell r="AY55">
            <v>0.339</v>
          </cell>
          <cell r="AZ55">
            <v>0.34700000000000003</v>
          </cell>
          <cell r="BA55">
            <v>0.35500000000000004</v>
          </cell>
          <cell r="BB55">
            <v>0.363</v>
          </cell>
          <cell r="BC55">
            <v>0.372</v>
          </cell>
          <cell r="BD55">
            <v>0.381</v>
          </cell>
          <cell r="BF55">
            <v>23.05</v>
          </cell>
          <cell r="BG55">
            <v>10.22</v>
          </cell>
          <cell r="BH55">
            <v>0.4435132645954517</v>
          </cell>
          <cell r="BI55">
            <v>0.31</v>
          </cell>
          <cell r="BJ55">
            <v>0.0135</v>
          </cell>
          <cell r="BK55">
            <v>0.07</v>
          </cell>
          <cell r="BL55">
            <v>0.003</v>
          </cell>
          <cell r="BM55">
            <v>0.004</v>
          </cell>
          <cell r="BN55">
            <v>0.223</v>
          </cell>
          <cell r="BO55">
            <v>1.82</v>
          </cell>
          <cell r="BP55">
            <v>0.0536</v>
          </cell>
          <cell r="BS55">
            <v>35.7</v>
          </cell>
          <cell r="BU55">
            <v>0.30700000000000005</v>
          </cell>
          <cell r="BV55">
            <v>0.315</v>
          </cell>
          <cell r="BW55">
            <v>0.322</v>
          </cell>
          <cell r="BX55">
            <v>0.331</v>
          </cell>
          <cell r="BY55">
            <v>0.339</v>
          </cell>
          <cell r="BZ55">
            <v>0.34700000000000003</v>
          </cell>
          <cell r="CA55">
            <v>0.35500000000000004</v>
          </cell>
          <cell r="CB55">
            <v>0.363</v>
          </cell>
          <cell r="CC55">
            <v>0.372</v>
          </cell>
          <cell r="CD55">
            <v>0.381</v>
          </cell>
        </row>
        <row r="56">
          <cell r="A56">
            <v>50</v>
          </cell>
          <cell r="B56" t="str">
            <v>Craft II</v>
          </cell>
          <cell r="C56" t="str">
            <v>EMCS Pipefitter</v>
          </cell>
          <cell r="D56" t="str">
            <v>CBA 2006-495 GPPMA</v>
          </cell>
          <cell r="E56" t="str">
            <v>G08</v>
          </cell>
          <cell r="F56">
            <v>24.26</v>
          </cell>
          <cell r="G56">
            <v>7</v>
          </cell>
          <cell r="H56">
            <v>0.0388</v>
          </cell>
          <cell r="J56">
            <v>25.02</v>
          </cell>
          <cell r="K56">
            <v>25.84</v>
          </cell>
          <cell r="L56">
            <v>26.66</v>
          </cell>
          <cell r="M56">
            <v>27.49</v>
          </cell>
          <cell r="N56">
            <v>28.31</v>
          </cell>
          <cell r="O56">
            <v>29.18</v>
          </cell>
          <cell r="P56">
            <v>30.08</v>
          </cell>
          <cell r="Q56">
            <v>30.96</v>
          </cell>
          <cell r="R56">
            <v>31.85</v>
          </cell>
          <cell r="S56">
            <v>32.78</v>
          </cell>
          <cell r="U56">
            <v>24.26</v>
          </cell>
          <cell r="V56">
            <v>24.26</v>
          </cell>
          <cell r="W56">
            <v>24.26</v>
          </cell>
          <cell r="X56">
            <v>24.26</v>
          </cell>
          <cell r="Y56">
            <v>24.26</v>
          </cell>
          <cell r="Z56">
            <v>24.26</v>
          </cell>
          <cell r="AA56">
            <v>24.26</v>
          </cell>
          <cell r="AB56">
            <v>24.26</v>
          </cell>
          <cell r="AC56">
            <v>24.26</v>
          </cell>
          <cell r="AD56">
            <v>24.26</v>
          </cell>
          <cell r="AF56">
            <v>25.02</v>
          </cell>
          <cell r="AG56">
            <v>11.1</v>
          </cell>
          <cell r="AH56">
            <v>0.4435132645954517</v>
          </cell>
          <cell r="AI56">
            <v>0.34</v>
          </cell>
          <cell r="AJ56">
            <v>0.0135</v>
          </cell>
          <cell r="AK56">
            <v>0.07</v>
          </cell>
          <cell r="AL56">
            <v>0.003</v>
          </cell>
          <cell r="AM56">
            <v>0.004</v>
          </cell>
          <cell r="AN56">
            <v>0.243</v>
          </cell>
          <cell r="AO56">
            <v>1.97</v>
          </cell>
          <cell r="AP56">
            <v>0.0536</v>
          </cell>
          <cell r="AS56">
            <v>38.75</v>
          </cell>
          <cell r="AU56">
            <v>0.32</v>
          </cell>
          <cell r="AV56">
            <v>0.327</v>
          </cell>
          <cell r="AW56">
            <v>0.336</v>
          </cell>
          <cell r="AX56">
            <v>0.34400000000000003</v>
          </cell>
          <cell r="AY56">
            <v>0.35200000000000004</v>
          </cell>
          <cell r="AZ56">
            <v>0.361</v>
          </cell>
          <cell r="BA56">
            <v>0.37</v>
          </cell>
          <cell r="BB56">
            <v>0.379</v>
          </cell>
          <cell r="BC56">
            <v>0.389</v>
          </cell>
          <cell r="BD56">
            <v>0.398</v>
          </cell>
          <cell r="BF56">
            <v>24.26</v>
          </cell>
          <cell r="BG56">
            <v>10.76</v>
          </cell>
          <cell r="BH56">
            <v>0.4435132645954517</v>
          </cell>
          <cell r="BI56">
            <v>0.33</v>
          </cell>
          <cell r="BJ56">
            <v>0.0135</v>
          </cell>
          <cell r="BK56">
            <v>0.07</v>
          </cell>
          <cell r="BL56">
            <v>0.003</v>
          </cell>
          <cell r="BM56">
            <v>0.004</v>
          </cell>
          <cell r="BN56">
            <v>0.235</v>
          </cell>
          <cell r="BO56">
            <v>1.91</v>
          </cell>
          <cell r="BP56">
            <v>0.0536</v>
          </cell>
          <cell r="BS56">
            <v>37.57</v>
          </cell>
          <cell r="BU56">
            <v>0.32</v>
          </cell>
          <cell r="BV56">
            <v>0.327</v>
          </cell>
          <cell r="BW56">
            <v>0.336</v>
          </cell>
          <cell r="BX56">
            <v>0.34400000000000003</v>
          </cell>
          <cell r="BY56">
            <v>0.35200000000000004</v>
          </cell>
          <cell r="BZ56">
            <v>0.361</v>
          </cell>
          <cell r="CA56">
            <v>0.37</v>
          </cell>
          <cell r="CB56">
            <v>0.379</v>
          </cell>
          <cell r="CC56">
            <v>0.389</v>
          </cell>
          <cell r="CD56">
            <v>0.398</v>
          </cell>
        </row>
        <row r="57">
          <cell r="A57">
            <v>51</v>
          </cell>
          <cell r="B57" t="str">
            <v>Craft II</v>
          </cell>
          <cell r="C57" t="str">
            <v>Environmental Operator (5)</v>
          </cell>
          <cell r="D57" t="str">
            <v>CBA 2006-494 IUOE</v>
          </cell>
          <cell r="E57" t="str">
            <v>E17</v>
          </cell>
          <cell r="F57">
            <v>26.93</v>
          </cell>
          <cell r="G57">
            <v>3</v>
          </cell>
          <cell r="H57">
            <v>0.0166</v>
          </cell>
          <cell r="J57">
            <v>27.77</v>
          </cell>
          <cell r="K57">
            <v>28.68</v>
          </cell>
          <cell r="L57">
            <v>29.6</v>
          </cell>
          <cell r="M57">
            <v>30.51</v>
          </cell>
          <cell r="N57">
            <v>31.43</v>
          </cell>
          <cell r="O57">
            <v>32.4</v>
          </cell>
          <cell r="P57">
            <v>33.39</v>
          </cell>
          <cell r="Q57">
            <v>34.36</v>
          </cell>
          <cell r="R57">
            <v>35.36</v>
          </cell>
          <cell r="S57">
            <v>36.38</v>
          </cell>
          <cell r="U57">
            <v>26.93</v>
          </cell>
          <cell r="V57">
            <v>26.93</v>
          </cell>
          <cell r="W57">
            <v>26.93</v>
          </cell>
          <cell r="X57">
            <v>26.93</v>
          </cell>
          <cell r="Y57">
            <v>26.93</v>
          </cell>
          <cell r="Z57">
            <v>26.93</v>
          </cell>
          <cell r="AA57">
            <v>26.93</v>
          </cell>
          <cell r="AB57">
            <v>26.93</v>
          </cell>
          <cell r="AC57">
            <v>26.93</v>
          </cell>
          <cell r="AD57">
            <v>26.93</v>
          </cell>
          <cell r="AF57">
            <v>27.77</v>
          </cell>
          <cell r="AG57">
            <v>19.88</v>
          </cell>
          <cell r="AH57">
            <v>0.7157721559270332</v>
          </cell>
          <cell r="AI57">
            <v>0.37</v>
          </cell>
          <cell r="AJ57">
            <v>0.0135</v>
          </cell>
          <cell r="AK57">
            <v>0.08</v>
          </cell>
          <cell r="AL57">
            <v>0.003</v>
          </cell>
          <cell r="AM57">
            <v>0.006</v>
          </cell>
          <cell r="AN57">
            <v>0.32</v>
          </cell>
          <cell r="AO57">
            <v>2.6</v>
          </cell>
          <cell r="AP57">
            <v>0.0536</v>
          </cell>
          <cell r="AS57">
            <v>51.03</v>
          </cell>
          <cell r="AU57">
            <v>0.40900000000000003</v>
          </cell>
          <cell r="AV57">
            <v>0.41900000000000004</v>
          </cell>
          <cell r="AW57">
            <v>0.43100000000000005</v>
          </cell>
          <cell r="AX57">
            <v>0.441</v>
          </cell>
          <cell r="AY57">
            <v>0.452</v>
          </cell>
          <cell r="AZ57">
            <v>0.464</v>
          </cell>
          <cell r="BA57">
            <v>0.47500000000000003</v>
          </cell>
          <cell r="BB57">
            <v>0.48700000000000004</v>
          </cell>
          <cell r="BC57">
            <v>0.498</v>
          </cell>
          <cell r="BD57">
            <v>0.51</v>
          </cell>
          <cell r="BF57">
            <v>26.93</v>
          </cell>
          <cell r="BG57">
            <v>19.28</v>
          </cell>
          <cell r="BH57">
            <v>0.7157721559270332</v>
          </cell>
          <cell r="BI57">
            <v>0.36</v>
          </cell>
          <cell r="BJ57">
            <v>0.0135</v>
          </cell>
          <cell r="BK57">
            <v>0.08</v>
          </cell>
          <cell r="BL57">
            <v>0.003</v>
          </cell>
          <cell r="BM57">
            <v>0.006</v>
          </cell>
          <cell r="BN57">
            <v>0.31</v>
          </cell>
          <cell r="BO57">
            <v>2.52</v>
          </cell>
          <cell r="BP57">
            <v>0.0536</v>
          </cell>
          <cell r="BS57">
            <v>49.49</v>
          </cell>
          <cell r="BU57">
            <v>0.40900000000000003</v>
          </cell>
          <cell r="BV57">
            <v>0.41900000000000004</v>
          </cell>
          <cell r="BW57">
            <v>0.43100000000000005</v>
          </cell>
          <cell r="BX57">
            <v>0.441</v>
          </cell>
          <cell r="BY57">
            <v>0.452</v>
          </cell>
          <cell r="BZ57">
            <v>0.464</v>
          </cell>
          <cell r="CA57">
            <v>0.47500000000000003</v>
          </cell>
          <cell r="CB57">
            <v>0.48700000000000004</v>
          </cell>
          <cell r="CC57">
            <v>0.498</v>
          </cell>
          <cell r="CD57">
            <v>0.51</v>
          </cell>
        </row>
        <row r="58">
          <cell r="A58">
            <v>52</v>
          </cell>
          <cell r="B58" t="str">
            <v>Craft II</v>
          </cell>
          <cell r="C58" t="str">
            <v>Equipment Specialist</v>
          </cell>
          <cell r="D58" t="str">
            <v>CBA 2006-493 IAMAW</v>
          </cell>
          <cell r="E58" t="str">
            <v>M01</v>
          </cell>
          <cell r="F58">
            <v>25.74</v>
          </cell>
          <cell r="G58">
            <v>0.8</v>
          </cell>
          <cell r="H58">
            <v>0.0044</v>
          </cell>
          <cell r="J58">
            <v>26.54</v>
          </cell>
          <cell r="K58">
            <v>27.41</v>
          </cell>
          <cell r="L58">
            <v>28.29</v>
          </cell>
          <cell r="M58">
            <v>29.16</v>
          </cell>
          <cell r="N58">
            <v>30.04</v>
          </cell>
          <cell r="O58">
            <v>30.97</v>
          </cell>
          <cell r="P58">
            <v>31.92</v>
          </cell>
          <cell r="Q58">
            <v>32.84</v>
          </cell>
          <cell r="R58">
            <v>33.8</v>
          </cell>
          <cell r="S58">
            <v>34.77</v>
          </cell>
          <cell r="U58">
            <v>25.74</v>
          </cell>
          <cell r="V58">
            <v>25.74</v>
          </cell>
          <cell r="W58">
            <v>25.74</v>
          </cell>
          <cell r="X58">
            <v>25.74</v>
          </cell>
          <cell r="Y58">
            <v>25.74</v>
          </cell>
          <cell r="Z58">
            <v>25.74</v>
          </cell>
          <cell r="AA58">
            <v>25.74</v>
          </cell>
          <cell r="AB58">
            <v>25.74</v>
          </cell>
          <cell r="AC58">
            <v>25.74</v>
          </cell>
          <cell r="AD58">
            <v>25.74</v>
          </cell>
          <cell r="AF58">
            <v>26.54</v>
          </cell>
          <cell r="AG58">
            <v>15.1</v>
          </cell>
          <cell r="AH58">
            <v>0.5688062386811316</v>
          </cell>
          <cell r="AI58">
            <v>0.36</v>
          </cell>
          <cell r="AJ58">
            <v>0.0135</v>
          </cell>
          <cell r="AK58">
            <v>0.08</v>
          </cell>
          <cell r="AL58">
            <v>0.003</v>
          </cell>
          <cell r="AM58">
            <v>0.005</v>
          </cell>
          <cell r="AN58">
            <v>0.28</v>
          </cell>
          <cell r="AO58">
            <v>2.27</v>
          </cell>
          <cell r="AP58">
            <v>0.0536</v>
          </cell>
          <cell r="AS58">
            <v>44.64</v>
          </cell>
          <cell r="AU58">
            <v>0.36800000000000005</v>
          </cell>
          <cell r="AV58">
            <v>0.377</v>
          </cell>
          <cell r="AW58">
            <v>0.386</v>
          </cell>
          <cell r="AX58">
            <v>0.395</v>
          </cell>
          <cell r="AY58">
            <v>0.406</v>
          </cell>
          <cell r="AZ58">
            <v>0.41600000000000004</v>
          </cell>
          <cell r="BA58">
            <v>0.42600000000000005</v>
          </cell>
          <cell r="BB58">
            <v>0.436</v>
          </cell>
          <cell r="BC58">
            <v>0.446</v>
          </cell>
          <cell r="BD58">
            <v>0.457</v>
          </cell>
          <cell r="BF58">
            <v>25.74</v>
          </cell>
          <cell r="BG58">
            <v>14.64</v>
          </cell>
          <cell r="BH58">
            <v>0.5688062386811316</v>
          </cell>
          <cell r="BI58">
            <v>0.35</v>
          </cell>
          <cell r="BJ58">
            <v>0.0135</v>
          </cell>
          <cell r="BK58">
            <v>0.08</v>
          </cell>
          <cell r="BL58">
            <v>0.003</v>
          </cell>
          <cell r="BM58">
            <v>0.005</v>
          </cell>
          <cell r="BN58">
            <v>0.271</v>
          </cell>
          <cell r="BO58">
            <v>2.2</v>
          </cell>
          <cell r="BP58">
            <v>0.0536</v>
          </cell>
          <cell r="BS58">
            <v>43.29</v>
          </cell>
          <cell r="BU58">
            <v>0.36800000000000005</v>
          </cell>
          <cell r="BV58">
            <v>0.377</v>
          </cell>
          <cell r="BW58">
            <v>0.386</v>
          </cell>
          <cell r="BX58">
            <v>0.395</v>
          </cell>
          <cell r="BY58">
            <v>0.406</v>
          </cell>
          <cell r="BZ58">
            <v>0.41600000000000004</v>
          </cell>
          <cell r="CA58">
            <v>0.42600000000000005</v>
          </cell>
          <cell r="CB58">
            <v>0.436</v>
          </cell>
          <cell r="CC58">
            <v>0.446</v>
          </cell>
          <cell r="CD58">
            <v>0.457</v>
          </cell>
        </row>
        <row r="59">
          <cell r="A59">
            <v>53</v>
          </cell>
          <cell r="B59" t="str">
            <v>Craft II</v>
          </cell>
          <cell r="C59" t="str">
            <v>Fleet Maintenance</v>
          </cell>
          <cell r="D59" t="str">
            <v>CBA 2006-495 GPPMA</v>
          </cell>
          <cell r="E59" t="str">
            <v>G09</v>
          </cell>
          <cell r="F59">
            <v>20.03</v>
          </cell>
          <cell r="G59">
            <v>2</v>
          </cell>
          <cell r="H59">
            <v>0.0111</v>
          </cell>
          <cell r="J59">
            <v>20.65</v>
          </cell>
          <cell r="K59">
            <v>21.33</v>
          </cell>
          <cell r="L59">
            <v>22.01</v>
          </cell>
          <cell r="M59">
            <v>22.69</v>
          </cell>
          <cell r="N59">
            <v>23.38</v>
          </cell>
          <cell r="O59">
            <v>24.1</v>
          </cell>
          <cell r="P59">
            <v>24.84</v>
          </cell>
          <cell r="Q59">
            <v>25.56</v>
          </cell>
          <cell r="R59">
            <v>26.3</v>
          </cell>
          <cell r="S59">
            <v>27.06</v>
          </cell>
          <cell r="U59">
            <v>20.03</v>
          </cell>
          <cell r="V59">
            <v>20.03</v>
          </cell>
          <cell r="W59">
            <v>20.03</v>
          </cell>
          <cell r="X59">
            <v>20.03</v>
          </cell>
          <cell r="Y59">
            <v>20.03</v>
          </cell>
          <cell r="Z59">
            <v>20.03</v>
          </cell>
          <cell r="AA59">
            <v>20.03</v>
          </cell>
          <cell r="AB59">
            <v>20.03</v>
          </cell>
          <cell r="AC59">
            <v>20.03</v>
          </cell>
          <cell r="AD59">
            <v>20.03</v>
          </cell>
          <cell r="AF59">
            <v>20.65</v>
          </cell>
          <cell r="AG59">
            <v>9.16</v>
          </cell>
          <cell r="AH59">
            <v>0.4435132645954517</v>
          </cell>
          <cell r="AI59">
            <v>0.28</v>
          </cell>
          <cell r="AJ59">
            <v>0.0135</v>
          </cell>
          <cell r="AK59">
            <v>0.07</v>
          </cell>
          <cell r="AL59">
            <v>0.002</v>
          </cell>
          <cell r="AM59">
            <v>0.004</v>
          </cell>
          <cell r="AN59">
            <v>0.2</v>
          </cell>
          <cell r="AO59">
            <v>1.63</v>
          </cell>
          <cell r="AP59">
            <v>0.0536</v>
          </cell>
          <cell r="AS59">
            <v>32</v>
          </cell>
          <cell r="AU59">
            <v>0.276</v>
          </cell>
          <cell r="AV59">
            <v>0.28400000000000003</v>
          </cell>
          <cell r="AW59">
            <v>0.29000000000000004</v>
          </cell>
          <cell r="AX59">
            <v>0.29700000000000004</v>
          </cell>
          <cell r="AY59">
            <v>0.30400000000000005</v>
          </cell>
          <cell r="AZ59">
            <v>0.31100000000000005</v>
          </cell>
          <cell r="BA59">
            <v>0.318</v>
          </cell>
          <cell r="BB59">
            <v>0.325</v>
          </cell>
          <cell r="BC59">
            <v>0.333</v>
          </cell>
          <cell r="BD59">
            <v>0.34</v>
          </cell>
          <cell r="BF59">
            <v>20.03</v>
          </cell>
          <cell r="BG59">
            <v>8.88</v>
          </cell>
          <cell r="BH59">
            <v>0.4435132645954517</v>
          </cell>
          <cell r="BI59">
            <v>0.27</v>
          </cell>
          <cell r="BJ59">
            <v>0.0135</v>
          </cell>
          <cell r="BK59">
            <v>0.07</v>
          </cell>
          <cell r="BL59">
            <v>0.002</v>
          </cell>
          <cell r="BM59">
            <v>0.004</v>
          </cell>
          <cell r="BN59">
            <v>0.194</v>
          </cell>
          <cell r="BO59">
            <v>1.58</v>
          </cell>
          <cell r="BP59">
            <v>0.0536</v>
          </cell>
          <cell r="BS59">
            <v>31.03</v>
          </cell>
          <cell r="BU59">
            <v>0.276</v>
          </cell>
          <cell r="BV59">
            <v>0.28400000000000003</v>
          </cell>
          <cell r="BW59">
            <v>0.29000000000000004</v>
          </cell>
          <cell r="BX59">
            <v>0.29700000000000004</v>
          </cell>
          <cell r="BY59">
            <v>0.30400000000000005</v>
          </cell>
          <cell r="BZ59">
            <v>0.31100000000000005</v>
          </cell>
          <cell r="CA59">
            <v>0.318</v>
          </cell>
          <cell r="CB59">
            <v>0.325</v>
          </cell>
          <cell r="CC59">
            <v>0.333</v>
          </cell>
          <cell r="CD59">
            <v>0.34</v>
          </cell>
        </row>
        <row r="60">
          <cell r="A60">
            <v>54</v>
          </cell>
          <cell r="B60" t="str">
            <v>Craft II</v>
          </cell>
          <cell r="C60" t="str">
            <v>Heavy Equipment Mech.</v>
          </cell>
          <cell r="D60" t="str">
            <v>CBA 2006-493 IAMAW</v>
          </cell>
          <cell r="E60" t="str">
            <v>M01</v>
          </cell>
          <cell r="F60">
            <v>25.74</v>
          </cell>
          <cell r="G60">
            <v>1.6</v>
          </cell>
          <cell r="H60">
            <v>0.0089</v>
          </cell>
          <cell r="J60">
            <v>26.54</v>
          </cell>
          <cell r="K60">
            <v>27.41</v>
          </cell>
          <cell r="L60">
            <v>28.29</v>
          </cell>
          <cell r="M60">
            <v>29.16</v>
          </cell>
          <cell r="N60">
            <v>30.04</v>
          </cell>
          <cell r="O60">
            <v>30.97</v>
          </cell>
          <cell r="P60">
            <v>31.92</v>
          </cell>
          <cell r="Q60">
            <v>32.84</v>
          </cell>
          <cell r="R60">
            <v>33.8</v>
          </cell>
          <cell r="S60">
            <v>34.77</v>
          </cell>
          <cell r="U60">
            <v>25.74</v>
          </cell>
          <cell r="V60">
            <v>25.74</v>
          </cell>
          <cell r="W60">
            <v>25.74</v>
          </cell>
          <cell r="X60">
            <v>25.74</v>
          </cell>
          <cell r="Y60">
            <v>25.74</v>
          </cell>
          <cell r="Z60">
            <v>25.74</v>
          </cell>
          <cell r="AA60">
            <v>25.74</v>
          </cell>
          <cell r="AB60">
            <v>25.74</v>
          </cell>
          <cell r="AC60">
            <v>25.74</v>
          </cell>
          <cell r="AD60">
            <v>25.74</v>
          </cell>
          <cell r="AF60">
            <v>26.54</v>
          </cell>
          <cell r="AG60">
            <v>15.1</v>
          </cell>
          <cell r="AH60">
            <v>0.5688062386811316</v>
          </cell>
          <cell r="AI60">
            <v>0.36</v>
          </cell>
          <cell r="AJ60">
            <v>0.0135</v>
          </cell>
          <cell r="AK60">
            <v>0.08</v>
          </cell>
          <cell r="AL60">
            <v>0.003</v>
          </cell>
          <cell r="AM60">
            <v>0.005</v>
          </cell>
          <cell r="AN60">
            <v>0.28</v>
          </cell>
          <cell r="AO60">
            <v>2.27</v>
          </cell>
          <cell r="AP60">
            <v>0.0536</v>
          </cell>
          <cell r="AS60">
            <v>44.64</v>
          </cell>
          <cell r="AU60">
            <v>0.36800000000000005</v>
          </cell>
          <cell r="AV60">
            <v>0.377</v>
          </cell>
          <cell r="AW60">
            <v>0.386</v>
          </cell>
          <cell r="AX60">
            <v>0.395</v>
          </cell>
          <cell r="AY60">
            <v>0.406</v>
          </cell>
          <cell r="AZ60">
            <v>0.41600000000000004</v>
          </cell>
          <cell r="BA60">
            <v>0.42600000000000005</v>
          </cell>
          <cell r="BB60">
            <v>0.436</v>
          </cell>
          <cell r="BC60">
            <v>0.446</v>
          </cell>
          <cell r="BD60">
            <v>0.457</v>
          </cell>
          <cell r="BF60">
            <v>25.74</v>
          </cell>
          <cell r="BG60">
            <v>14.64</v>
          </cell>
          <cell r="BH60">
            <v>0.5688062386811316</v>
          </cell>
          <cell r="BI60">
            <v>0.35</v>
          </cell>
          <cell r="BJ60">
            <v>0.0135</v>
          </cell>
          <cell r="BK60">
            <v>0.08</v>
          </cell>
          <cell r="BL60">
            <v>0.003</v>
          </cell>
          <cell r="BM60">
            <v>0.005</v>
          </cell>
          <cell r="BN60">
            <v>0.271</v>
          </cell>
          <cell r="BO60">
            <v>2.2</v>
          </cell>
          <cell r="BP60">
            <v>0.0536</v>
          </cell>
          <cell r="BS60">
            <v>43.29</v>
          </cell>
          <cell r="BU60">
            <v>0.36800000000000005</v>
          </cell>
          <cell r="BV60">
            <v>0.377</v>
          </cell>
          <cell r="BW60">
            <v>0.386</v>
          </cell>
          <cell r="BX60">
            <v>0.395</v>
          </cell>
          <cell r="BY60">
            <v>0.406</v>
          </cell>
          <cell r="BZ60">
            <v>0.41600000000000004</v>
          </cell>
          <cell r="CA60">
            <v>0.42600000000000005</v>
          </cell>
          <cell r="CB60">
            <v>0.436</v>
          </cell>
          <cell r="CC60">
            <v>0.446</v>
          </cell>
          <cell r="CD60">
            <v>0.457</v>
          </cell>
        </row>
        <row r="61">
          <cell r="A61">
            <v>55</v>
          </cell>
          <cell r="B61" t="str">
            <v>Craft II</v>
          </cell>
          <cell r="C61" t="str">
            <v>Insulator</v>
          </cell>
          <cell r="D61" t="str">
            <v>CBA 2006-495 GPPMA</v>
          </cell>
          <cell r="E61" t="str">
            <v>G11</v>
          </cell>
          <cell r="F61">
            <v>18.97</v>
          </cell>
          <cell r="G61">
            <v>4</v>
          </cell>
          <cell r="H61">
            <v>0.0222</v>
          </cell>
          <cell r="J61">
            <v>19.56</v>
          </cell>
          <cell r="K61">
            <v>20.2</v>
          </cell>
          <cell r="L61">
            <v>20.85</v>
          </cell>
          <cell r="M61">
            <v>21.49</v>
          </cell>
          <cell r="N61">
            <v>22.14</v>
          </cell>
          <cell r="O61">
            <v>22.82</v>
          </cell>
          <cell r="P61">
            <v>23.52</v>
          </cell>
          <cell r="Q61">
            <v>24.21</v>
          </cell>
          <cell r="R61">
            <v>24.91</v>
          </cell>
          <cell r="S61">
            <v>25.63</v>
          </cell>
          <cell r="U61">
            <v>18.97</v>
          </cell>
          <cell r="V61">
            <v>18.97</v>
          </cell>
          <cell r="W61">
            <v>18.97</v>
          </cell>
          <cell r="X61">
            <v>18.97</v>
          </cell>
          <cell r="Y61">
            <v>18.97</v>
          </cell>
          <cell r="Z61">
            <v>18.97</v>
          </cell>
          <cell r="AA61">
            <v>18.97</v>
          </cell>
          <cell r="AB61">
            <v>18.97</v>
          </cell>
          <cell r="AC61">
            <v>18.97</v>
          </cell>
          <cell r="AD61">
            <v>18.97</v>
          </cell>
          <cell r="AF61">
            <v>19.56</v>
          </cell>
          <cell r="AG61">
            <v>8.68</v>
          </cell>
          <cell r="AH61">
            <v>0.4435132645954517</v>
          </cell>
          <cell r="AI61">
            <v>0.26</v>
          </cell>
          <cell r="AJ61">
            <v>0.0135</v>
          </cell>
          <cell r="AK61">
            <v>0.07</v>
          </cell>
          <cell r="AL61">
            <v>0.002</v>
          </cell>
          <cell r="AM61">
            <v>0.003</v>
          </cell>
          <cell r="AN61">
            <v>0.19</v>
          </cell>
          <cell r="AO61">
            <v>1.54</v>
          </cell>
          <cell r="AP61">
            <v>0.0536</v>
          </cell>
          <cell r="AS61">
            <v>30.31</v>
          </cell>
          <cell r="AU61">
            <v>0.265</v>
          </cell>
          <cell r="AV61">
            <v>0.272</v>
          </cell>
          <cell r="AW61">
            <v>0.278</v>
          </cell>
          <cell r="AX61">
            <v>0.28500000000000003</v>
          </cell>
          <cell r="AY61">
            <v>0.29200000000000004</v>
          </cell>
          <cell r="AZ61">
            <v>0.29800000000000004</v>
          </cell>
          <cell r="BA61">
            <v>0.30500000000000005</v>
          </cell>
          <cell r="BB61">
            <v>0.312</v>
          </cell>
          <cell r="BC61">
            <v>0.318</v>
          </cell>
          <cell r="BD61">
            <v>0.325</v>
          </cell>
          <cell r="BF61">
            <v>18.97</v>
          </cell>
          <cell r="BG61">
            <v>8.41</v>
          </cell>
          <cell r="BH61">
            <v>0.4435132645954517</v>
          </cell>
          <cell r="BI61">
            <v>0.26</v>
          </cell>
          <cell r="BJ61">
            <v>0.0135</v>
          </cell>
          <cell r="BK61">
            <v>0.07</v>
          </cell>
          <cell r="BL61">
            <v>0.002</v>
          </cell>
          <cell r="BM61">
            <v>0.003</v>
          </cell>
          <cell r="BN61">
            <v>0.184</v>
          </cell>
          <cell r="BO61">
            <v>1.5</v>
          </cell>
          <cell r="BP61">
            <v>0.0536</v>
          </cell>
          <cell r="BS61">
            <v>29.4</v>
          </cell>
          <cell r="BU61">
            <v>0.265</v>
          </cell>
          <cell r="BV61">
            <v>0.272</v>
          </cell>
          <cell r="BW61">
            <v>0.278</v>
          </cell>
          <cell r="BX61">
            <v>0.28500000000000003</v>
          </cell>
          <cell r="BY61">
            <v>0.29200000000000004</v>
          </cell>
          <cell r="BZ61">
            <v>0.29800000000000004</v>
          </cell>
          <cell r="CA61">
            <v>0.30500000000000005</v>
          </cell>
          <cell r="CB61">
            <v>0.312</v>
          </cell>
          <cell r="CC61">
            <v>0.318</v>
          </cell>
          <cell r="CD61">
            <v>0.325</v>
          </cell>
        </row>
        <row r="62">
          <cell r="A62">
            <v>56</v>
          </cell>
          <cell r="B62" t="str">
            <v>Craft II</v>
          </cell>
          <cell r="C62" t="str">
            <v>Iron Worker</v>
          </cell>
          <cell r="D62" t="str">
            <v>CBA 2006-495 GPPMA</v>
          </cell>
          <cell r="E62" t="str">
            <v>G12</v>
          </cell>
          <cell r="F62">
            <v>20.23</v>
          </cell>
          <cell r="G62">
            <v>2</v>
          </cell>
          <cell r="H62">
            <v>0.0111</v>
          </cell>
          <cell r="J62">
            <v>20.86</v>
          </cell>
          <cell r="K62">
            <v>21.54</v>
          </cell>
          <cell r="L62">
            <v>22.23</v>
          </cell>
          <cell r="M62">
            <v>22.92</v>
          </cell>
          <cell r="N62">
            <v>23.61</v>
          </cell>
          <cell r="O62">
            <v>24.34</v>
          </cell>
          <cell r="P62">
            <v>25.09</v>
          </cell>
          <cell r="Q62">
            <v>25.81</v>
          </cell>
          <cell r="R62">
            <v>26.56</v>
          </cell>
          <cell r="S62">
            <v>27.33</v>
          </cell>
          <cell r="U62">
            <v>20.23</v>
          </cell>
          <cell r="V62">
            <v>20.23</v>
          </cell>
          <cell r="W62">
            <v>20.23</v>
          </cell>
          <cell r="X62">
            <v>20.23</v>
          </cell>
          <cell r="Y62">
            <v>20.23</v>
          </cell>
          <cell r="Z62">
            <v>20.23</v>
          </cell>
          <cell r="AA62">
            <v>20.23</v>
          </cell>
          <cell r="AB62">
            <v>20.23</v>
          </cell>
          <cell r="AC62">
            <v>20.23</v>
          </cell>
          <cell r="AD62">
            <v>20.23</v>
          </cell>
          <cell r="AF62">
            <v>20.86</v>
          </cell>
          <cell r="AG62">
            <v>9.25</v>
          </cell>
          <cell r="AH62">
            <v>0.4435132645954517</v>
          </cell>
          <cell r="AI62">
            <v>0.28</v>
          </cell>
          <cell r="AJ62">
            <v>0.0135</v>
          </cell>
          <cell r="AK62">
            <v>0.07</v>
          </cell>
          <cell r="AL62">
            <v>0.002</v>
          </cell>
          <cell r="AM62">
            <v>0.004</v>
          </cell>
          <cell r="AN62">
            <v>0.202</v>
          </cell>
          <cell r="AO62">
            <v>1.64</v>
          </cell>
          <cell r="AP62">
            <v>0.0536</v>
          </cell>
          <cell r="AS62">
            <v>32.31</v>
          </cell>
          <cell r="AU62">
            <v>0.278</v>
          </cell>
          <cell r="AV62">
            <v>0.28600000000000003</v>
          </cell>
          <cell r="AW62">
            <v>0.29300000000000004</v>
          </cell>
          <cell r="AX62">
            <v>0.29900000000000004</v>
          </cell>
          <cell r="AY62">
            <v>0.30600000000000005</v>
          </cell>
          <cell r="AZ62">
            <v>0.313</v>
          </cell>
          <cell r="BA62">
            <v>0.32</v>
          </cell>
          <cell r="BB62">
            <v>0.327</v>
          </cell>
          <cell r="BC62">
            <v>0.335</v>
          </cell>
          <cell r="BD62">
            <v>0.343</v>
          </cell>
          <cell r="BF62">
            <v>20.23</v>
          </cell>
          <cell r="BG62">
            <v>8.97</v>
          </cell>
          <cell r="BH62">
            <v>0.4435132645954517</v>
          </cell>
          <cell r="BI62">
            <v>0.27</v>
          </cell>
          <cell r="BJ62">
            <v>0.0135</v>
          </cell>
          <cell r="BK62">
            <v>0.07</v>
          </cell>
          <cell r="BL62">
            <v>0.002</v>
          </cell>
          <cell r="BM62">
            <v>0.004</v>
          </cell>
          <cell r="BN62">
            <v>0.196</v>
          </cell>
          <cell r="BO62">
            <v>1.59</v>
          </cell>
          <cell r="BP62">
            <v>0.0536</v>
          </cell>
          <cell r="BS62">
            <v>31.33</v>
          </cell>
          <cell r="BU62">
            <v>0.278</v>
          </cell>
          <cell r="BV62">
            <v>0.28600000000000003</v>
          </cell>
          <cell r="BW62">
            <v>0.29300000000000004</v>
          </cell>
          <cell r="BX62">
            <v>0.29900000000000004</v>
          </cell>
          <cell r="BY62">
            <v>0.30600000000000005</v>
          </cell>
          <cell r="BZ62">
            <v>0.313</v>
          </cell>
          <cell r="CA62">
            <v>0.32</v>
          </cell>
          <cell r="CB62">
            <v>0.327</v>
          </cell>
          <cell r="CC62">
            <v>0.335</v>
          </cell>
          <cell r="CD62">
            <v>0.343</v>
          </cell>
        </row>
        <row r="63">
          <cell r="A63">
            <v>57</v>
          </cell>
          <cell r="B63" t="str">
            <v>Craft II</v>
          </cell>
          <cell r="C63" t="str">
            <v>Machine Tool Repairman</v>
          </cell>
          <cell r="D63" t="str">
            <v>CBA 2006-493 IAMAW</v>
          </cell>
          <cell r="E63" t="str">
            <v>M09</v>
          </cell>
          <cell r="F63">
            <v>25.74</v>
          </cell>
          <cell r="G63">
            <v>2.4</v>
          </cell>
          <cell r="H63">
            <v>0.0133</v>
          </cell>
          <cell r="J63">
            <v>26.54</v>
          </cell>
          <cell r="K63">
            <v>27.41</v>
          </cell>
          <cell r="L63">
            <v>28.29</v>
          </cell>
          <cell r="M63">
            <v>29.16</v>
          </cell>
          <cell r="N63">
            <v>30.04</v>
          </cell>
          <cell r="O63">
            <v>30.97</v>
          </cell>
          <cell r="P63">
            <v>31.92</v>
          </cell>
          <cell r="Q63">
            <v>32.84</v>
          </cell>
          <cell r="R63">
            <v>33.8</v>
          </cell>
          <cell r="S63">
            <v>34.77</v>
          </cell>
          <cell r="U63">
            <v>25.74</v>
          </cell>
          <cell r="V63">
            <v>25.74</v>
          </cell>
          <cell r="W63">
            <v>25.74</v>
          </cell>
          <cell r="X63">
            <v>25.74</v>
          </cell>
          <cell r="Y63">
            <v>25.74</v>
          </cell>
          <cell r="Z63">
            <v>25.74</v>
          </cell>
          <cell r="AA63">
            <v>25.74</v>
          </cell>
          <cell r="AB63">
            <v>25.74</v>
          </cell>
          <cell r="AC63">
            <v>25.74</v>
          </cell>
          <cell r="AD63">
            <v>25.74</v>
          </cell>
          <cell r="AF63">
            <v>26.54</v>
          </cell>
          <cell r="AG63">
            <v>15.1</v>
          </cell>
          <cell r="AH63">
            <v>0.5688062386811316</v>
          </cell>
          <cell r="AI63">
            <v>0.36</v>
          </cell>
          <cell r="AJ63">
            <v>0.0135</v>
          </cell>
          <cell r="AK63">
            <v>0.08</v>
          </cell>
          <cell r="AL63">
            <v>0.003</v>
          </cell>
          <cell r="AM63">
            <v>0.005</v>
          </cell>
          <cell r="AN63">
            <v>0.28</v>
          </cell>
          <cell r="AO63">
            <v>2.27</v>
          </cell>
          <cell r="AP63">
            <v>0.0536</v>
          </cell>
          <cell r="AS63">
            <v>44.64</v>
          </cell>
          <cell r="AU63">
            <v>0.36800000000000005</v>
          </cell>
          <cell r="AV63">
            <v>0.377</v>
          </cell>
          <cell r="AW63">
            <v>0.386</v>
          </cell>
          <cell r="AX63">
            <v>0.395</v>
          </cell>
          <cell r="AY63">
            <v>0.406</v>
          </cell>
          <cell r="AZ63">
            <v>0.41600000000000004</v>
          </cell>
          <cell r="BA63">
            <v>0.42600000000000005</v>
          </cell>
          <cell r="BB63">
            <v>0.436</v>
          </cell>
          <cell r="BC63">
            <v>0.446</v>
          </cell>
          <cell r="BD63">
            <v>0.457</v>
          </cell>
          <cell r="BF63">
            <v>25.74</v>
          </cell>
          <cell r="BG63">
            <v>14.64</v>
          </cell>
          <cell r="BH63">
            <v>0.5688062386811316</v>
          </cell>
          <cell r="BI63">
            <v>0.35</v>
          </cell>
          <cell r="BJ63">
            <v>0.0135</v>
          </cell>
          <cell r="BK63">
            <v>0.08</v>
          </cell>
          <cell r="BL63">
            <v>0.003</v>
          </cell>
          <cell r="BM63">
            <v>0.005</v>
          </cell>
          <cell r="BN63">
            <v>0.271</v>
          </cell>
          <cell r="BO63">
            <v>2.2</v>
          </cell>
          <cell r="BP63">
            <v>0.0536</v>
          </cell>
          <cell r="BS63">
            <v>43.29</v>
          </cell>
          <cell r="BU63">
            <v>0.36800000000000005</v>
          </cell>
          <cell r="BV63">
            <v>0.377</v>
          </cell>
          <cell r="BW63">
            <v>0.386</v>
          </cell>
          <cell r="BX63">
            <v>0.395</v>
          </cell>
          <cell r="BY63">
            <v>0.406</v>
          </cell>
          <cell r="BZ63">
            <v>0.41600000000000004</v>
          </cell>
          <cell r="CA63">
            <v>0.42600000000000005</v>
          </cell>
          <cell r="CB63">
            <v>0.436</v>
          </cell>
          <cell r="CC63">
            <v>0.446</v>
          </cell>
          <cell r="CD63">
            <v>0.457</v>
          </cell>
        </row>
        <row r="64">
          <cell r="A64">
            <v>58</v>
          </cell>
          <cell r="B64" t="str">
            <v>Craft II</v>
          </cell>
          <cell r="C64" t="str">
            <v>Mechanic</v>
          </cell>
          <cell r="D64" t="str">
            <v>CBA 2006-493 IAMAW</v>
          </cell>
          <cell r="E64" t="str">
            <v>M01</v>
          </cell>
          <cell r="F64">
            <v>26.74</v>
          </cell>
          <cell r="G64">
            <v>1</v>
          </cell>
          <cell r="H64">
            <v>0.0055</v>
          </cell>
          <cell r="J64">
            <v>27.57</v>
          </cell>
          <cell r="K64">
            <v>28.48</v>
          </cell>
          <cell r="L64">
            <v>29.39</v>
          </cell>
          <cell r="M64">
            <v>30.3</v>
          </cell>
          <cell r="N64">
            <v>31.21</v>
          </cell>
          <cell r="O64">
            <v>32.17</v>
          </cell>
          <cell r="P64">
            <v>33.16</v>
          </cell>
          <cell r="Q64">
            <v>34.12</v>
          </cell>
          <cell r="R64">
            <v>35.11</v>
          </cell>
          <cell r="S64">
            <v>36.13</v>
          </cell>
          <cell r="U64">
            <v>26.74</v>
          </cell>
          <cell r="V64">
            <v>26.74</v>
          </cell>
          <cell r="W64">
            <v>26.74</v>
          </cell>
          <cell r="X64">
            <v>26.74</v>
          </cell>
          <cell r="Y64">
            <v>26.74</v>
          </cell>
          <cell r="Z64">
            <v>26.74</v>
          </cell>
          <cell r="AA64">
            <v>26.74</v>
          </cell>
          <cell r="AB64">
            <v>26.74</v>
          </cell>
          <cell r="AC64">
            <v>26.74</v>
          </cell>
          <cell r="AD64">
            <v>26.74</v>
          </cell>
          <cell r="AF64">
            <v>27.57</v>
          </cell>
          <cell r="AG64">
            <v>15.68</v>
          </cell>
          <cell r="AH64">
            <v>0.5688062386811316</v>
          </cell>
          <cell r="AI64">
            <v>0.37</v>
          </cell>
          <cell r="AJ64">
            <v>0.0135</v>
          </cell>
          <cell r="AK64">
            <v>0.08</v>
          </cell>
          <cell r="AL64">
            <v>0.003</v>
          </cell>
          <cell r="AM64">
            <v>0.005</v>
          </cell>
          <cell r="AN64">
            <v>0.29</v>
          </cell>
          <cell r="AO64">
            <v>2.36</v>
          </cell>
          <cell r="AP64">
            <v>0.0536</v>
          </cell>
          <cell r="AS64">
            <v>46.36</v>
          </cell>
          <cell r="AU64">
            <v>0.378</v>
          </cell>
          <cell r="AV64">
            <v>0.388</v>
          </cell>
          <cell r="AW64">
            <v>0.399</v>
          </cell>
          <cell r="AX64">
            <v>0.40900000000000003</v>
          </cell>
          <cell r="AY64">
            <v>0.41900000000000004</v>
          </cell>
          <cell r="AZ64">
            <v>0.42900000000000005</v>
          </cell>
          <cell r="BA64">
            <v>0.439</v>
          </cell>
          <cell r="BB64">
            <v>0.449</v>
          </cell>
          <cell r="BC64">
            <v>0.461</v>
          </cell>
          <cell r="BD64">
            <v>0.47100000000000003</v>
          </cell>
          <cell r="BF64">
            <v>26.74</v>
          </cell>
          <cell r="BG64">
            <v>15.21</v>
          </cell>
          <cell r="BH64">
            <v>0.5688062386811316</v>
          </cell>
          <cell r="BI64">
            <v>0.36</v>
          </cell>
          <cell r="BJ64">
            <v>0.0135</v>
          </cell>
          <cell r="BK64">
            <v>0.08</v>
          </cell>
          <cell r="BL64">
            <v>0.003</v>
          </cell>
          <cell r="BM64">
            <v>0.005</v>
          </cell>
          <cell r="BN64">
            <v>0.282</v>
          </cell>
          <cell r="BO64">
            <v>2.29</v>
          </cell>
          <cell r="BP64">
            <v>0.0536</v>
          </cell>
          <cell r="BS64">
            <v>44.97</v>
          </cell>
          <cell r="BU64">
            <v>0.378</v>
          </cell>
          <cell r="BV64">
            <v>0.388</v>
          </cell>
          <cell r="BW64">
            <v>0.399</v>
          </cell>
          <cell r="BX64">
            <v>0.40900000000000003</v>
          </cell>
          <cell r="BY64">
            <v>0.41900000000000004</v>
          </cell>
          <cell r="BZ64">
            <v>0.42900000000000005</v>
          </cell>
          <cell r="CA64">
            <v>0.439</v>
          </cell>
          <cell r="CB64">
            <v>0.449</v>
          </cell>
          <cell r="CC64">
            <v>0.461</v>
          </cell>
          <cell r="CD64">
            <v>0.47100000000000003</v>
          </cell>
        </row>
        <row r="65">
          <cell r="A65">
            <v>59</v>
          </cell>
          <cell r="B65" t="str">
            <v>Craft II</v>
          </cell>
          <cell r="C65" t="str">
            <v>Millwright</v>
          </cell>
          <cell r="D65" t="str">
            <v>CBA 2006-495 GPPMA</v>
          </cell>
          <cell r="E65" t="str">
            <v>G14</v>
          </cell>
          <cell r="F65">
            <v>23.79</v>
          </cell>
          <cell r="G65">
            <v>4</v>
          </cell>
          <cell r="H65">
            <v>0.0222</v>
          </cell>
          <cell r="J65">
            <v>24.53</v>
          </cell>
          <cell r="K65">
            <v>25.34</v>
          </cell>
          <cell r="L65">
            <v>26.15</v>
          </cell>
          <cell r="M65">
            <v>26.95</v>
          </cell>
          <cell r="N65">
            <v>27.76</v>
          </cell>
          <cell r="O65">
            <v>28.62</v>
          </cell>
          <cell r="P65">
            <v>29.5</v>
          </cell>
          <cell r="Q65">
            <v>30.36</v>
          </cell>
          <cell r="R65">
            <v>31.24</v>
          </cell>
          <cell r="S65">
            <v>32.14</v>
          </cell>
          <cell r="U65">
            <v>23.79</v>
          </cell>
          <cell r="V65">
            <v>23.79</v>
          </cell>
          <cell r="W65">
            <v>23.79</v>
          </cell>
          <cell r="X65">
            <v>23.79</v>
          </cell>
          <cell r="Y65">
            <v>23.79</v>
          </cell>
          <cell r="Z65">
            <v>23.79</v>
          </cell>
          <cell r="AA65">
            <v>23.79</v>
          </cell>
          <cell r="AB65">
            <v>23.79</v>
          </cell>
          <cell r="AC65">
            <v>23.79</v>
          </cell>
          <cell r="AD65">
            <v>23.79</v>
          </cell>
          <cell r="AF65">
            <v>24.53</v>
          </cell>
          <cell r="AG65">
            <v>10.88</v>
          </cell>
          <cell r="AH65">
            <v>0.4435132645954517</v>
          </cell>
          <cell r="AI65">
            <v>0.33</v>
          </cell>
          <cell r="AJ65">
            <v>0.0135</v>
          </cell>
          <cell r="AK65">
            <v>0.07</v>
          </cell>
          <cell r="AL65">
            <v>0.003</v>
          </cell>
          <cell r="AM65">
            <v>0.004</v>
          </cell>
          <cell r="AN65">
            <v>0.238</v>
          </cell>
          <cell r="AO65">
            <v>1.93</v>
          </cell>
          <cell r="AP65">
            <v>0.0536</v>
          </cell>
          <cell r="AS65">
            <v>37.99</v>
          </cell>
          <cell r="AU65">
            <v>0.315</v>
          </cell>
          <cell r="AV65">
            <v>0.323</v>
          </cell>
          <cell r="AW65">
            <v>0.331</v>
          </cell>
          <cell r="AX65">
            <v>0.339</v>
          </cell>
          <cell r="AY65">
            <v>0.34700000000000003</v>
          </cell>
          <cell r="AZ65">
            <v>0.35500000000000004</v>
          </cell>
          <cell r="BA65">
            <v>0.364</v>
          </cell>
          <cell r="BB65">
            <v>0.373</v>
          </cell>
          <cell r="BC65">
            <v>0.382</v>
          </cell>
          <cell r="BD65">
            <v>0.391</v>
          </cell>
          <cell r="BF65">
            <v>23.79</v>
          </cell>
          <cell r="BG65">
            <v>10.55</v>
          </cell>
          <cell r="BH65">
            <v>0.4435132645954517</v>
          </cell>
          <cell r="BI65">
            <v>0.32</v>
          </cell>
          <cell r="BJ65">
            <v>0.0135</v>
          </cell>
          <cell r="BK65">
            <v>0.07</v>
          </cell>
          <cell r="BL65">
            <v>0.003</v>
          </cell>
          <cell r="BM65">
            <v>0.004</v>
          </cell>
          <cell r="BN65">
            <v>0.231</v>
          </cell>
          <cell r="BO65">
            <v>1.87</v>
          </cell>
          <cell r="BP65">
            <v>0.0536</v>
          </cell>
          <cell r="BS65">
            <v>36.84</v>
          </cell>
          <cell r="BU65">
            <v>0.315</v>
          </cell>
          <cell r="BV65">
            <v>0.323</v>
          </cell>
          <cell r="BW65">
            <v>0.331</v>
          </cell>
          <cell r="BX65">
            <v>0.339</v>
          </cell>
          <cell r="BY65">
            <v>0.34700000000000003</v>
          </cell>
          <cell r="BZ65">
            <v>0.35500000000000004</v>
          </cell>
          <cell r="CA65">
            <v>0.364</v>
          </cell>
          <cell r="CB65">
            <v>0.373</v>
          </cell>
          <cell r="CC65">
            <v>0.382</v>
          </cell>
          <cell r="CD65">
            <v>0.391</v>
          </cell>
        </row>
        <row r="66">
          <cell r="A66">
            <v>60</v>
          </cell>
          <cell r="B66" t="str">
            <v>Craft II</v>
          </cell>
          <cell r="C66" t="str">
            <v>Millwright, PTI</v>
          </cell>
          <cell r="D66" t="str">
            <v>CBA 2006-495 GPPMA</v>
          </cell>
          <cell r="E66" t="str">
            <v>G13</v>
          </cell>
          <cell r="F66">
            <v>25.79</v>
          </cell>
          <cell r="G66">
            <v>1</v>
          </cell>
          <cell r="H66">
            <v>0.0055</v>
          </cell>
          <cell r="J66">
            <v>26.59</v>
          </cell>
          <cell r="K66">
            <v>27.47</v>
          </cell>
          <cell r="L66">
            <v>28.34</v>
          </cell>
          <cell r="M66">
            <v>29.22</v>
          </cell>
          <cell r="N66">
            <v>30.1</v>
          </cell>
          <cell r="O66">
            <v>31.03</v>
          </cell>
          <cell r="P66">
            <v>31.98</v>
          </cell>
          <cell r="Q66">
            <v>32.91</v>
          </cell>
          <cell r="R66">
            <v>33.86</v>
          </cell>
          <cell r="S66">
            <v>34.84</v>
          </cell>
          <cell r="U66">
            <v>25.79</v>
          </cell>
          <cell r="V66">
            <v>25.79</v>
          </cell>
          <cell r="W66">
            <v>25.79</v>
          </cell>
          <cell r="X66">
            <v>25.79</v>
          </cell>
          <cell r="Y66">
            <v>25.79</v>
          </cell>
          <cell r="Z66">
            <v>25.79</v>
          </cell>
          <cell r="AA66">
            <v>25.79</v>
          </cell>
          <cell r="AB66">
            <v>25.79</v>
          </cell>
          <cell r="AC66">
            <v>25.79</v>
          </cell>
          <cell r="AD66">
            <v>25.79</v>
          </cell>
          <cell r="AF66">
            <v>26.59</v>
          </cell>
          <cell r="AG66">
            <v>11.79</v>
          </cell>
          <cell r="AH66">
            <v>0.4435132645954517</v>
          </cell>
          <cell r="AI66">
            <v>0.36</v>
          </cell>
          <cell r="AJ66">
            <v>0.0135</v>
          </cell>
          <cell r="AK66">
            <v>0.07</v>
          </cell>
          <cell r="AL66">
            <v>0.003</v>
          </cell>
          <cell r="AM66">
            <v>0.005</v>
          </cell>
          <cell r="AN66">
            <v>0.258</v>
          </cell>
          <cell r="AO66">
            <v>2.09</v>
          </cell>
          <cell r="AP66">
            <v>0.0536</v>
          </cell>
          <cell r="AS66">
            <v>41.17</v>
          </cell>
          <cell r="AU66">
            <v>0.336</v>
          </cell>
          <cell r="AV66">
            <v>0.34400000000000003</v>
          </cell>
          <cell r="AW66">
            <v>0.35300000000000004</v>
          </cell>
          <cell r="AX66">
            <v>0.361</v>
          </cell>
          <cell r="AY66">
            <v>0.371</v>
          </cell>
          <cell r="AZ66">
            <v>0.38</v>
          </cell>
          <cell r="BA66">
            <v>0.39</v>
          </cell>
          <cell r="BB66">
            <v>0.399</v>
          </cell>
          <cell r="BC66">
            <v>0.40800000000000003</v>
          </cell>
          <cell r="BD66">
            <v>0.41700000000000004</v>
          </cell>
          <cell r="BF66">
            <v>25.79</v>
          </cell>
          <cell r="BG66">
            <v>11.44</v>
          </cell>
          <cell r="BH66">
            <v>0.4435132645954517</v>
          </cell>
          <cell r="BI66">
            <v>0.35</v>
          </cell>
          <cell r="BJ66">
            <v>0.0135</v>
          </cell>
          <cell r="BK66">
            <v>0.07</v>
          </cell>
          <cell r="BL66">
            <v>0.003</v>
          </cell>
          <cell r="BM66">
            <v>0.005</v>
          </cell>
          <cell r="BN66">
            <v>0.25</v>
          </cell>
          <cell r="BO66">
            <v>2.03</v>
          </cell>
          <cell r="BP66">
            <v>0.0536</v>
          </cell>
          <cell r="BS66">
            <v>39.94</v>
          </cell>
          <cell r="BU66">
            <v>0.336</v>
          </cell>
          <cell r="BV66">
            <v>0.34400000000000003</v>
          </cell>
          <cell r="BW66">
            <v>0.35300000000000004</v>
          </cell>
          <cell r="BX66">
            <v>0.361</v>
          </cell>
          <cell r="BY66">
            <v>0.371</v>
          </cell>
          <cell r="BZ66">
            <v>0.38</v>
          </cell>
          <cell r="CA66">
            <v>0.39</v>
          </cell>
          <cell r="CB66">
            <v>0.399</v>
          </cell>
          <cell r="CC66">
            <v>0.40800000000000003</v>
          </cell>
          <cell r="CD66">
            <v>0.41700000000000004</v>
          </cell>
        </row>
        <row r="67">
          <cell r="A67">
            <v>61</v>
          </cell>
          <cell r="B67" t="str">
            <v>Craft II</v>
          </cell>
          <cell r="C67" t="str">
            <v>OCC - DAC Operator (2)</v>
          </cell>
          <cell r="D67" t="str">
            <v>CBA 2006-494 IUOE</v>
          </cell>
          <cell r="E67" t="str">
            <v>E10</v>
          </cell>
          <cell r="F67">
            <v>26.93</v>
          </cell>
          <cell r="G67">
            <v>2.332</v>
          </cell>
          <cell r="H67">
            <v>0.0129</v>
          </cell>
          <cell r="J67">
            <v>27.77</v>
          </cell>
          <cell r="K67">
            <v>28.68</v>
          </cell>
          <cell r="L67">
            <v>29.6</v>
          </cell>
          <cell r="M67">
            <v>30.51</v>
          </cell>
          <cell r="N67">
            <v>31.43</v>
          </cell>
          <cell r="O67">
            <v>32.4</v>
          </cell>
          <cell r="P67">
            <v>33.39</v>
          </cell>
          <cell r="Q67">
            <v>34.36</v>
          </cell>
          <cell r="R67">
            <v>35.36</v>
          </cell>
          <cell r="S67">
            <v>36.38</v>
          </cell>
          <cell r="U67">
            <v>26.93</v>
          </cell>
          <cell r="V67">
            <v>26.93</v>
          </cell>
          <cell r="W67">
            <v>26.93</v>
          </cell>
          <cell r="X67">
            <v>26.93</v>
          </cell>
          <cell r="Y67">
            <v>26.93</v>
          </cell>
          <cell r="Z67">
            <v>26.93</v>
          </cell>
          <cell r="AA67">
            <v>26.93</v>
          </cell>
          <cell r="AB67">
            <v>26.93</v>
          </cell>
          <cell r="AC67">
            <v>26.93</v>
          </cell>
          <cell r="AD67">
            <v>26.93</v>
          </cell>
          <cell r="AF67">
            <v>27.77</v>
          </cell>
          <cell r="AG67">
            <v>19.88</v>
          </cell>
          <cell r="AH67">
            <v>0.7157721559270332</v>
          </cell>
          <cell r="AI67">
            <v>0.37</v>
          </cell>
          <cell r="AJ67">
            <v>0.0135</v>
          </cell>
          <cell r="AK67">
            <v>0.08</v>
          </cell>
          <cell r="AL67">
            <v>0.003</v>
          </cell>
          <cell r="AM67">
            <v>0.006</v>
          </cell>
          <cell r="AN67">
            <v>0.32</v>
          </cell>
          <cell r="AO67">
            <v>2.6</v>
          </cell>
          <cell r="AP67">
            <v>0.0536</v>
          </cell>
          <cell r="AS67">
            <v>51.03</v>
          </cell>
          <cell r="AU67">
            <v>0.40900000000000003</v>
          </cell>
          <cell r="AV67">
            <v>0.41900000000000004</v>
          </cell>
          <cell r="AW67">
            <v>0.43100000000000005</v>
          </cell>
          <cell r="AX67">
            <v>0.441</v>
          </cell>
          <cell r="AY67">
            <v>0.452</v>
          </cell>
          <cell r="AZ67">
            <v>0.464</v>
          </cell>
          <cell r="BA67">
            <v>0.47500000000000003</v>
          </cell>
          <cell r="BB67">
            <v>0.48700000000000004</v>
          </cell>
          <cell r="BC67">
            <v>0.498</v>
          </cell>
          <cell r="BD67">
            <v>0.51</v>
          </cell>
          <cell r="BF67">
            <v>26.93</v>
          </cell>
          <cell r="BG67">
            <v>19.28</v>
          </cell>
          <cell r="BH67">
            <v>0.7157721559270332</v>
          </cell>
          <cell r="BI67">
            <v>0.36</v>
          </cell>
          <cell r="BJ67">
            <v>0.0135</v>
          </cell>
          <cell r="BK67">
            <v>0.08</v>
          </cell>
          <cell r="BL67">
            <v>0.003</v>
          </cell>
          <cell r="BM67">
            <v>0.006</v>
          </cell>
          <cell r="BN67">
            <v>0.31</v>
          </cell>
          <cell r="BO67">
            <v>2.52</v>
          </cell>
          <cell r="BP67">
            <v>0.0536</v>
          </cell>
          <cell r="BS67">
            <v>49.49</v>
          </cell>
          <cell r="BU67">
            <v>0.40900000000000003</v>
          </cell>
          <cell r="BV67">
            <v>0.41900000000000004</v>
          </cell>
          <cell r="BW67">
            <v>0.43100000000000005</v>
          </cell>
          <cell r="BX67">
            <v>0.441</v>
          </cell>
          <cell r="BY67">
            <v>0.452</v>
          </cell>
          <cell r="BZ67">
            <v>0.464</v>
          </cell>
          <cell r="CA67">
            <v>0.47500000000000003</v>
          </cell>
          <cell r="CB67">
            <v>0.48700000000000004</v>
          </cell>
          <cell r="CC67">
            <v>0.498</v>
          </cell>
          <cell r="CD67">
            <v>0.51</v>
          </cell>
        </row>
        <row r="68">
          <cell r="A68">
            <v>62</v>
          </cell>
          <cell r="B68" t="str">
            <v>Craft II</v>
          </cell>
          <cell r="C68" t="str">
            <v>OCC - DAC Operator (2)</v>
          </cell>
          <cell r="D68" t="str">
            <v>CBA 2006-494 IUOE</v>
          </cell>
          <cell r="E68" t="str">
            <v>E10</v>
          </cell>
          <cell r="F68">
            <v>27.43</v>
          </cell>
          <cell r="G68">
            <v>1.332</v>
          </cell>
          <cell r="H68">
            <v>0.0074</v>
          </cell>
          <cell r="J68">
            <v>28.29</v>
          </cell>
          <cell r="K68">
            <v>29.21</v>
          </cell>
          <cell r="L68">
            <v>30.15</v>
          </cell>
          <cell r="M68">
            <v>31.08</v>
          </cell>
          <cell r="N68">
            <v>32.01</v>
          </cell>
          <cell r="O68">
            <v>33</v>
          </cell>
          <cell r="P68">
            <v>34.01</v>
          </cell>
          <cell r="Q68">
            <v>35</v>
          </cell>
          <cell r="R68">
            <v>36.02</v>
          </cell>
          <cell r="S68">
            <v>37.06</v>
          </cell>
          <cell r="U68">
            <v>27.43</v>
          </cell>
          <cell r="V68">
            <v>27.43</v>
          </cell>
          <cell r="W68">
            <v>27.43</v>
          </cell>
          <cell r="X68">
            <v>27.43</v>
          </cell>
          <cell r="Y68">
            <v>27.43</v>
          </cell>
          <cell r="Z68">
            <v>27.43</v>
          </cell>
          <cell r="AA68">
            <v>27.43</v>
          </cell>
          <cell r="AB68">
            <v>27.43</v>
          </cell>
          <cell r="AC68">
            <v>27.43</v>
          </cell>
          <cell r="AD68">
            <v>27.43</v>
          </cell>
          <cell r="AF68">
            <v>28.29</v>
          </cell>
          <cell r="AG68">
            <v>20.25</v>
          </cell>
          <cell r="AH68">
            <v>0.7157721559270332</v>
          </cell>
          <cell r="AI68">
            <v>0.38</v>
          </cell>
          <cell r="AJ68">
            <v>0.0135</v>
          </cell>
          <cell r="AK68">
            <v>0.08</v>
          </cell>
          <cell r="AL68">
            <v>0.003</v>
          </cell>
          <cell r="AM68">
            <v>0.006</v>
          </cell>
          <cell r="AN68">
            <v>0.326</v>
          </cell>
          <cell r="AO68">
            <v>2.64</v>
          </cell>
          <cell r="AP68">
            <v>0.0536</v>
          </cell>
          <cell r="AS68">
            <v>51.98</v>
          </cell>
          <cell r="AU68">
            <v>0.41500000000000004</v>
          </cell>
          <cell r="AV68">
            <v>0.42500000000000004</v>
          </cell>
          <cell r="AW68">
            <v>0.437</v>
          </cell>
          <cell r="AX68">
            <v>0.448</v>
          </cell>
          <cell r="AY68">
            <v>0.46</v>
          </cell>
          <cell r="AZ68">
            <v>0.47100000000000003</v>
          </cell>
          <cell r="BA68">
            <v>0.48300000000000004</v>
          </cell>
          <cell r="BB68">
            <v>0.49400000000000005</v>
          </cell>
          <cell r="BC68">
            <v>0.506</v>
          </cell>
          <cell r="BD68">
            <v>0.519</v>
          </cell>
          <cell r="BF68">
            <v>27.43</v>
          </cell>
          <cell r="BG68">
            <v>19.63</v>
          </cell>
          <cell r="BH68">
            <v>0.7157721559270332</v>
          </cell>
          <cell r="BI68">
            <v>0.37</v>
          </cell>
          <cell r="BJ68">
            <v>0.0135</v>
          </cell>
          <cell r="BK68">
            <v>0.08</v>
          </cell>
          <cell r="BL68">
            <v>0.003</v>
          </cell>
          <cell r="BM68">
            <v>0.006</v>
          </cell>
          <cell r="BN68">
            <v>0.316</v>
          </cell>
          <cell r="BO68">
            <v>2.56</v>
          </cell>
          <cell r="BP68">
            <v>0.0536</v>
          </cell>
          <cell r="BS68">
            <v>50.4</v>
          </cell>
          <cell r="BU68">
            <v>0.41500000000000004</v>
          </cell>
          <cell r="BV68">
            <v>0.42500000000000004</v>
          </cell>
          <cell r="BW68">
            <v>0.437</v>
          </cell>
          <cell r="BX68">
            <v>0.448</v>
          </cell>
          <cell r="BY68">
            <v>0.46</v>
          </cell>
          <cell r="BZ68">
            <v>0.47100000000000003</v>
          </cell>
          <cell r="CA68">
            <v>0.48300000000000004</v>
          </cell>
          <cell r="CB68">
            <v>0.49400000000000005</v>
          </cell>
          <cell r="CC68">
            <v>0.506</v>
          </cell>
          <cell r="CD68">
            <v>0.519</v>
          </cell>
        </row>
        <row r="69">
          <cell r="A69">
            <v>63</v>
          </cell>
          <cell r="B69" t="str">
            <v>Craft II</v>
          </cell>
          <cell r="C69" t="str">
            <v>OCC - DAC Operator (2)</v>
          </cell>
          <cell r="D69" t="str">
            <v>CBA 2006-494 IUOE</v>
          </cell>
          <cell r="E69" t="str">
            <v>E10</v>
          </cell>
          <cell r="F69">
            <v>27.93</v>
          </cell>
          <cell r="G69">
            <v>1.332</v>
          </cell>
          <cell r="H69">
            <v>0.0074</v>
          </cell>
          <cell r="J69">
            <v>28.8</v>
          </cell>
          <cell r="K69">
            <v>29.75</v>
          </cell>
          <cell r="L69">
            <v>30.7</v>
          </cell>
          <cell r="M69">
            <v>31.64</v>
          </cell>
          <cell r="N69">
            <v>32.59</v>
          </cell>
          <cell r="O69">
            <v>33.6</v>
          </cell>
          <cell r="P69">
            <v>34.63</v>
          </cell>
          <cell r="Q69">
            <v>35.64</v>
          </cell>
          <cell r="R69">
            <v>36.67</v>
          </cell>
          <cell r="S69">
            <v>37.73</v>
          </cell>
          <cell r="U69">
            <v>27.93</v>
          </cell>
          <cell r="V69">
            <v>27.93</v>
          </cell>
          <cell r="W69">
            <v>27.93</v>
          </cell>
          <cell r="X69">
            <v>27.93</v>
          </cell>
          <cell r="Y69">
            <v>27.93</v>
          </cell>
          <cell r="Z69">
            <v>27.93</v>
          </cell>
          <cell r="AA69">
            <v>27.93</v>
          </cell>
          <cell r="AB69">
            <v>27.93</v>
          </cell>
          <cell r="AC69">
            <v>27.93</v>
          </cell>
          <cell r="AD69">
            <v>27.93</v>
          </cell>
          <cell r="AF69">
            <v>28.8</v>
          </cell>
          <cell r="AG69">
            <v>20.61</v>
          </cell>
          <cell r="AH69">
            <v>0.7157721559270332</v>
          </cell>
          <cell r="AI69">
            <v>0.39</v>
          </cell>
          <cell r="AJ69">
            <v>0.0135</v>
          </cell>
          <cell r="AK69">
            <v>0.08</v>
          </cell>
          <cell r="AL69">
            <v>0.003</v>
          </cell>
          <cell r="AM69">
            <v>0.006</v>
          </cell>
          <cell r="AN69">
            <v>0.332</v>
          </cell>
          <cell r="AO69">
            <v>2.69</v>
          </cell>
          <cell r="AP69">
            <v>0.0536</v>
          </cell>
          <cell r="AS69">
            <v>52.91</v>
          </cell>
          <cell r="AU69">
            <v>0.42100000000000004</v>
          </cell>
          <cell r="AV69">
            <v>0.43300000000000005</v>
          </cell>
          <cell r="AW69">
            <v>0.443</v>
          </cell>
          <cell r="AX69">
            <v>0.454</v>
          </cell>
          <cell r="AY69">
            <v>0.466</v>
          </cell>
          <cell r="AZ69">
            <v>0.47800000000000004</v>
          </cell>
          <cell r="BA69">
            <v>0.49000000000000005</v>
          </cell>
          <cell r="BB69">
            <v>0.501</v>
          </cell>
          <cell r="BC69">
            <v>0.514</v>
          </cell>
          <cell r="BD69">
            <v>0.526</v>
          </cell>
          <cell r="BF69">
            <v>27.93</v>
          </cell>
          <cell r="BG69">
            <v>19.99</v>
          </cell>
          <cell r="BH69">
            <v>0.7157721559270332</v>
          </cell>
          <cell r="BI69">
            <v>0.38</v>
          </cell>
          <cell r="BJ69">
            <v>0.0135</v>
          </cell>
          <cell r="BK69">
            <v>0.08</v>
          </cell>
          <cell r="BL69">
            <v>0.003</v>
          </cell>
          <cell r="BM69">
            <v>0.006</v>
          </cell>
          <cell r="BN69">
            <v>0.322</v>
          </cell>
          <cell r="BO69">
            <v>2.61</v>
          </cell>
          <cell r="BP69">
            <v>0.0536</v>
          </cell>
          <cell r="BS69">
            <v>51.32</v>
          </cell>
          <cell r="BU69">
            <v>0.42100000000000004</v>
          </cell>
          <cell r="BV69">
            <v>0.43300000000000005</v>
          </cell>
          <cell r="BW69">
            <v>0.443</v>
          </cell>
          <cell r="BX69">
            <v>0.454</v>
          </cell>
          <cell r="BY69">
            <v>0.466</v>
          </cell>
          <cell r="BZ69">
            <v>0.47800000000000004</v>
          </cell>
          <cell r="CA69">
            <v>0.49000000000000005</v>
          </cell>
          <cell r="CB69">
            <v>0.501</v>
          </cell>
          <cell r="CC69">
            <v>0.514</v>
          </cell>
          <cell r="CD69">
            <v>0.526</v>
          </cell>
        </row>
        <row r="70">
          <cell r="A70">
            <v>64</v>
          </cell>
          <cell r="B70" t="str">
            <v>Craft II</v>
          </cell>
          <cell r="C70" t="str">
            <v>Operating Engineers</v>
          </cell>
          <cell r="D70" t="str">
            <v>CBA 2006-495 GPPMA</v>
          </cell>
          <cell r="E70" t="str">
            <v>G16</v>
          </cell>
          <cell r="F70">
            <v>21.53</v>
          </cell>
          <cell r="G70">
            <v>2</v>
          </cell>
          <cell r="H70">
            <v>0.0111</v>
          </cell>
          <cell r="J70">
            <v>22.2</v>
          </cell>
          <cell r="K70">
            <v>22.93</v>
          </cell>
          <cell r="L70">
            <v>23.66</v>
          </cell>
          <cell r="M70">
            <v>24.39</v>
          </cell>
          <cell r="N70">
            <v>25.13</v>
          </cell>
          <cell r="O70">
            <v>25.9</v>
          </cell>
          <cell r="P70">
            <v>26.7</v>
          </cell>
          <cell r="Q70">
            <v>27.47</v>
          </cell>
          <cell r="R70">
            <v>28.27</v>
          </cell>
          <cell r="S70">
            <v>29.09</v>
          </cell>
          <cell r="U70">
            <v>21.53</v>
          </cell>
          <cell r="V70">
            <v>21.53</v>
          </cell>
          <cell r="W70">
            <v>21.53</v>
          </cell>
          <cell r="X70">
            <v>21.53</v>
          </cell>
          <cell r="Y70">
            <v>21.53</v>
          </cell>
          <cell r="Z70">
            <v>21.53</v>
          </cell>
          <cell r="AA70">
            <v>21.53</v>
          </cell>
          <cell r="AB70">
            <v>21.53</v>
          </cell>
          <cell r="AC70">
            <v>21.53</v>
          </cell>
          <cell r="AD70">
            <v>21.53</v>
          </cell>
          <cell r="AF70">
            <v>22.2</v>
          </cell>
          <cell r="AG70">
            <v>9.85</v>
          </cell>
          <cell r="AH70">
            <v>0.4435132645954517</v>
          </cell>
          <cell r="AI70">
            <v>0.3</v>
          </cell>
          <cell r="AJ70">
            <v>0.0135</v>
          </cell>
          <cell r="AK70">
            <v>0.07</v>
          </cell>
          <cell r="AL70">
            <v>0.003</v>
          </cell>
          <cell r="AM70">
            <v>0.004</v>
          </cell>
          <cell r="AN70">
            <v>0.215</v>
          </cell>
          <cell r="AO70">
            <v>1.75</v>
          </cell>
          <cell r="AP70">
            <v>0.0536</v>
          </cell>
          <cell r="AS70">
            <v>34.39</v>
          </cell>
          <cell r="AU70">
            <v>0.29200000000000004</v>
          </cell>
          <cell r="AV70">
            <v>0.29900000000000004</v>
          </cell>
          <cell r="AW70">
            <v>0.30600000000000005</v>
          </cell>
          <cell r="AX70">
            <v>0.313</v>
          </cell>
          <cell r="AY70">
            <v>0.321</v>
          </cell>
          <cell r="AZ70">
            <v>0.328</v>
          </cell>
          <cell r="BA70">
            <v>0.337</v>
          </cell>
          <cell r="BB70">
            <v>0.34400000000000003</v>
          </cell>
          <cell r="BC70">
            <v>0.35200000000000004</v>
          </cell>
          <cell r="BD70">
            <v>0.36</v>
          </cell>
          <cell r="BF70">
            <v>21.53</v>
          </cell>
          <cell r="BG70">
            <v>9.55</v>
          </cell>
          <cell r="BH70">
            <v>0.4435132645954517</v>
          </cell>
          <cell r="BI70">
            <v>0.29</v>
          </cell>
          <cell r="BJ70">
            <v>0.0135</v>
          </cell>
          <cell r="BK70">
            <v>0.07</v>
          </cell>
          <cell r="BL70">
            <v>0.003</v>
          </cell>
          <cell r="BM70">
            <v>0.004</v>
          </cell>
          <cell r="BN70">
            <v>0.209</v>
          </cell>
          <cell r="BO70">
            <v>1.7</v>
          </cell>
          <cell r="BP70">
            <v>0.0536</v>
          </cell>
          <cell r="BS70">
            <v>33.36</v>
          </cell>
          <cell r="BU70">
            <v>0.29200000000000004</v>
          </cell>
          <cell r="BV70">
            <v>0.29900000000000004</v>
          </cell>
          <cell r="BW70">
            <v>0.30600000000000005</v>
          </cell>
          <cell r="BX70">
            <v>0.313</v>
          </cell>
          <cell r="BY70">
            <v>0.321</v>
          </cell>
          <cell r="BZ70">
            <v>0.328</v>
          </cell>
          <cell r="CA70">
            <v>0.337</v>
          </cell>
          <cell r="CB70">
            <v>0.34400000000000003</v>
          </cell>
          <cell r="CC70">
            <v>0.35200000000000004</v>
          </cell>
          <cell r="CD70">
            <v>0.36</v>
          </cell>
        </row>
        <row r="71">
          <cell r="A71">
            <v>65</v>
          </cell>
          <cell r="B71" t="str">
            <v>Craft II</v>
          </cell>
          <cell r="C71" t="str">
            <v>Operating Engineers, General Foreman</v>
          </cell>
          <cell r="D71" t="str">
            <v>CBA 2006-495 GPPMA</v>
          </cell>
          <cell r="E71" t="str">
            <v>G15</v>
          </cell>
          <cell r="F71">
            <v>24.53</v>
          </cell>
          <cell r="G71">
            <v>1</v>
          </cell>
          <cell r="H71">
            <v>0.0055</v>
          </cell>
          <cell r="J71">
            <v>25.3</v>
          </cell>
          <cell r="K71">
            <v>26.12</v>
          </cell>
          <cell r="L71">
            <v>26.96</v>
          </cell>
          <cell r="M71">
            <v>27.79</v>
          </cell>
          <cell r="N71">
            <v>28.63</v>
          </cell>
          <cell r="O71">
            <v>29.51</v>
          </cell>
          <cell r="P71">
            <v>30.42</v>
          </cell>
          <cell r="Q71">
            <v>31.3</v>
          </cell>
          <cell r="R71">
            <v>32.21</v>
          </cell>
          <cell r="S71">
            <v>33.14</v>
          </cell>
          <cell r="U71">
            <v>24.53</v>
          </cell>
          <cell r="V71">
            <v>24.53</v>
          </cell>
          <cell r="W71">
            <v>24.53</v>
          </cell>
          <cell r="X71">
            <v>24.53</v>
          </cell>
          <cell r="Y71">
            <v>24.53</v>
          </cell>
          <cell r="Z71">
            <v>24.53</v>
          </cell>
          <cell r="AA71">
            <v>24.53</v>
          </cell>
          <cell r="AB71">
            <v>24.53</v>
          </cell>
          <cell r="AC71">
            <v>24.53</v>
          </cell>
          <cell r="AD71">
            <v>24.53</v>
          </cell>
          <cell r="AF71">
            <v>25.3</v>
          </cell>
          <cell r="AG71">
            <v>11.22</v>
          </cell>
          <cell r="AH71">
            <v>0.4435132645954517</v>
          </cell>
          <cell r="AI71">
            <v>0.34</v>
          </cell>
          <cell r="AJ71">
            <v>0.0135</v>
          </cell>
          <cell r="AK71">
            <v>0.07</v>
          </cell>
          <cell r="AL71">
            <v>0.003</v>
          </cell>
          <cell r="AM71">
            <v>0.004</v>
          </cell>
          <cell r="AN71">
            <v>0.245</v>
          </cell>
          <cell r="AO71">
            <v>1.99</v>
          </cell>
          <cell r="AP71">
            <v>0.0536</v>
          </cell>
          <cell r="AS71">
            <v>39.17</v>
          </cell>
          <cell r="AU71">
            <v>0.322</v>
          </cell>
          <cell r="AV71">
            <v>0.331</v>
          </cell>
          <cell r="AW71">
            <v>0.339</v>
          </cell>
          <cell r="AX71">
            <v>0.34700000000000003</v>
          </cell>
          <cell r="AY71">
            <v>0.35500000000000004</v>
          </cell>
          <cell r="AZ71">
            <v>0.364</v>
          </cell>
          <cell r="BA71">
            <v>0.374</v>
          </cell>
          <cell r="BB71">
            <v>0.382</v>
          </cell>
          <cell r="BC71">
            <v>0.392</v>
          </cell>
          <cell r="BD71">
            <v>0.401</v>
          </cell>
          <cell r="BF71">
            <v>24.53</v>
          </cell>
          <cell r="BG71">
            <v>10.88</v>
          </cell>
          <cell r="BH71">
            <v>0.4435132645954517</v>
          </cell>
          <cell r="BI71">
            <v>0.33</v>
          </cell>
          <cell r="BJ71">
            <v>0.0135</v>
          </cell>
          <cell r="BK71">
            <v>0.07</v>
          </cell>
          <cell r="BL71">
            <v>0.003</v>
          </cell>
          <cell r="BM71">
            <v>0.004</v>
          </cell>
          <cell r="BN71">
            <v>0.238</v>
          </cell>
          <cell r="BO71">
            <v>1.93</v>
          </cell>
          <cell r="BP71">
            <v>0.0536</v>
          </cell>
          <cell r="BS71">
            <v>37.99</v>
          </cell>
          <cell r="BU71">
            <v>0.322</v>
          </cell>
          <cell r="BV71">
            <v>0.331</v>
          </cell>
          <cell r="BW71">
            <v>0.339</v>
          </cell>
          <cell r="BX71">
            <v>0.34700000000000003</v>
          </cell>
          <cell r="BY71">
            <v>0.35500000000000004</v>
          </cell>
          <cell r="BZ71">
            <v>0.364</v>
          </cell>
          <cell r="CA71">
            <v>0.374</v>
          </cell>
          <cell r="CB71">
            <v>0.382</v>
          </cell>
          <cell r="CC71">
            <v>0.392</v>
          </cell>
          <cell r="CD71">
            <v>0.401</v>
          </cell>
        </row>
        <row r="72">
          <cell r="A72">
            <v>66</v>
          </cell>
          <cell r="B72" t="str">
            <v>Craft II</v>
          </cell>
          <cell r="C72" t="str">
            <v>Painter</v>
          </cell>
          <cell r="D72" t="str">
            <v>CBA 2006-495 GPPMA</v>
          </cell>
          <cell r="E72" t="str">
            <v>G17</v>
          </cell>
          <cell r="F72">
            <v>15</v>
          </cell>
          <cell r="G72">
            <v>3</v>
          </cell>
          <cell r="H72">
            <v>0.0166</v>
          </cell>
          <cell r="J72">
            <v>15.47</v>
          </cell>
          <cell r="K72">
            <v>15.98</v>
          </cell>
          <cell r="L72">
            <v>16.49</v>
          </cell>
          <cell r="M72">
            <v>17</v>
          </cell>
          <cell r="N72">
            <v>17.51</v>
          </cell>
          <cell r="O72">
            <v>18.05</v>
          </cell>
          <cell r="P72">
            <v>18.6</v>
          </cell>
          <cell r="Q72">
            <v>19.14</v>
          </cell>
          <cell r="R72">
            <v>19.7</v>
          </cell>
          <cell r="S72">
            <v>20.27</v>
          </cell>
          <cell r="U72">
            <v>15</v>
          </cell>
          <cell r="V72">
            <v>15</v>
          </cell>
          <cell r="W72">
            <v>15</v>
          </cell>
          <cell r="X72">
            <v>15</v>
          </cell>
          <cell r="Y72">
            <v>15</v>
          </cell>
          <cell r="Z72">
            <v>15</v>
          </cell>
          <cell r="AA72">
            <v>15</v>
          </cell>
          <cell r="AB72">
            <v>15</v>
          </cell>
          <cell r="AC72">
            <v>15</v>
          </cell>
          <cell r="AD72">
            <v>15</v>
          </cell>
          <cell r="AF72">
            <v>15.47</v>
          </cell>
          <cell r="AG72">
            <v>6.86</v>
          </cell>
          <cell r="AH72">
            <v>0.4435132645954517</v>
          </cell>
          <cell r="AI72">
            <v>0.21</v>
          </cell>
          <cell r="AJ72">
            <v>0.0135</v>
          </cell>
          <cell r="AK72">
            <v>0.07</v>
          </cell>
          <cell r="AL72">
            <v>0.002</v>
          </cell>
          <cell r="AM72">
            <v>0.003</v>
          </cell>
          <cell r="AN72">
            <v>0.15</v>
          </cell>
          <cell r="AO72">
            <v>1.22</v>
          </cell>
          <cell r="AP72">
            <v>0.0536</v>
          </cell>
          <cell r="AS72">
            <v>23.99</v>
          </cell>
          <cell r="AU72">
            <v>0.225</v>
          </cell>
          <cell r="AV72">
            <v>0.23</v>
          </cell>
          <cell r="AW72">
            <v>0.23500000000000001</v>
          </cell>
          <cell r="AX72">
            <v>0.24000000000000002</v>
          </cell>
          <cell r="AY72">
            <v>0.24500000000000002</v>
          </cell>
          <cell r="AZ72">
            <v>0.25</v>
          </cell>
          <cell r="BA72">
            <v>0.255</v>
          </cell>
          <cell r="BB72">
            <v>0.261</v>
          </cell>
          <cell r="BC72">
            <v>0.266</v>
          </cell>
          <cell r="BD72">
            <v>0.273</v>
          </cell>
          <cell r="BF72">
            <v>15</v>
          </cell>
          <cell r="BG72">
            <v>6.65</v>
          </cell>
          <cell r="BH72">
            <v>0.4435132645954517</v>
          </cell>
          <cell r="BI72">
            <v>0.2</v>
          </cell>
          <cell r="BJ72">
            <v>0.0135</v>
          </cell>
          <cell r="BK72">
            <v>0.07</v>
          </cell>
          <cell r="BL72">
            <v>0.002</v>
          </cell>
          <cell r="BM72">
            <v>0.003</v>
          </cell>
          <cell r="BN72">
            <v>0.146</v>
          </cell>
          <cell r="BO72">
            <v>1.18</v>
          </cell>
          <cell r="BP72">
            <v>0.0536</v>
          </cell>
          <cell r="BS72">
            <v>23.25</v>
          </cell>
          <cell r="BU72">
            <v>0.225</v>
          </cell>
          <cell r="BV72">
            <v>0.23</v>
          </cell>
          <cell r="BW72">
            <v>0.23500000000000001</v>
          </cell>
          <cell r="BX72">
            <v>0.24000000000000002</v>
          </cell>
          <cell r="BY72">
            <v>0.24500000000000002</v>
          </cell>
          <cell r="BZ72">
            <v>0.25</v>
          </cell>
          <cell r="CA72">
            <v>0.255</v>
          </cell>
          <cell r="CB72">
            <v>0.261</v>
          </cell>
          <cell r="CC72">
            <v>0.266</v>
          </cell>
          <cell r="CD72">
            <v>0.273</v>
          </cell>
        </row>
        <row r="73">
          <cell r="A73">
            <v>67</v>
          </cell>
          <cell r="B73" t="str">
            <v>Craft II</v>
          </cell>
          <cell r="C73" t="str">
            <v>Pipefitter</v>
          </cell>
          <cell r="D73" t="str">
            <v>CBA 2006-495 GPPMA</v>
          </cell>
          <cell r="E73" t="str">
            <v>G19</v>
          </cell>
          <cell r="F73">
            <v>24.26</v>
          </cell>
          <cell r="G73">
            <v>21.4</v>
          </cell>
          <cell r="H73">
            <v>0.1186</v>
          </cell>
          <cell r="J73">
            <v>25.02</v>
          </cell>
          <cell r="K73">
            <v>25.84</v>
          </cell>
          <cell r="L73">
            <v>26.66</v>
          </cell>
          <cell r="M73">
            <v>27.49</v>
          </cell>
          <cell r="N73">
            <v>28.31</v>
          </cell>
          <cell r="O73">
            <v>29.18</v>
          </cell>
          <cell r="P73">
            <v>30.08</v>
          </cell>
          <cell r="Q73">
            <v>30.96</v>
          </cell>
          <cell r="R73">
            <v>31.85</v>
          </cell>
          <cell r="S73">
            <v>32.78</v>
          </cell>
          <cell r="U73">
            <v>24.26</v>
          </cell>
          <cell r="V73">
            <v>24.26</v>
          </cell>
          <cell r="W73">
            <v>24.26</v>
          </cell>
          <cell r="X73">
            <v>24.26</v>
          </cell>
          <cell r="Y73">
            <v>24.26</v>
          </cell>
          <cell r="Z73">
            <v>24.26</v>
          </cell>
          <cell r="AA73">
            <v>24.26</v>
          </cell>
          <cell r="AB73">
            <v>24.26</v>
          </cell>
          <cell r="AC73">
            <v>24.26</v>
          </cell>
          <cell r="AD73">
            <v>24.26</v>
          </cell>
          <cell r="AF73">
            <v>25.02</v>
          </cell>
          <cell r="AG73">
            <v>11.1</v>
          </cell>
          <cell r="AH73">
            <v>0.4435132645954517</v>
          </cell>
          <cell r="AI73">
            <v>0.34</v>
          </cell>
          <cell r="AJ73">
            <v>0.0135</v>
          </cell>
          <cell r="AK73">
            <v>0.07</v>
          </cell>
          <cell r="AL73">
            <v>0.003</v>
          </cell>
          <cell r="AM73">
            <v>0.004</v>
          </cell>
          <cell r="AN73">
            <v>0.243</v>
          </cell>
          <cell r="AO73">
            <v>1.97</v>
          </cell>
          <cell r="AP73">
            <v>0.0536</v>
          </cell>
          <cell r="AS73">
            <v>38.75</v>
          </cell>
          <cell r="AU73">
            <v>0.32</v>
          </cell>
          <cell r="AV73">
            <v>0.327</v>
          </cell>
          <cell r="AW73">
            <v>0.336</v>
          </cell>
          <cell r="AX73">
            <v>0.34400000000000003</v>
          </cell>
          <cell r="AY73">
            <v>0.35200000000000004</v>
          </cell>
          <cell r="AZ73">
            <v>0.361</v>
          </cell>
          <cell r="BA73">
            <v>0.37</v>
          </cell>
          <cell r="BB73">
            <v>0.379</v>
          </cell>
          <cell r="BC73">
            <v>0.389</v>
          </cell>
          <cell r="BD73">
            <v>0.398</v>
          </cell>
          <cell r="BF73">
            <v>24.26</v>
          </cell>
          <cell r="BG73">
            <v>10.76</v>
          </cell>
          <cell r="BH73">
            <v>0.4435132645954517</v>
          </cell>
          <cell r="BI73">
            <v>0.33</v>
          </cell>
          <cell r="BJ73">
            <v>0.0135</v>
          </cell>
          <cell r="BK73">
            <v>0.07</v>
          </cell>
          <cell r="BL73">
            <v>0.003</v>
          </cell>
          <cell r="BM73">
            <v>0.004</v>
          </cell>
          <cell r="BN73">
            <v>0.235</v>
          </cell>
          <cell r="BO73">
            <v>1.91</v>
          </cell>
          <cell r="BP73">
            <v>0.0536</v>
          </cell>
          <cell r="BS73">
            <v>37.57</v>
          </cell>
          <cell r="BU73">
            <v>0.32</v>
          </cell>
          <cell r="BV73">
            <v>0.327</v>
          </cell>
          <cell r="BW73">
            <v>0.336</v>
          </cell>
          <cell r="BX73">
            <v>0.34400000000000003</v>
          </cell>
          <cell r="BY73">
            <v>0.35200000000000004</v>
          </cell>
          <cell r="BZ73">
            <v>0.361</v>
          </cell>
          <cell r="CA73">
            <v>0.37</v>
          </cell>
          <cell r="CB73">
            <v>0.379</v>
          </cell>
          <cell r="CC73">
            <v>0.389</v>
          </cell>
          <cell r="CD73">
            <v>0.398</v>
          </cell>
        </row>
        <row r="74">
          <cell r="A74">
            <v>68</v>
          </cell>
          <cell r="B74" t="str">
            <v>Craft II</v>
          </cell>
          <cell r="C74" t="str">
            <v>Pipefitter, PTI</v>
          </cell>
          <cell r="D74" t="str">
            <v>CBA 2006-495 GPPMA</v>
          </cell>
          <cell r="E74" t="str">
            <v>G18</v>
          </cell>
          <cell r="F74">
            <v>26.26</v>
          </cell>
          <cell r="G74">
            <v>2</v>
          </cell>
          <cell r="H74">
            <v>0.0111</v>
          </cell>
          <cell r="J74">
            <v>27.08</v>
          </cell>
          <cell r="K74">
            <v>27.97</v>
          </cell>
          <cell r="L74">
            <v>28.86</v>
          </cell>
          <cell r="M74">
            <v>29.75</v>
          </cell>
          <cell r="N74">
            <v>30.65</v>
          </cell>
          <cell r="O74">
            <v>31.59</v>
          </cell>
          <cell r="P74">
            <v>32.56</v>
          </cell>
          <cell r="Q74">
            <v>33.51</v>
          </cell>
          <cell r="R74">
            <v>34.48</v>
          </cell>
          <cell r="S74">
            <v>35.48</v>
          </cell>
          <cell r="U74">
            <v>26.26</v>
          </cell>
          <cell r="V74">
            <v>26.26</v>
          </cell>
          <cell r="W74">
            <v>26.26</v>
          </cell>
          <cell r="X74">
            <v>26.26</v>
          </cell>
          <cell r="Y74">
            <v>26.26</v>
          </cell>
          <cell r="Z74">
            <v>26.26</v>
          </cell>
          <cell r="AA74">
            <v>26.26</v>
          </cell>
          <cell r="AB74">
            <v>26.26</v>
          </cell>
          <cell r="AC74">
            <v>26.26</v>
          </cell>
          <cell r="AD74">
            <v>26.26</v>
          </cell>
          <cell r="AF74">
            <v>27.08</v>
          </cell>
          <cell r="AG74">
            <v>12.01</v>
          </cell>
          <cell r="AH74">
            <v>0.4435132645954517</v>
          </cell>
          <cell r="AI74">
            <v>0.37</v>
          </cell>
          <cell r="AJ74">
            <v>0.0135</v>
          </cell>
          <cell r="AK74">
            <v>0.07</v>
          </cell>
          <cell r="AL74">
            <v>0.003</v>
          </cell>
          <cell r="AM74">
            <v>0.005</v>
          </cell>
          <cell r="AN74">
            <v>0.262</v>
          </cell>
          <cell r="AO74">
            <v>2.13</v>
          </cell>
          <cell r="AP74">
            <v>0.0536</v>
          </cell>
          <cell r="AS74">
            <v>41.93</v>
          </cell>
          <cell r="AU74">
            <v>0.34</v>
          </cell>
          <cell r="AV74">
            <v>0.34900000000000003</v>
          </cell>
          <cell r="AW74">
            <v>0.35800000000000004</v>
          </cell>
          <cell r="AX74">
            <v>0.367</v>
          </cell>
          <cell r="AY74">
            <v>0.376</v>
          </cell>
          <cell r="AZ74">
            <v>0.385</v>
          </cell>
          <cell r="BA74">
            <v>0.395</v>
          </cell>
          <cell r="BB74">
            <v>0.405</v>
          </cell>
          <cell r="BC74">
            <v>0.41400000000000003</v>
          </cell>
          <cell r="BD74">
            <v>0.424</v>
          </cell>
          <cell r="BF74">
            <v>26.26</v>
          </cell>
          <cell r="BG74">
            <v>11.65</v>
          </cell>
          <cell r="BH74">
            <v>0.4435132645954517</v>
          </cell>
          <cell r="BI74">
            <v>0.35</v>
          </cell>
          <cell r="BJ74">
            <v>0.0135</v>
          </cell>
          <cell r="BK74">
            <v>0.07</v>
          </cell>
          <cell r="BL74">
            <v>0.003</v>
          </cell>
          <cell r="BM74">
            <v>0.005</v>
          </cell>
          <cell r="BN74">
            <v>0.255</v>
          </cell>
          <cell r="BO74">
            <v>2.07</v>
          </cell>
          <cell r="BP74">
            <v>0.0536</v>
          </cell>
          <cell r="BS74">
            <v>40.66</v>
          </cell>
          <cell r="BU74">
            <v>0.34</v>
          </cell>
          <cell r="BV74">
            <v>0.34900000000000003</v>
          </cell>
          <cell r="BW74">
            <v>0.35800000000000004</v>
          </cell>
          <cell r="BX74">
            <v>0.367</v>
          </cell>
          <cell r="BY74">
            <v>0.376</v>
          </cell>
          <cell r="BZ74">
            <v>0.385</v>
          </cell>
          <cell r="CA74">
            <v>0.395</v>
          </cell>
          <cell r="CB74">
            <v>0.405</v>
          </cell>
          <cell r="CC74">
            <v>0.41400000000000003</v>
          </cell>
          <cell r="CD74">
            <v>0.424</v>
          </cell>
        </row>
        <row r="75">
          <cell r="A75">
            <v>69</v>
          </cell>
          <cell r="B75" t="str">
            <v>Craft II</v>
          </cell>
          <cell r="C75" t="str">
            <v>Plumber</v>
          </cell>
          <cell r="D75" t="str">
            <v>CBA 2006-495 GPPMA</v>
          </cell>
          <cell r="E75" t="str">
            <v>G20</v>
          </cell>
          <cell r="F75">
            <v>23.37</v>
          </cell>
          <cell r="G75">
            <v>13</v>
          </cell>
          <cell r="H75">
            <v>0.0721</v>
          </cell>
          <cell r="J75">
            <v>24.1</v>
          </cell>
          <cell r="K75">
            <v>24.89</v>
          </cell>
          <cell r="L75">
            <v>25.68</v>
          </cell>
          <cell r="M75">
            <v>26.48</v>
          </cell>
          <cell r="N75">
            <v>27.27</v>
          </cell>
          <cell r="O75">
            <v>28.11</v>
          </cell>
          <cell r="P75">
            <v>28.98</v>
          </cell>
          <cell r="Q75">
            <v>29.82</v>
          </cell>
          <cell r="R75">
            <v>30.68</v>
          </cell>
          <cell r="S75">
            <v>31.57</v>
          </cell>
          <cell r="U75">
            <v>23.37</v>
          </cell>
          <cell r="V75">
            <v>23.37</v>
          </cell>
          <cell r="W75">
            <v>23.37</v>
          </cell>
          <cell r="X75">
            <v>23.37</v>
          </cell>
          <cell r="Y75">
            <v>23.37</v>
          </cell>
          <cell r="Z75">
            <v>23.37</v>
          </cell>
          <cell r="AA75">
            <v>23.37</v>
          </cell>
          <cell r="AB75">
            <v>23.37</v>
          </cell>
          <cell r="AC75">
            <v>23.37</v>
          </cell>
          <cell r="AD75">
            <v>23.37</v>
          </cell>
          <cell r="AF75">
            <v>24.1</v>
          </cell>
          <cell r="AG75">
            <v>10.69</v>
          </cell>
          <cell r="AH75">
            <v>0.4435132645954517</v>
          </cell>
          <cell r="AI75">
            <v>0.33</v>
          </cell>
          <cell r="AJ75">
            <v>0.0135</v>
          </cell>
          <cell r="AK75">
            <v>0.07</v>
          </cell>
          <cell r="AL75">
            <v>0.003</v>
          </cell>
          <cell r="AM75">
            <v>0.004</v>
          </cell>
          <cell r="AN75">
            <v>0.234</v>
          </cell>
          <cell r="AO75">
            <v>1.9</v>
          </cell>
          <cell r="AP75">
            <v>0.0536</v>
          </cell>
          <cell r="AS75">
            <v>37.33</v>
          </cell>
          <cell r="AU75">
            <v>0.31100000000000005</v>
          </cell>
          <cell r="AV75">
            <v>0.318</v>
          </cell>
          <cell r="AW75">
            <v>0.326</v>
          </cell>
          <cell r="AX75">
            <v>0.335</v>
          </cell>
          <cell r="AY75">
            <v>0.342</v>
          </cell>
          <cell r="AZ75">
            <v>0.35000000000000003</v>
          </cell>
          <cell r="BA75">
            <v>0.35900000000000004</v>
          </cell>
          <cell r="BB75">
            <v>0.368</v>
          </cell>
          <cell r="BC75">
            <v>0.376</v>
          </cell>
          <cell r="BD75">
            <v>0.385</v>
          </cell>
          <cell r="BF75">
            <v>23.37</v>
          </cell>
          <cell r="BG75">
            <v>10.36</v>
          </cell>
          <cell r="BH75">
            <v>0.4435132645954517</v>
          </cell>
          <cell r="BI75">
            <v>0.32</v>
          </cell>
          <cell r="BJ75">
            <v>0.0135</v>
          </cell>
          <cell r="BK75">
            <v>0.07</v>
          </cell>
          <cell r="BL75">
            <v>0.003</v>
          </cell>
          <cell r="BM75">
            <v>0.004</v>
          </cell>
          <cell r="BN75">
            <v>0.227</v>
          </cell>
          <cell r="BO75">
            <v>1.84</v>
          </cell>
          <cell r="BP75">
            <v>0.0536</v>
          </cell>
          <cell r="BS75">
            <v>36.19</v>
          </cell>
          <cell r="BU75">
            <v>0.31100000000000005</v>
          </cell>
          <cell r="BV75">
            <v>0.318</v>
          </cell>
          <cell r="BW75">
            <v>0.326</v>
          </cell>
          <cell r="BX75">
            <v>0.335</v>
          </cell>
          <cell r="BY75">
            <v>0.342</v>
          </cell>
          <cell r="BZ75">
            <v>0.35000000000000003</v>
          </cell>
          <cell r="CA75">
            <v>0.35900000000000004</v>
          </cell>
          <cell r="CB75">
            <v>0.368</v>
          </cell>
          <cell r="CC75">
            <v>0.376</v>
          </cell>
          <cell r="CD75">
            <v>0.385</v>
          </cell>
        </row>
        <row r="76">
          <cell r="A76">
            <v>70</v>
          </cell>
          <cell r="B76" t="str">
            <v>Craft II</v>
          </cell>
          <cell r="C76" t="str">
            <v>Roofer</v>
          </cell>
          <cell r="D76" t="str">
            <v>CBA 2006-495 GPPMA</v>
          </cell>
          <cell r="E76" t="str">
            <v>G21</v>
          </cell>
          <cell r="F76">
            <v>17.31</v>
          </cell>
          <cell r="G76">
            <v>3</v>
          </cell>
          <cell r="H76">
            <v>0.0166</v>
          </cell>
          <cell r="J76">
            <v>17.85</v>
          </cell>
          <cell r="K76">
            <v>18.44</v>
          </cell>
          <cell r="L76">
            <v>19.02</v>
          </cell>
          <cell r="M76">
            <v>19.61</v>
          </cell>
          <cell r="N76">
            <v>20.2</v>
          </cell>
          <cell r="O76">
            <v>20.82</v>
          </cell>
          <cell r="P76">
            <v>21.46</v>
          </cell>
          <cell r="Q76">
            <v>22.09</v>
          </cell>
          <cell r="R76">
            <v>22.73</v>
          </cell>
          <cell r="S76">
            <v>23.39</v>
          </cell>
          <cell r="U76">
            <v>17.31</v>
          </cell>
          <cell r="V76">
            <v>17.31</v>
          </cell>
          <cell r="W76">
            <v>17.31</v>
          </cell>
          <cell r="X76">
            <v>17.31</v>
          </cell>
          <cell r="Y76">
            <v>17.31</v>
          </cell>
          <cell r="Z76">
            <v>17.31</v>
          </cell>
          <cell r="AA76">
            <v>17.31</v>
          </cell>
          <cell r="AB76">
            <v>17.31</v>
          </cell>
          <cell r="AC76">
            <v>17.31</v>
          </cell>
          <cell r="AD76">
            <v>17.31</v>
          </cell>
          <cell r="AF76">
            <v>17.85</v>
          </cell>
          <cell r="AG76">
            <v>7.92</v>
          </cell>
          <cell r="AH76">
            <v>0.4435132645954517</v>
          </cell>
          <cell r="AI76">
            <v>0.24</v>
          </cell>
          <cell r="AJ76">
            <v>0.0135</v>
          </cell>
          <cell r="AK76">
            <v>0.07</v>
          </cell>
          <cell r="AL76">
            <v>0.002</v>
          </cell>
          <cell r="AM76">
            <v>0.003</v>
          </cell>
          <cell r="AN76">
            <v>0.173</v>
          </cell>
          <cell r="AO76">
            <v>1.41</v>
          </cell>
          <cell r="AP76">
            <v>0.0536</v>
          </cell>
          <cell r="AS76">
            <v>27.67</v>
          </cell>
          <cell r="AU76">
            <v>0.248</v>
          </cell>
          <cell r="AV76">
            <v>0.254</v>
          </cell>
          <cell r="AW76">
            <v>0.259</v>
          </cell>
          <cell r="AX76">
            <v>0.265</v>
          </cell>
          <cell r="AY76">
            <v>0.271</v>
          </cell>
          <cell r="AZ76">
            <v>0.278</v>
          </cell>
          <cell r="BA76">
            <v>0.28500000000000003</v>
          </cell>
          <cell r="BB76">
            <v>0.29100000000000004</v>
          </cell>
          <cell r="BC76">
            <v>0.29700000000000004</v>
          </cell>
          <cell r="BD76">
            <v>0.30400000000000005</v>
          </cell>
          <cell r="BF76">
            <v>17.31</v>
          </cell>
          <cell r="BG76">
            <v>7.68</v>
          </cell>
          <cell r="BH76">
            <v>0.4435132645954517</v>
          </cell>
          <cell r="BI76">
            <v>0.23</v>
          </cell>
          <cell r="BJ76">
            <v>0.0135</v>
          </cell>
          <cell r="BK76">
            <v>0.07</v>
          </cell>
          <cell r="BL76">
            <v>0.002</v>
          </cell>
          <cell r="BM76">
            <v>0.003</v>
          </cell>
          <cell r="BN76">
            <v>0.168</v>
          </cell>
          <cell r="BO76">
            <v>1.36</v>
          </cell>
          <cell r="BP76">
            <v>0.0536</v>
          </cell>
          <cell r="BS76">
            <v>26.82</v>
          </cell>
          <cell r="BU76">
            <v>0.248</v>
          </cell>
          <cell r="BV76">
            <v>0.254</v>
          </cell>
          <cell r="BW76">
            <v>0.259</v>
          </cell>
          <cell r="BX76">
            <v>0.265</v>
          </cell>
          <cell r="BY76">
            <v>0.271</v>
          </cell>
          <cell r="BZ76">
            <v>0.278</v>
          </cell>
          <cell r="CA76">
            <v>0.28500000000000003</v>
          </cell>
          <cell r="CB76">
            <v>0.29100000000000004</v>
          </cell>
          <cell r="CC76">
            <v>0.29700000000000004</v>
          </cell>
          <cell r="CD76">
            <v>0.30400000000000005</v>
          </cell>
        </row>
        <row r="77">
          <cell r="A77">
            <v>71</v>
          </cell>
          <cell r="B77" t="str">
            <v>Craft II</v>
          </cell>
          <cell r="C77" t="str">
            <v>Roving Operators (1)</v>
          </cell>
          <cell r="D77" t="str">
            <v>CBA 2006-494 IUOE</v>
          </cell>
          <cell r="E77" t="str">
            <v>E12</v>
          </cell>
          <cell r="F77">
            <v>25.2</v>
          </cell>
          <cell r="G77">
            <v>0.66</v>
          </cell>
          <cell r="H77">
            <v>0.0037</v>
          </cell>
          <cell r="J77">
            <v>25.99</v>
          </cell>
          <cell r="K77">
            <v>26.84</v>
          </cell>
          <cell r="L77">
            <v>27.69</v>
          </cell>
          <cell r="M77">
            <v>28.55</v>
          </cell>
          <cell r="N77">
            <v>29.41</v>
          </cell>
          <cell r="O77">
            <v>30.32</v>
          </cell>
          <cell r="P77">
            <v>31.25</v>
          </cell>
          <cell r="Q77">
            <v>32.16</v>
          </cell>
          <cell r="R77">
            <v>33.09</v>
          </cell>
          <cell r="S77">
            <v>34.05</v>
          </cell>
          <cell r="U77">
            <v>25.2</v>
          </cell>
          <cell r="V77">
            <v>25.2</v>
          </cell>
          <cell r="W77">
            <v>25.2</v>
          </cell>
          <cell r="X77">
            <v>25.2</v>
          </cell>
          <cell r="Y77">
            <v>25.2</v>
          </cell>
          <cell r="Z77">
            <v>25.2</v>
          </cell>
          <cell r="AA77">
            <v>25.2</v>
          </cell>
          <cell r="AB77">
            <v>25.2</v>
          </cell>
          <cell r="AC77">
            <v>25.2</v>
          </cell>
          <cell r="AD77">
            <v>25.2</v>
          </cell>
          <cell r="AF77">
            <v>25.99</v>
          </cell>
          <cell r="AG77">
            <v>18.6</v>
          </cell>
          <cell r="AH77">
            <v>0.7157721559270332</v>
          </cell>
          <cell r="AI77">
            <v>0.35</v>
          </cell>
          <cell r="AJ77">
            <v>0.0135</v>
          </cell>
          <cell r="AK77">
            <v>0.08</v>
          </cell>
          <cell r="AL77">
            <v>0.003</v>
          </cell>
          <cell r="AM77">
            <v>0.005</v>
          </cell>
          <cell r="AN77">
            <v>0.299</v>
          </cell>
          <cell r="AO77">
            <v>2.43</v>
          </cell>
          <cell r="AP77">
            <v>0.0536</v>
          </cell>
          <cell r="AS77">
            <v>47.76</v>
          </cell>
          <cell r="AU77">
            <v>0.387</v>
          </cell>
          <cell r="AV77">
            <v>0.398</v>
          </cell>
          <cell r="AW77">
            <v>0.40800000000000003</v>
          </cell>
          <cell r="AX77">
            <v>0.41800000000000004</v>
          </cell>
          <cell r="AY77">
            <v>0.42800000000000005</v>
          </cell>
          <cell r="AZ77">
            <v>0.439</v>
          </cell>
          <cell r="BA77">
            <v>0.45</v>
          </cell>
          <cell r="BB77">
            <v>0.461</v>
          </cell>
          <cell r="BC77">
            <v>0.47200000000000003</v>
          </cell>
          <cell r="BD77">
            <v>0.48300000000000004</v>
          </cell>
          <cell r="BF77">
            <v>25.2</v>
          </cell>
          <cell r="BG77">
            <v>18.04</v>
          </cell>
          <cell r="BH77">
            <v>0.7157721559270332</v>
          </cell>
          <cell r="BI77">
            <v>0.34</v>
          </cell>
          <cell r="BJ77">
            <v>0.0135</v>
          </cell>
          <cell r="BK77">
            <v>0.08</v>
          </cell>
          <cell r="BL77">
            <v>0.003</v>
          </cell>
          <cell r="BM77">
            <v>0.005</v>
          </cell>
          <cell r="BN77">
            <v>0.29</v>
          </cell>
          <cell r="BO77">
            <v>2.36</v>
          </cell>
          <cell r="BP77">
            <v>0.0536</v>
          </cell>
          <cell r="BS77">
            <v>46.32</v>
          </cell>
          <cell r="BU77">
            <v>0.387</v>
          </cell>
          <cell r="BV77">
            <v>0.398</v>
          </cell>
          <cell r="BW77">
            <v>0.40800000000000003</v>
          </cell>
          <cell r="BX77">
            <v>0.41800000000000004</v>
          </cell>
          <cell r="BY77">
            <v>0.42800000000000005</v>
          </cell>
          <cell r="BZ77">
            <v>0.439</v>
          </cell>
          <cell r="CA77">
            <v>0.45</v>
          </cell>
          <cell r="CB77">
            <v>0.461</v>
          </cell>
          <cell r="CC77">
            <v>0.47200000000000003</v>
          </cell>
          <cell r="CD77">
            <v>0.48300000000000004</v>
          </cell>
        </row>
        <row r="78">
          <cell r="A78">
            <v>72</v>
          </cell>
          <cell r="B78" t="str">
            <v>Craft II</v>
          </cell>
          <cell r="C78" t="str">
            <v>Roving Operators (1)</v>
          </cell>
          <cell r="D78" t="str">
            <v>CBA 2006-494 IUOE</v>
          </cell>
          <cell r="E78" t="str">
            <v>E12</v>
          </cell>
          <cell r="F78">
            <v>25.7</v>
          </cell>
          <cell r="G78">
            <v>0.66</v>
          </cell>
          <cell r="H78">
            <v>0.0037</v>
          </cell>
          <cell r="J78">
            <v>26.5</v>
          </cell>
          <cell r="K78">
            <v>27.37</v>
          </cell>
          <cell r="L78">
            <v>28.24</v>
          </cell>
          <cell r="M78">
            <v>29.12</v>
          </cell>
          <cell r="N78">
            <v>29.99</v>
          </cell>
          <cell r="O78">
            <v>30.92</v>
          </cell>
          <cell r="P78">
            <v>31.87</v>
          </cell>
          <cell r="Q78">
            <v>32.79</v>
          </cell>
          <cell r="R78">
            <v>33.74</v>
          </cell>
          <cell r="S78">
            <v>34.72</v>
          </cell>
          <cell r="U78">
            <v>25.7</v>
          </cell>
          <cell r="V78">
            <v>25.7</v>
          </cell>
          <cell r="W78">
            <v>25.7</v>
          </cell>
          <cell r="X78">
            <v>25.7</v>
          </cell>
          <cell r="Y78">
            <v>25.7</v>
          </cell>
          <cell r="Z78">
            <v>25.7</v>
          </cell>
          <cell r="AA78">
            <v>25.7</v>
          </cell>
          <cell r="AB78">
            <v>25.7</v>
          </cell>
          <cell r="AC78">
            <v>25.7</v>
          </cell>
          <cell r="AD78">
            <v>25.7</v>
          </cell>
          <cell r="AF78">
            <v>26.5</v>
          </cell>
          <cell r="AG78">
            <v>18.97</v>
          </cell>
          <cell r="AH78">
            <v>0.7157721559270332</v>
          </cell>
          <cell r="AI78">
            <v>0.36</v>
          </cell>
          <cell r="AJ78">
            <v>0.0135</v>
          </cell>
          <cell r="AK78">
            <v>0.08</v>
          </cell>
          <cell r="AL78">
            <v>0.003</v>
          </cell>
          <cell r="AM78">
            <v>0.005</v>
          </cell>
          <cell r="AN78">
            <v>0.305</v>
          </cell>
          <cell r="AO78">
            <v>2.48</v>
          </cell>
          <cell r="AP78">
            <v>0.0536</v>
          </cell>
          <cell r="AS78">
            <v>48.7</v>
          </cell>
          <cell r="AU78">
            <v>0.393</v>
          </cell>
          <cell r="AV78">
            <v>0.404</v>
          </cell>
          <cell r="AW78">
            <v>0.41400000000000003</v>
          </cell>
          <cell r="AX78">
            <v>0.42400000000000004</v>
          </cell>
          <cell r="AY78">
            <v>0.435</v>
          </cell>
          <cell r="AZ78">
            <v>0.446</v>
          </cell>
          <cell r="BA78">
            <v>0.458</v>
          </cell>
          <cell r="BB78">
            <v>0.46900000000000003</v>
          </cell>
          <cell r="BC78">
            <v>0.47900000000000004</v>
          </cell>
          <cell r="BD78">
            <v>0.49100000000000005</v>
          </cell>
          <cell r="BF78">
            <v>25.7</v>
          </cell>
          <cell r="BG78">
            <v>18.4</v>
          </cell>
          <cell r="BH78">
            <v>0.7157721559270332</v>
          </cell>
          <cell r="BI78">
            <v>0.35</v>
          </cell>
          <cell r="BJ78">
            <v>0.0135</v>
          </cell>
          <cell r="BK78">
            <v>0.08</v>
          </cell>
          <cell r="BL78">
            <v>0.003</v>
          </cell>
          <cell r="BM78">
            <v>0.005</v>
          </cell>
          <cell r="BN78">
            <v>0.296</v>
          </cell>
          <cell r="BO78">
            <v>2.4</v>
          </cell>
          <cell r="BP78">
            <v>0.0536</v>
          </cell>
          <cell r="BS78">
            <v>47.23</v>
          </cell>
          <cell r="BU78">
            <v>0.393</v>
          </cell>
          <cell r="BV78">
            <v>0.404</v>
          </cell>
          <cell r="BW78">
            <v>0.41400000000000003</v>
          </cell>
          <cell r="BX78">
            <v>0.42400000000000004</v>
          </cell>
          <cell r="BY78">
            <v>0.435</v>
          </cell>
          <cell r="BZ78">
            <v>0.446</v>
          </cell>
          <cell r="CA78">
            <v>0.458</v>
          </cell>
          <cell r="CB78">
            <v>0.46900000000000003</v>
          </cell>
          <cell r="CC78">
            <v>0.47900000000000004</v>
          </cell>
          <cell r="CD78">
            <v>0.49100000000000005</v>
          </cell>
        </row>
        <row r="79">
          <cell r="A79">
            <v>73</v>
          </cell>
          <cell r="B79" t="str">
            <v>Craft II</v>
          </cell>
          <cell r="C79" t="str">
            <v>Roving Operators (1)</v>
          </cell>
          <cell r="D79" t="str">
            <v>CBA 2006-494 IUOE</v>
          </cell>
          <cell r="E79" t="str">
            <v>E12</v>
          </cell>
          <cell r="F79">
            <v>26.2</v>
          </cell>
          <cell r="G79">
            <v>0.66</v>
          </cell>
          <cell r="H79">
            <v>0.0037</v>
          </cell>
          <cell r="J79">
            <v>27.02</v>
          </cell>
          <cell r="K79">
            <v>27.9</v>
          </cell>
          <cell r="L79">
            <v>28.79</v>
          </cell>
          <cell r="M79">
            <v>29.68</v>
          </cell>
          <cell r="N79">
            <v>30.58</v>
          </cell>
          <cell r="O79">
            <v>31.52</v>
          </cell>
          <cell r="P79">
            <v>32.49</v>
          </cell>
          <cell r="Q79">
            <v>33.43</v>
          </cell>
          <cell r="R79">
            <v>34.4</v>
          </cell>
          <cell r="S79">
            <v>35.4</v>
          </cell>
          <cell r="U79">
            <v>26.2</v>
          </cell>
          <cell r="V79">
            <v>26.2</v>
          </cell>
          <cell r="W79">
            <v>26.2</v>
          </cell>
          <cell r="X79">
            <v>26.2</v>
          </cell>
          <cell r="Y79">
            <v>26.2</v>
          </cell>
          <cell r="Z79">
            <v>26.2</v>
          </cell>
          <cell r="AA79">
            <v>26.2</v>
          </cell>
          <cell r="AB79">
            <v>26.2</v>
          </cell>
          <cell r="AC79">
            <v>26.2</v>
          </cell>
          <cell r="AD79">
            <v>26.2</v>
          </cell>
          <cell r="AF79">
            <v>27.02</v>
          </cell>
          <cell r="AG79">
            <v>19.34</v>
          </cell>
          <cell r="AH79">
            <v>0.7157721559270332</v>
          </cell>
          <cell r="AI79">
            <v>0.36</v>
          </cell>
          <cell r="AJ79">
            <v>0.0135</v>
          </cell>
          <cell r="AK79">
            <v>0.08</v>
          </cell>
          <cell r="AL79">
            <v>0.003</v>
          </cell>
          <cell r="AM79">
            <v>0.006</v>
          </cell>
          <cell r="AN79">
            <v>0.311</v>
          </cell>
          <cell r="AO79">
            <v>2.53</v>
          </cell>
          <cell r="AP79">
            <v>0.0536</v>
          </cell>
          <cell r="AS79">
            <v>49.65</v>
          </cell>
          <cell r="AU79">
            <v>0.4</v>
          </cell>
          <cell r="AV79">
            <v>0.41000000000000003</v>
          </cell>
          <cell r="AW79">
            <v>0.42100000000000004</v>
          </cell>
          <cell r="AX79">
            <v>0.43200000000000005</v>
          </cell>
          <cell r="AY79">
            <v>0.442</v>
          </cell>
          <cell r="AZ79">
            <v>0.453</v>
          </cell>
          <cell r="BA79">
            <v>0.465</v>
          </cell>
          <cell r="BB79">
            <v>0.47600000000000003</v>
          </cell>
          <cell r="BC79">
            <v>0.48700000000000004</v>
          </cell>
          <cell r="BD79">
            <v>0.499</v>
          </cell>
          <cell r="BF79">
            <v>26.2</v>
          </cell>
          <cell r="BG79">
            <v>18.75</v>
          </cell>
          <cell r="BH79">
            <v>0.7157721559270332</v>
          </cell>
          <cell r="BI79">
            <v>0.35</v>
          </cell>
          <cell r="BJ79">
            <v>0.0135</v>
          </cell>
          <cell r="BK79">
            <v>0.08</v>
          </cell>
          <cell r="BL79">
            <v>0.003</v>
          </cell>
          <cell r="BM79">
            <v>0.005</v>
          </cell>
          <cell r="BN79">
            <v>0.302</v>
          </cell>
          <cell r="BO79">
            <v>2.45</v>
          </cell>
          <cell r="BP79">
            <v>0.0536</v>
          </cell>
          <cell r="BS79">
            <v>48.14</v>
          </cell>
          <cell r="BU79">
            <v>0.4</v>
          </cell>
          <cell r="BV79">
            <v>0.41000000000000003</v>
          </cell>
          <cell r="BW79">
            <v>0.42100000000000004</v>
          </cell>
          <cell r="BX79">
            <v>0.43200000000000005</v>
          </cell>
          <cell r="BY79">
            <v>0.442</v>
          </cell>
          <cell r="BZ79">
            <v>0.453</v>
          </cell>
          <cell r="CA79">
            <v>0.465</v>
          </cell>
          <cell r="CB79">
            <v>0.47600000000000003</v>
          </cell>
          <cell r="CC79">
            <v>0.48700000000000004</v>
          </cell>
          <cell r="CD79">
            <v>0.499</v>
          </cell>
        </row>
        <row r="80">
          <cell r="A80">
            <v>74</v>
          </cell>
          <cell r="B80" t="str">
            <v>Craft II</v>
          </cell>
          <cell r="C80" t="str">
            <v>Roving Operators (2)</v>
          </cell>
          <cell r="D80" t="str">
            <v>CBA 2006-494 IUOE</v>
          </cell>
          <cell r="E80" t="str">
            <v>E13</v>
          </cell>
          <cell r="F80">
            <v>25.32</v>
          </cell>
          <cell r="G80">
            <v>0.33</v>
          </cell>
          <cell r="H80">
            <v>0.0018</v>
          </cell>
          <cell r="J80">
            <v>26.11</v>
          </cell>
          <cell r="K80">
            <v>26.97</v>
          </cell>
          <cell r="L80">
            <v>27.83</v>
          </cell>
          <cell r="M80">
            <v>28.69</v>
          </cell>
          <cell r="N80">
            <v>29.55</v>
          </cell>
          <cell r="O80">
            <v>30.46</v>
          </cell>
          <cell r="P80">
            <v>31.4</v>
          </cell>
          <cell r="Q80">
            <v>32.31</v>
          </cell>
          <cell r="R80">
            <v>33.25</v>
          </cell>
          <cell r="S80">
            <v>34.21</v>
          </cell>
          <cell r="U80">
            <v>25.32</v>
          </cell>
          <cell r="V80">
            <v>25.32</v>
          </cell>
          <cell r="W80">
            <v>25.32</v>
          </cell>
          <cell r="X80">
            <v>25.32</v>
          </cell>
          <cell r="Y80">
            <v>25.32</v>
          </cell>
          <cell r="Z80">
            <v>25.32</v>
          </cell>
          <cell r="AA80">
            <v>25.32</v>
          </cell>
          <cell r="AB80">
            <v>25.32</v>
          </cell>
          <cell r="AC80">
            <v>25.32</v>
          </cell>
          <cell r="AD80">
            <v>25.32</v>
          </cell>
          <cell r="AF80">
            <v>26.11</v>
          </cell>
          <cell r="AG80">
            <v>18.69</v>
          </cell>
          <cell r="AH80">
            <v>0.7157721559270332</v>
          </cell>
          <cell r="AI80">
            <v>0.35</v>
          </cell>
          <cell r="AJ80">
            <v>0.0135</v>
          </cell>
          <cell r="AK80">
            <v>0.08</v>
          </cell>
          <cell r="AL80">
            <v>0.003</v>
          </cell>
          <cell r="AM80">
            <v>0.005</v>
          </cell>
          <cell r="AN80">
            <v>0.301</v>
          </cell>
          <cell r="AO80">
            <v>2.44</v>
          </cell>
          <cell r="AP80">
            <v>0.0536</v>
          </cell>
          <cell r="AS80">
            <v>47.98</v>
          </cell>
          <cell r="AU80">
            <v>0.389</v>
          </cell>
          <cell r="AV80">
            <v>0.4</v>
          </cell>
          <cell r="AW80">
            <v>0.41000000000000003</v>
          </cell>
          <cell r="AX80">
            <v>0.41900000000000004</v>
          </cell>
          <cell r="AY80">
            <v>0.42900000000000005</v>
          </cell>
          <cell r="AZ80">
            <v>0.441</v>
          </cell>
          <cell r="BA80">
            <v>0.452</v>
          </cell>
          <cell r="BB80">
            <v>0.463</v>
          </cell>
          <cell r="BC80">
            <v>0.47400000000000003</v>
          </cell>
          <cell r="BD80">
            <v>0.48500000000000004</v>
          </cell>
          <cell r="BF80">
            <v>25.32</v>
          </cell>
          <cell r="BG80">
            <v>18.12</v>
          </cell>
          <cell r="BH80">
            <v>0.7157721559270332</v>
          </cell>
          <cell r="BI80">
            <v>0.34</v>
          </cell>
          <cell r="BJ80">
            <v>0.0135</v>
          </cell>
          <cell r="BK80">
            <v>0.08</v>
          </cell>
          <cell r="BL80">
            <v>0.003</v>
          </cell>
          <cell r="BM80">
            <v>0.005</v>
          </cell>
          <cell r="BN80">
            <v>0.292</v>
          </cell>
          <cell r="BO80">
            <v>2.37</v>
          </cell>
          <cell r="BP80">
            <v>0.0536</v>
          </cell>
          <cell r="BS80">
            <v>46.53</v>
          </cell>
          <cell r="BU80">
            <v>0.389</v>
          </cell>
          <cell r="BV80">
            <v>0.4</v>
          </cell>
          <cell r="BW80">
            <v>0.41000000000000003</v>
          </cell>
          <cell r="BX80">
            <v>0.41900000000000004</v>
          </cell>
          <cell r="BY80">
            <v>0.42900000000000005</v>
          </cell>
          <cell r="BZ80">
            <v>0.441</v>
          </cell>
          <cell r="CA80">
            <v>0.452</v>
          </cell>
          <cell r="CB80">
            <v>0.463</v>
          </cell>
          <cell r="CC80">
            <v>0.47400000000000003</v>
          </cell>
          <cell r="CD80">
            <v>0.48500000000000004</v>
          </cell>
        </row>
        <row r="81">
          <cell r="A81">
            <v>75</v>
          </cell>
          <cell r="B81" t="str">
            <v>Craft II</v>
          </cell>
          <cell r="C81" t="str">
            <v>Roving Operators (2)</v>
          </cell>
          <cell r="D81" t="str">
            <v>CBA 2006-494 IUOE</v>
          </cell>
          <cell r="E81" t="str">
            <v>E13</v>
          </cell>
          <cell r="F81">
            <v>25.82</v>
          </cell>
          <cell r="G81">
            <v>0.33</v>
          </cell>
          <cell r="H81">
            <v>0.0018</v>
          </cell>
          <cell r="J81">
            <v>26.63</v>
          </cell>
          <cell r="K81">
            <v>27.5</v>
          </cell>
          <cell r="L81">
            <v>28.38</v>
          </cell>
          <cell r="M81">
            <v>29.25</v>
          </cell>
          <cell r="N81">
            <v>30.13</v>
          </cell>
          <cell r="O81">
            <v>31.06</v>
          </cell>
          <cell r="P81">
            <v>32.02</v>
          </cell>
          <cell r="Q81">
            <v>32.95</v>
          </cell>
          <cell r="R81">
            <v>33.9</v>
          </cell>
          <cell r="S81">
            <v>34.88</v>
          </cell>
          <cell r="U81">
            <v>25.82</v>
          </cell>
          <cell r="V81">
            <v>25.82</v>
          </cell>
          <cell r="W81">
            <v>25.82</v>
          </cell>
          <cell r="X81">
            <v>25.82</v>
          </cell>
          <cell r="Y81">
            <v>25.82</v>
          </cell>
          <cell r="Z81">
            <v>25.82</v>
          </cell>
          <cell r="AA81">
            <v>25.82</v>
          </cell>
          <cell r="AB81">
            <v>25.82</v>
          </cell>
          <cell r="AC81">
            <v>25.82</v>
          </cell>
          <cell r="AD81">
            <v>25.82</v>
          </cell>
          <cell r="AF81">
            <v>26.63</v>
          </cell>
          <cell r="AG81">
            <v>19.06</v>
          </cell>
          <cell r="AH81">
            <v>0.7157721559270332</v>
          </cell>
          <cell r="AI81">
            <v>0.36</v>
          </cell>
          <cell r="AJ81">
            <v>0.0135</v>
          </cell>
          <cell r="AK81">
            <v>0.08</v>
          </cell>
          <cell r="AL81">
            <v>0.003</v>
          </cell>
          <cell r="AM81">
            <v>0.006</v>
          </cell>
          <cell r="AN81">
            <v>0.307</v>
          </cell>
          <cell r="AO81">
            <v>2.49</v>
          </cell>
          <cell r="AP81">
            <v>0.0536</v>
          </cell>
          <cell r="AS81">
            <v>48.94</v>
          </cell>
          <cell r="AU81">
            <v>0.396</v>
          </cell>
          <cell r="AV81">
            <v>0.406</v>
          </cell>
          <cell r="AW81">
            <v>0.41600000000000004</v>
          </cell>
          <cell r="AX81">
            <v>0.42600000000000005</v>
          </cell>
          <cell r="AY81">
            <v>0.437</v>
          </cell>
          <cell r="AZ81">
            <v>0.448</v>
          </cell>
          <cell r="BA81">
            <v>0.46</v>
          </cell>
          <cell r="BB81">
            <v>0.47000000000000003</v>
          </cell>
          <cell r="BC81">
            <v>0.48100000000000004</v>
          </cell>
          <cell r="BD81">
            <v>0.49300000000000005</v>
          </cell>
          <cell r="BF81">
            <v>25.82</v>
          </cell>
          <cell r="BG81">
            <v>18.48</v>
          </cell>
          <cell r="BH81">
            <v>0.7157721559270332</v>
          </cell>
          <cell r="BI81">
            <v>0.35</v>
          </cell>
          <cell r="BJ81">
            <v>0.0135</v>
          </cell>
          <cell r="BK81">
            <v>0.08</v>
          </cell>
          <cell r="BL81">
            <v>0.003</v>
          </cell>
          <cell r="BM81">
            <v>0.005</v>
          </cell>
          <cell r="BN81">
            <v>0.297</v>
          </cell>
          <cell r="BO81">
            <v>2.41</v>
          </cell>
          <cell r="BP81">
            <v>0.0536</v>
          </cell>
          <cell r="BS81">
            <v>47.45</v>
          </cell>
          <cell r="BU81">
            <v>0.396</v>
          </cell>
          <cell r="BV81">
            <v>0.406</v>
          </cell>
          <cell r="BW81">
            <v>0.41600000000000004</v>
          </cell>
          <cell r="BX81">
            <v>0.42600000000000005</v>
          </cell>
          <cell r="BY81">
            <v>0.437</v>
          </cell>
          <cell r="BZ81">
            <v>0.448</v>
          </cell>
          <cell r="CA81">
            <v>0.46</v>
          </cell>
          <cell r="CB81">
            <v>0.47000000000000003</v>
          </cell>
          <cell r="CC81">
            <v>0.48100000000000004</v>
          </cell>
          <cell r="CD81">
            <v>0.49300000000000005</v>
          </cell>
        </row>
        <row r="82">
          <cell r="A82">
            <v>76</v>
          </cell>
          <cell r="B82" t="str">
            <v>Craft II</v>
          </cell>
          <cell r="C82" t="str">
            <v>Roving Operators (2)</v>
          </cell>
          <cell r="D82" t="str">
            <v>CBA 2006-494 IUOE</v>
          </cell>
          <cell r="E82" t="str">
            <v>E13</v>
          </cell>
          <cell r="F82">
            <v>26.32</v>
          </cell>
          <cell r="G82">
            <v>0.33</v>
          </cell>
          <cell r="H82">
            <v>0.0018</v>
          </cell>
          <cell r="J82">
            <v>27.14</v>
          </cell>
          <cell r="K82">
            <v>28.03</v>
          </cell>
          <cell r="L82">
            <v>28.93</v>
          </cell>
          <cell r="M82">
            <v>29.82</v>
          </cell>
          <cell r="N82">
            <v>30.72</v>
          </cell>
          <cell r="O82">
            <v>31.66</v>
          </cell>
          <cell r="P82">
            <v>32.64</v>
          </cell>
          <cell r="Q82">
            <v>33.58</v>
          </cell>
          <cell r="R82">
            <v>34.56</v>
          </cell>
          <cell r="S82">
            <v>35.56</v>
          </cell>
          <cell r="U82">
            <v>26.32</v>
          </cell>
          <cell r="V82">
            <v>26.32</v>
          </cell>
          <cell r="W82">
            <v>26.32</v>
          </cell>
          <cell r="X82">
            <v>26.32</v>
          </cell>
          <cell r="Y82">
            <v>26.32</v>
          </cell>
          <cell r="Z82">
            <v>26.32</v>
          </cell>
          <cell r="AA82">
            <v>26.32</v>
          </cell>
          <cell r="AB82">
            <v>26.32</v>
          </cell>
          <cell r="AC82">
            <v>26.32</v>
          </cell>
          <cell r="AD82">
            <v>26.32</v>
          </cell>
          <cell r="AF82">
            <v>27.14</v>
          </cell>
          <cell r="AG82">
            <v>19.43</v>
          </cell>
          <cell r="AH82">
            <v>0.7157721559270332</v>
          </cell>
          <cell r="AI82">
            <v>0.37</v>
          </cell>
          <cell r="AJ82">
            <v>0.0135</v>
          </cell>
          <cell r="AK82">
            <v>0.08</v>
          </cell>
          <cell r="AL82">
            <v>0.003</v>
          </cell>
          <cell r="AM82">
            <v>0.006</v>
          </cell>
          <cell r="AN82">
            <v>0.313</v>
          </cell>
          <cell r="AO82">
            <v>2.54</v>
          </cell>
          <cell r="AP82">
            <v>0.0536</v>
          </cell>
          <cell r="AS82">
            <v>49.88</v>
          </cell>
          <cell r="AU82">
            <v>0.402</v>
          </cell>
          <cell r="AV82">
            <v>0.41200000000000003</v>
          </cell>
          <cell r="AW82">
            <v>0.42200000000000004</v>
          </cell>
          <cell r="AX82">
            <v>0.43300000000000005</v>
          </cell>
          <cell r="AY82">
            <v>0.444</v>
          </cell>
          <cell r="AZ82">
            <v>0.455</v>
          </cell>
          <cell r="BA82">
            <v>0.467</v>
          </cell>
          <cell r="BB82">
            <v>0.47800000000000004</v>
          </cell>
          <cell r="BC82">
            <v>0.48900000000000005</v>
          </cell>
          <cell r="BD82">
            <v>0.5</v>
          </cell>
          <cell r="BF82">
            <v>26.32</v>
          </cell>
          <cell r="BG82">
            <v>18.84</v>
          </cell>
          <cell r="BH82">
            <v>0.7157721559270332</v>
          </cell>
          <cell r="BI82">
            <v>0.36</v>
          </cell>
          <cell r="BJ82">
            <v>0.0135</v>
          </cell>
          <cell r="BK82">
            <v>0.08</v>
          </cell>
          <cell r="BL82">
            <v>0.003</v>
          </cell>
          <cell r="BM82">
            <v>0.005</v>
          </cell>
          <cell r="BN82">
            <v>0.303</v>
          </cell>
          <cell r="BO82">
            <v>2.46</v>
          </cell>
          <cell r="BP82">
            <v>0.0536</v>
          </cell>
          <cell r="BS82">
            <v>48.37</v>
          </cell>
          <cell r="BU82">
            <v>0.402</v>
          </cell>
          <cell r="BV82">
            <v>0.41200000000000003</v>
          </cell>
          <cell r="BW82">
            <v>0.42200000000000004</v>
          </cell>
          <cell r="BX82">
            <v>0.43300000000000005</v>
          </cell>
          <cell r="BY82">
            <v>0.444</v>
          </cell>
          <cell r="BZ82">
            <v>0.455</v>
          </cell>
          <cell r="CA82">
            <v>0.467</v>
          </cell>
          <cell r="CB82">
            <v>0.47800000000000004</v>
          </cell>
          <cell r="CC82">
            <v>0.48900000000000005</v>
          </cell>
          <cell r="CD82">
            <v>0.5</v>
          </cell>
        </row>
        <row r="83">
          <cell r="A83">
            <v>77</v>
          </cell>
          <cell r="B83" t="str">
            <v>Craft II</v>
          </cell>
          <cell r="C83" t="str">
            <v>Roving Operators (3)</v>
          </cell>
          <cell r="D83" t="str">
            <v>CBA 2006-494 IUOE</v>
          </cell>
          <cell r="E83" t="str">
            <v>E14</v>
          </cell>
          <cell r="F83">
            <v>25.44</v>
          </cell>
          <cell r="G83">
            <v>0.33</v>
          </cell>
          <cell r="H83">
            <v>0.0018</v>
          </cell>
          <cell r="J83">
            <v>26.23</v>
          </cell>
          <cell r="K83">
            <v>27.09</v>
          </cell>
          <cell r="L83">
            <v>27.96</v>
          </cell>
          <cell r="M83">
            <v>28.82</v>
          </cell>
          <cell r="N83">
            <v>29.69</v>
          </cell>
          <cell r="O83">
            <v>30.6</v>
          </cell>
          <cell r="P83">
            <v>31.55</v>
          </cell>
          <cell r="Q83">
            <v>32.46</v>
          </cell>
          <cell r="R83">
            <v>33.4</v>
          </cell>
          <cell r="S83">
            <v>34.37</v>
          </cell>
          <cell r="U83">
            <v>25.44</v>
          </cell>
          <cell r="V83">
            <v>25.44</v>
          </cell>
          <cell r="W83">
            <v>25.44</v>
          </cell>
          <cell r="X83">
            <v>25.44</v>
          </cell>
          <cell r="Y83">
            <v>25.44</v>
          </cell>
          <cell r="Z83">
            <v>25.44</v>
          </cell>
          <cell r="AA83">
            <v>25.44</v>
          </cell>
          <cell r="AB83">
            <v>25.44</v>
          </cell>
          <cell r="AC83">
            <v>25.44</v>
          </cell>
          <cell r="AD83">
            <v>25.44</v>
          </cell>
          <cell r="AF83">
            <v>26.23</v>
          </cell>
          <cell r="AG83">
            <v>18.77</v>
          </cell>
          <cell r="AH83">
            <v>0.7157721559270332</v>
          </cell>
          <cell r="AI83">
            <v>0.35</v>
          </cell>
          <cell r="AJ83">
            <v>0.0135</v>
          </cell>
          <cell r="AK83">
            <v>0.08</v>
          </cell>
          <cell r="AL83">
            <v>0.003</v>
          </cell>
          <cell r="AM83">
            <v>0.005</v>
          </cell>
          <cell r="AN83">
            <v>0.302</v>
          </cell>
          <cell r="AO83">
            <v>2.45</v>
          </cell>
          <cell r="AP83">
            <v>0.0536</v>
          </cell>
          <cell r="AS83">
            <v>48.19</v>
          </cell>
          <cell r="AU83">
            <v>0.39</v>
          </cell>
          <cell r="AV83">
            <v>0.401</v>
          </cell>
          <cell r="AW83">
            <v>0.41100000000000003</v>
          </cell>
          <cell r="AX83">
            <v>0.42100000000000004</v>
          </cell>
          <cell r="AY83">
            <v>0.43200000000000005</v>
          </cell>
          <cell r="AZ83">
            <v>0.442</v>
          </cell>
          <cell r="BA83">
            <v>0.453</v>
          </cell>
          <cell r="BB83">
            <v>0.465</v>
          </cell>
          <cell r="BC83">
            <v>0.47600000000000003</v>
          </cell>
          <cell r="BD83">
            <v>0.48700000000000004</v>
          </cell>
          <cell r="BF83">
            <v>25.44</v>
          </cell>
          <cell r="BG83">
            <v>18.21</v>
          </cell>
          <cell r="BH83">
            <v>0.7157721559270332</v>
          </cell>
          <cell r="BI83">
            <v>0.34</v>
          </cell>
          <cell r="BJ83">
            <v>0.0135</v>
          </cell>
          <cell r="BK83">
            <v>0.08</v>
          </cell>
          <cell r="BL83">
            <v>0.003</v>
          </cell>
          <cell r="BM83">
            <v>0.005</v>
          </cell>
          <cell r="BN83">
            <v>0.293</v>
          </cell>
          <cell r="BO83">
            <v>2.38</v>
          </cell>
          <cell r="BP83">
            <v>0.0536</v>
          </cell>
          <cell r="BS83">
            <v>46.75</v>
          </cell>
          <cell r="BU83">
            <v>0.39</v>
          </cell>
          <cell r="BV83">
            <v>0.401</v>
          </cell>
          <cell r="BW83">
            <v>0.41100000000000003</v>
          </cell>
          <cell r="BX83">
            <v>0.42100000000000004</v>
          </cell>
          <cell r="BY83">
            <v>0.43200000000000005</v>
          </cell>
          <cell r="BZ83">
            <v>0.442</v>
          </cell>
          <cell r="CA83">
            <v>0.453</v>
          </cell>
          <cell r="CB83">
            <v>0.465</v>
          </cell>
          <cell r="CC83">
            <v>0.47600000000000003</v>
          </cell>
          <cell r="CD83">
            <v>0.48700000000000004</v>
          </cell>
        </row>
        <row r="84">
          <cell r="A84">
            <v>78</v>
          </cell>
          <cell r="B84" t="str">
            <v>Craft II</v>
          </cell>
          <cell r="C84" t="str">
            <v>Roving Operators (3)</v>
          </cell>
          <cell r="D84" t="str">
            <v>CBA 2006-494 IUOE</v>
          </cell>
          <cell r="E84" t="str">
            <v>E14</v>
          </cell>
          <cell r="F84">
            <v>25.94</v>
          </cell>
          <cell r="G84">
            <v>0.33</v>
          </cell>
          <cell r="H84">
            <v>0.0018</v>
          </cell>
          <cell r="J84">
            <v>26.75</v>
          </cell>
          <cell r="K84">
            <v>27.63</v>
          </cell>
          <cell r="L84">
            <v>28.51</v>
          </cell>
          <cell r="M84">
            <v>29.39</v>
          </cell>
          <cell r="N84">
            <v>30.27</v>
          </cell>
          <cell r="O84">
            <v>31.21</v>
          </cell>
          <cell r="P84">
            <v>32.17</v>
          </cell>
          <cell r="Q84">
            <v>33.1</v>
          </cell>
          <cell r="R84">
            <v>34.06</v>
          </cell>
          <cell r="S84">
            <v>35.04</v>
          </cell>
          <cell r="U84">
            <v>25.94</v>
          </cell>
          <cell r="V84">
            <v>25.94</v>
          </cell>
          <cell r="W84">
            <v>25.94</v>
          </cell>
          <cell r="X84">
            <v>25.94</v>
          </cell>
          <cell r="Y84">
            <v>25.94</v>
          </cell>
          <cell r="Z84">
            <v>25.94</v>
          </cell>
          <cell r="AA84">
            <v>25.94</v>
          </cell>
          <cell r="AB84">
            <v>25.94</v>
          </cell>
          <cell r="AC84">
            <v>25.94</v>
          </cell>
          <cell r="AD84">
            <v>25.94</v>
          </cell>
          <cell r="AF84">
            <v>26.75</v>
          </cell>
          <cell r="AG84">
            <v>19.15</v>
          </cell>
          <cell r="AH84">
            <v>0.7157721559270332</v>
          </cell>
          <cell r="AI84">
            <v>0.36</v>
          </cell>
          <cell r="AJ84">
            <v>0.0135</v>
          </cell>
          <cell r="AK84">
            <v>0.08</v>
          </cell>
          <cell r="AL84">
            <v>0.003</v>
          </cell>
          <cell r="AM84">
            <v>0.006</v>
          </cell>
          <cell r="AN84">
            <v>0.308</v>
          </cell>
          <cell r="AO84">
            <v>2.5</v>
          </cell>
          <cell r="AP84">
            <v>0.0536</v>
          </cell>
          <cell r="AS84">
            <v>49.16</v>
          </cell>
          <cell r="AU84">
            <v>0.397</v>
          </cell>
          <cell r="AV84">
            <v>0.40700000000000003</v>
          </cell>
          <cell r="AW84">
            <v>0.41700000000000004</v>
          </cell>
          <cell r="AX84">
            <v>0.42700000000000005</v>
          </cell>
          <cell r="AY84">
            <v>0.439</v>
          </cell>
          <cell r="AZ84">
            <v>0.449</v>
          </cell>
          <cell r="BA84">
            <v>0.461</v>
          </cell>
          <cell r="BB84">
            <v>0.47200000000000003</v>
          </cell>
          <cell r="BC84">
            <v>0.48300000000000004</v>
          </cell>
          <cell r="BD84">
            <v>0.49400000000000005</v>
          </cell>
          <cell r="BF84">
            <v>25.94</v>
          </cell>
          <cell r="BG84">
            <v>18.57</v>
          </cell>
          <cell r="BH84">
            <v>0.7157721559270332</v>
          </cell>
          <cell r="BI84">
            <v>0.35</v>
          </cell>
          <cell r="BJ84">
            <v>0.0135</v>
          </cell>
          <cell r="BK84">
            <v>0.08</v>
          </cell>
          <cell r="BL84">
            <v>0.003</v>
          </cell>
          <cell r="BM84">
            <v>0.005</v>
          </cell>
          <cell r="BN84">
            <v>0.299</v>
          </cell>
          <cell r="BO84">
            <v>2.43</v>
          </cell>
          <cell r="BP84">
            <v>0.0536</v>
          </cell>
          <cell r="BS84">
            <v>47.68</v>
          </cell>
          <cell r="BU84">
            <v>0.397</v>
          </cell>
          <cell r="BV84">
            <v>0.40700000000000003</v>
          </cell>
          <cell r="BW84">
            <v>0.41700000000000004</v>
          </cell>
          <cell r="BX84">
            <v>0.42700000000000005</v>
          </cell>
          <cell r="BY84">
            <v>0.439</v>
          </cell>
          <cell r="BZ84">
            <v>0.449</v>
          </cell>
          <cell r="CA84">
            <v>0.461</v>
          </cell>
          <cell r="CB84">
            <v>0.47200000000000003</v>
          </cell>
          <cell r="CC84">
            <v>0.48300000000000004</v>
          </cell>
          <cell r="CD84">
            <v>0.49400000000000005</v>
          </cell>
        </row>
        <row r="85">
          <cell r="A85">
            <v>79</v>
          </cell>
          <cell r="B85" t="str">
            <v>Craft II</v>
          </cell>
          <cell r="C85" t="str">
            <v>Roving Operators (3)</v>
          </cell>
          <cell r="D85" t="str">
            <v>CBA 2006-494 IUOE</v>
          </cell>
          <cell r="E85" t="str">
            <v>E14</v>
          </cell>
          <cell r="F85">
            <v>26.44</v>
          </cell>
          <cell r="G85">
            <v>0.33</v>
          </cell>
          <cell r="H85">
            <v>0.0018</v>
          </cell>
          <cell r="J85">
            <v>27.26</v>
          </cell>
          <cell r="K85">
            <v>28.16</v>
          </cell>
          <cell r="L85">
            <v>29.06</v>
          </cell>
          <cell r="M85">
            <v>29.96</v>
          </cell>
          <cell r="N85">
            <v>30.86</v>
          </cell>
          <cell r="O85">
            <v>31.81</v>
          </cell>
          <cell r="P85">
            <v>32.79</v>
          </cell>
          <cell r="Q85">
            <v>33.74</v>
          </cell>
          <cell r="R85">
            <v>34.72</v>
          </cell>
          <cell r="S85">
            <v>35.72</v>
          </cell>
          <cell r="U85">
            <v>26.44</v>
          </cell>
          <cell r="V85">
            <v>26.44</v>
          </cell>
          <cell r="W85">
            <v>26.44</v>
          </cell>
          <cell r="X85">
            <v>26.44</v>
          </cell>
          <cell r="Y85">
            <v>26.44</v>
          </cell>
          <cell r="Z85">
            <v>26.44</v>
          </cell>
          <cell r="AA85">
            <v>26.44</v>
          </cell>
          <cell r="AB85">
            <v>26.44</v>
          </cell>
          <cell r="AC85">
            <v>26.44</v>
          </cell>
          <cell r="AD85">
            <v>26.44</v>
          </cell>
          <cell r="AF85">
            <v>27.26</v>
          </cell>
          <cell r="AG85">
            <v>19.51</v>
          </cell>
          <cell r="AH85">
            <v>0.7157721559270332</v>
          </cell>
          <cell r="AI85">
            <v>0.37</v>
          </cell>
          <cell r="AJ85">
            <v>0.0135</v>
          </cell>
          <cell r="AK85">
            <v>0.08</v>
          </cell>
          <cell r="AL85">
            <v>0.003</v>
          </cell>
          <cell r="AM85">
            <v>0.006</v>
          </cell>
          <cell r="AN85">
            <v>0.314</v>
          </cell>
          <cell r="AO85">
            <v>2.55</v>
          </cell>
          <cell r="AP85">
            <v>0.0536</v>
          </cell>
          <cell r="AS85">
            <v>50.09</v>
          </cell>
          <cell r="AU85">
            <v>0.403</v>
          </cell>
          <cell r="AV85">
            <v>0.41300000000000003</v>
          </cell>
          <cell r="AW85">
            <v>0.42400000000000004</v>
          </cell>
          <cell r="AX85">
            <v>0.435</v>
          </cell>
          <cell r="AY85">
            <v>0.445</v>
          </cell>
          <cell r="AZ85">
            <v>0.457</v>
          </cell>
          <cell r="BA85">
            <v>0.46900000000000003</v>
          </cell>
          <cell r="BB85">
            <v>0.47900000000000004</v>
          </cell>
          <cell r="BC85">
            <v>0.49100000000000005</v>
          </cell>
          <cell r="BD85">
            <v>0.502</v>
          </cell>
          <cell r="BF85">
            <v>26.44</v>
          </cell>
          <cell r="BG85">
            <v>18.93</v>
          </cell>
          <cell r="BH85">
            <v>0.7157721559270332</v>
          </cell>
          <cell r="BI85">
            <v>0.36</v>
          </cell>
          <cell r="BJ85">
            <v>0.0135</v>
          </cell>
          <cell r="BK85">
            <v>0.08</v>
          </cell>
          <cell r="BL85">
            <v>0.003</v>
          </cell>
          <cell r="BM85">
            <v>0.005</v>
          </cell>
          <cell r="BN85">
            <v>0.305</v>
          </cell>
          <cell r="BO85">
            <v>2.47</v>
          </cell>
          <cell r="BP85">
            <v>0.0536</v>
          </cell>
          <cell r="BS85">
            <v>48.59</v>
          </cell>
          <cell r="BU85">
            <v>0.403</v>
          </cell>
          <cell r="BV85">
            <v>0.41300000000000003</v>
          </cell>
          <cell r="BW85">
            <v>0.42400000000000004</v>
          </cell>
          <cell r="BX85">
            <v>0.435</v>
          </cell>
          <cell r="BY85">
            <v>0.445</v>
          </cell>
          <cell r="BZ85">
            <v>0.457</v>
          </cell>
          <cell r="CA85">
            <v>0.46900000000000003</v>
          </cell>
          <cell r="CB85">
            <v>0.47900000000000004</v>
          </cell>
          <cell r="CC85">
            <v>0.49100000000000005</v>
          </cell>
          <cell r="CD85">
            <v>0.502</v>
          </cell>
        </row>
        <row r="86">
          <cell r="A86">
            <v>80</v>
          </cell>
          <cell r="B86" t="str">
            <v>Craft II</v>
          </cell>
          <cell r="C86" t="str">
            <v>Roving Operators (5)</v>
          </cell>
          <cell r="D86" t="str">
            <v>CBA 2006-494 IUOE</v>
          </cell>
          <cell r="E86" t="str">
            <v>E15</v>
          </cell>
          <cell r="F86">
            <v>25.68</v>
          </cell>
          <cell r="G86">
            <v>4.31</v>
          </cell>
          <cell r="H86">
            <v>0.0239</v>
          </cell>
          <cell r="J86">
            <v>26.48</v>
          </cell>
          <cell r="K86">
            <v>27.35</v>
          </cell>
          <cell r="L86">
            <v>28.22</v>
          </cell>
          <cell r="M86">
            <v>29.1</v>
          </cell>
          <cell r="N86">
            <v>29.97</v>
          </cell>
          <cell r="O86">
            <v>30.89</v>
          </cell>
          <cell r="P86">
            <v>31.84</v>
          </cell>
          <cell r="Q86">
            <v>32.77</v>
          </cell>
          <cell r="R86">
            <v>33.72</v>
          </cell>
          <cell r="S86">
            <v>34.69</v>
          </cell>
          <cell r="U86">
            <v>25.68</v>
          </cell>
          <cell r="V86">
            <v>25.68</v>
          </cell>
          <cell r="W86">
            <v>25.68</v>
          </cell>
          <cell r="X86">
            <v>25.68</v>
          </cell>
          <cell r="Y86">
            <v>25.68</v>
          </cell>
          <cell r="Z86">
            <v>25.68</v>
          </cell>
          <cell r="AA86">
            <v>25.68</v>
          </cell>
          <cell r="AB86">
            <v>25.68</v>
          </cell>
          <cell r="AC86">
            <v>25.68</v>
          </cell>
          <cell r="AD86">
            <v>25.68</v>
          </cell>
          <cell r="AF86">
            <v>26.48</v>
          </cell>
          <cell r="AG86">
            <v>18.95</v>
          </cell>
          <cell r="AH86">
            <v>0.7157721559270332</v>
          </cell>
          <cell r="AI86">
            <v>0.36</v>
          </cell>
          <cell r="AJ86">
            <v>0.0135</v>
          </cell>
          <cell r="AK86">
            <v>0.08</v>
          </cell>
          <cell r="AL86">
            <v>0.003</v>
          </cell>
          <cell r="AM86">
            <v>0.005</v>
          </cell>
          <cell r="AN86">
            <v>0.305</v>
          </cell>
          <cell r="AO86">
            <v>2.48</v>
          </cell>
          <cell r="AP86">
            <v>0.0536</v>
          </cell>
          <cell r="AS86">
            <v>48.66</v>
          </cell>
          <cell r="AU86">
            <v>0.393</v>
          </cell>
          <cell r="AV86">
            <v>0.404</v>
          </cell>
          <cell r="AW86">
            <v>0.41400000000000003</v>
          </cell>
          <cell r="AX86">
            <v>0.42400000000000004</v>
          </cell>
          <cell r="AY86">
            <v>0.435</v>
          </cell>
          <cell r="AZ86">
            <v>0.446</v>
          </cell>
          <cell r="BA86">
            <v>0.458</v>
          </cell>
          <cell r="BB86">
            <v>0.468</v>
          </cell>
          <cell r="BC86">
            <v>0.47900000000000004</v>
          </cell>
          <cell r="BD86">
            <v>0.49000000000000005</v>
          </cell>
          <cell r="BF86">
            <v>25.68</v>
          </cell>
          <cell r="BG86">
            <v>18.38</v>
          </cell>
          <cell r="BH86">
            <v>0.7157721559270332</v>
          </cell>
          <cell r="BI86">
            <v>0.35</v>
          </cell>
          <cell r="BJ86">
            <v>0.0135</v>
          </cell>
          <cell r="BK86">
            <v>0.08</v>
          </cell>
          <cell r="BL86">
            <v>0.003</v>
          </cell>
          <cell r="BM86">
            <v>0.005</v>
          </cell>
          <cell r="BN86">
            <v>0.296</v>
          </cell>
          <cell r="BO86">
            <v>2.4</v>
          </cell>
          <cell r="BP86">
            <v>0.0536</v>
          </cell>
          <cell r="BS86">
            <v>47.19</v>
          </cell>
          <cell r="BU86">
            <v>0.393</v>
          </cell>
          <cell r="BV86">
            <v>0.404</v>
          </cell>
          <cell r="BW86">
            <v>0.41400000000000003</v>
          </cell>
          <cell r="BX86">
            <v>0.42400000000000004</v>
          </cell>
          <cell r="BY86">
            <v>0.435</v>
          </cell>
          <cell r="BZ86">
            <v>0.446</v>
          </cell>
          <cell r="CA86">
            <v>0.458</v>
          </cell>
          <cell r="CB86">
            <v>0.468</v>
          </cell>
          <cell r="CC86">
            <v>0.47900000000000004</v>
          </cell>
          <cell r="CD86">
            <v>0.49000000000000005</v>
          </cell>
        </row>
        <row r="87">
          <cell r="A87">
            <v>81</v>
          </cell>
          <cell r="B87" t="str">
            <v>Craft II</v>
          </cell>
          <cell r="C87" t="str">
            <v>Roving Operators (5)</v>
          </cell>
          <cell r="D87" t="str">
            <v>CBA 2006-494 IUOE</v>
          </cell>
          <cell r="E87" t="str">
            <v>E15</v>
          </cell>
          <cell r="F87">
            <v>26.18</v>
          </cell>
          <cell r="G87">
            <v>2.31</v>
          </cell>
          <cell r="H87">
            <v>0.0128</v>
          </cell>
          <cell r="J87">
            <v>27</v>
          </cell>
          <cell r="K87">
            <v>27.88</v>
          </cell>
          <cell r="L87">
            <v>28.77</v>
          </cell>
          <cell r="M87">
            <v>29.66</v>
          </cell>
          <cell r="N87">
            <v>30.55</v>
          </cell>
          <cell r="O87">
            <v>31.49</v>
          </cell>
          <cell r="P87">
            <v>32.46</v>
          </cell>
          <cell r="Q87">
            <v>33.41</v>
          </cell>
          <cell r="R87">
            <v>34.37</v>
          </cell>
          <cell r="S87">
            <v>35.37</v>
          </cell>
          <cell r="U87">
            <v>26.18</v>
          </cell>
          <cell r="V87">
            <v>26.18</v>
          </cell>
          <cell r="W87">
            <v>26.18</v>
          </cell>
          <cell r="X87">
            <v>26.18</v>
          </cell>
          <cell r="Y87">
            <v>26.18</v>
          </cell>
          <cell r="Z87">
            <v>26.18</v>
          </cell>
          <cell r="AA87">
            <v>26.18</v>
          </cell>
          <cell r="AB87">
            <v>26.18</v>
          </cell>
          <cell r="AC87">
            <v>26.18</v>
          </cell>
          <cell r="AD87">
            <v>26.18</v>
          </cell>
          <cell r="AF87">
            <v>27</v>
          </cell>
          <cell r="AG87">
            <v>19.33</v>
          </cell>
          <cell r="AH87">
            <v>0.7157721559270332</v>
          </cell>
          <cell r="AI87">
            <v>0.36</v>
          </cell>
          <cell r="AJ87">
            <v>0.0135</v>
          </cell>
          <cell r="AK87">
            <v>0.08</v>
          </cell>
          <cell r="AL87">
            <v>0.003</v>
          </cell>
          <cell r="AM87">
            <v>0.006</v>
          </cell>
          <cell r="AN87">
            <v>0.311</v>
          </cell>
          <cell r="AO87">
            <v>2.52</v>
          </cell>
          <cell r="AP87">
            <v>0.0536</v>
          </cell>
          <cell r="AS87">
            <v>49.61</v>
          </cell>
          <cell r="AU87">
            <v>0.4</v>
          </cell>
          <cell r="AV87">
            <v>0.41000000000000003</v>
          </cell>
          <cell r="AW87">
            <v>0.42000000000000004</v>
          </cell>
          <cell r="AX87">
            <v>0.43200000000000005</v>
          </cell>
          <cell r="AY87">
            <v>0.442</v>
          </cell>
          <cell r="AZ87">
            <v>0.453</v>
          </cell>
          <cell r="BA87">
            <v>0.465</v>
          </cell>
          <cell r="BB87">
            <v>0.47600000000000003</v>
          </cell>
          <cell r="BC87">
            <v>0.48700000000000004</v>
          </cell>
          <cell r="BD87">
            <v>0.498</v>
          </cell>
          <cell r="BF87">
            <v>26.18</v>
          </cell>
          <cell r="BG87">
            <v>18.74</v>
          </cell>
          <cell r="BH87">
            <v>0.7157721559270332</v>
          </cell>
          <cell r="BI87">
            <v>0.35</v>
          </cell>
          <cell r="BJ87">
            <v>0.0135</v>
          </cell>
          <cell r="BK87">
            <v>0.08</v>
          </cell>
          <cell r="BL87">
            <v>0.003</v>
          </cell>
          <cell r="BM87">
            <v>0.005</v>
          </cell>
          <cell r="BN87">
            <v>0.302</v>
          </cell>
          <cell r="BO87">
            <v>2.45</v>
          </cell>
          <cell r="BP87">
            <v>0.0536</v>
          </cell>
          <cell r="BS87">
            <v>48.11</v>
          </cell>
          <cell r="BU87">
            <v>0.4</v>
          </cell>
          <cell r="BV87">
            <v>0.41000000000000003</v>
          </cell>
          <cell r="BW87">
            <v>0.42000000000000004</v>
          </cell>
          <cell r="BX87">
            <v>0.43200000000000005</v>
          </cell>
          <cell r="BY87">
            <v>0.442</v>
          </cell>
          <cell r="BZ87">
            <v>0.453</v>
          </cell>
          <cell r="CA87">
            <v>0.465</v>
          </cell>
          <cell r="CB87">
            <v>0.47600000000000003</v>
          </cell>
          <cell r="CC87">
            <v>0.48700000000000004</v>
          </cell>
          <cell r="CD87">
            <v>0.498</v>
          </cell>
        </row>
        <row r="88">
          <cell r="A88">
            <v>82</v>
          </cell>
          <cell r="B88" t="str">
            <v>Craft II</v>
          </cell>
          <cell r="C88" t="str">
            <v>Roving Operators (5)</v>
          </cell>
          <cell r="D88" t="str">
            <v>CBA 2006-494 IUOE</v>
          </cell>
          <cell r="E88" t="str">
            <v>E15</v>
          </cell>
          <cell r="F88">
            <v>26.68</v>
          </cell>
          <cell r="G88">
            <v>2.31</v>
          </cell>
          <cell r="H88">
            <v>0.0128</v>
          </cell>
          <cell r="J88">
            <v>27.51</v>
          </cell>
          <cell r="K88">
            <v>28.41</v>
          </cell>
          <cell r="L88">
            <v>29.32</v>
          </cell>
          <cell r="M88">
            <v>30.23</v>
          </cell>
          <cell r="N88">
            <v>31.14</v>
          </cell>
          <cell r="O88">
            <v>32.1</v>
          </cell>
          <cell r="P88">
            <v>33.08</v>
          </cell>
          <cell r="Q88">
            <v>34.04</v>
          </cell>
          <cell r="R88">
            <v>35.03</v>
          </cell>
          <cell r="S88">
            <v>36.04</v>
          </cell>
          <cell r="U88">
            <v>26.68</v>
          </cell>
          <cell r="V88">
            <v>26.68</v>
          </cell>
          <cell r="W88">
            <v>26.68</v>
          </cell>
          <cell r="X88">
            <v>26.68</v>
          </cell>
          <cell r="Y88">
            <v>26.68</v>
          </cell>
          <cell r="Z88">
            <v>26.68</v>
          </cell>
          <cell r="AA88">
            <v>26.68</v>
          </cell>
          <cell r="AB88">
            <v>26.68</v>
          </cell>
          <cell r="AC88">
            <v>26.68</v>
          </cell>
          <cell r="AD88">
            <v>26.68</v>
          </cell>
          <cell r="AF88">
            <v>27.51</v>
          </cell>
          <cell r="AG88">
            <v>19.69</v>
          </cell>
          <cell r="AH88">
            <v>0.7157721559270332</v>
          </cell>
          <cell r="AI88">
            <v>0.37</v>
          </cell>
          <cell r="AJ88">
            <v>0.0135</v>
          </cell>
          <cell r="AK88">
            <v>0.08</v>
          </cell>
          <cell r="AL88">
            <v>0.003</v>
          </cell>
          <cell r="AM88">
            <v>0.006</v>
          </cell>
          <cell r="AN88">
            <v>0.317</v>
          </cell>
          <cell r="AO88">
            <v>2.57</v>
          </cell>
          <cell r="AP88">
            <v>0.0536</v>
          </cell>
          <cell r="AS88">
            <v>50.55</v>
          </cell>
          <cell r="AU88">
            <v>0.406</v>
          </cell>
          <cell r="AV88">
            <v>0.41600000000000004</v>
          </cell>
          <cell r="AW88">
            <v>0.42700000000000005</v>
          </cell>
          <cell r="AX88">
            <v>0.438</v>
          </cell>
          <cell r="AY88">
            <v>0.449</v>
          </cell>
          <cell r="AZ88">
            <v>0.461</v>
          </cell>
          <cell r="BA88">
            <v>0.47200000000000003</v>
          </cell>
          <cell r="BB88">
            <v>0.48300000000000004</v>
          </cell>
          <cell r="BC88">
            <v>0.49400000000000005</v>
          </cell>
          <cell r="BD88">
            <v>0.506</v>
          </cell>
          <cell r="BF88">
            <v>26.68</v>
          </cell>
          <cell r="BG88">
            <v>19.1</v>
          </cell>
          <cell r="BH88">
            <v>0.7157721559270332</v>
          </cell>
          <cell r="BI88">
            <v>0.36</v>
          </cell>
          <cell r="BJ88">
            <v>0.0135</v>
          </cell>
          <cell r="BK88">
            <v>0.08</v>
          </cell>
          <cell r="BL88">
            <v>0.003</v>
          </cell>
          <cell r="BM88">
            <v>0.006</v>
          </cell>
          <cell r="BN88">
            <v>0.307</v>
          </cell>
          <cell r="BO88">
            <v>2.49</v>
          </cell>
          <cell r="BP88">
            <v>0.0536</v>
          </cell>
          <cell r="BS88">
            <v>49.03</v>
          </cell>
          <cell r="BU88">
            <v>0.406</v>
          </cell>
          <cell r="BV88">
            <v>0.41600000000000004</v>
          </cell>
          <cell r="BW88">
            <v>0.42700000000000005</v>
          </cell>
          <cell r="BX88">
            <v>0.438</v>
          </cell>
          <cell r="BY88">
            <v>0.449</v>
          </cell>
          <cell r="BZ88">
            <v>0.461</v>
          </cell>
          <cell r="CA88">
            <v>0.47200000000000003</v>
          </cell>
          <cell r="CB88">
            <v>0.48300000000000004</v>
          </cell>
          <cell r="CC88">
            <v>0.49400000000000005</v>
          </cell>
          <cell r="CD88">
            <v>0.506</v>
          </cell>
        </row>
        <row r="89">
          <cell r="A89">
            <v>83</v>
          </cell>
          <cell r="B89" t="str">
            <v>Craft II</v>
          </cell>
          <cell r="C89" t="str">
            <v>Roving Operators (e)</v>
          </cell>
          <cell r="D89" t="str">
            <v>CBA 2006-494 IUOE</v>
          </cell>
          <cell r="E89" t="str">
            <v>E11</v>
          </cell>
          <cell r="F89">
            <v>25.08</v>
          </cell>
          <cell r="G89">
            <v>1.65</v>
          </cell>
          <cell r="H89">
            <v>0.0091</v>
          </cell>
          <cell r="J89">
            <v>25.86</v>
          </cell>
          <cell r="K89">
            <v>26.71</v>
          </cell>
          <cell r="L89">
            <v>27.56</v>
          </cell>
          <cell r="M89">
            <v>28.42</v>
          </cell>
          <cell r="N89">
            <v>29.27</v>
          </cell>
          <cell r="O89">
            <v>30.17</v>
          </cell>
          <cell r="P89">
            <v>31.1</v>
          </cell>
          <cell r="Q89">
            <v>32</v>
          </cell>
          <cell r="R89">
            <v>32.93</v>
          </cell>
          <cell r="S89">
            <v>33.88</v>
          </cell>
          <cell r="U89">
            <v>25.08</v>
          </cell>
          <cell r="V89">
            <v>25.08</v>
          </cell>
          <cell r="W89">
            <v>25.08</v>
          </cell>
          <cell r="X89">
            <v>25.08</v>
          </cell>
          <cell r="Y89">
            <v>25.08</v>
          </cell>
          <cell r="Z89">
            <v>25.08</v>
          </cell>
          <cell r="AA89">
            <v>25.08</v>
          </cell>
          <cell r="AB89">
            <v>25.08</v>
          </cell>
          <cell r="AC89">
            <v>25.08</v>
          </cell>
          <cell r="AD89">
            <v>25.08</v>
          </cell>
          <cell r="AF89">
            <v>25.86</v>
          </cell>
          <cell r="AG89">
            <v>18.51</v>
          </cell>
          <cell r="AH89">
            <v>0.7157721559270332</v>
          </cell>
          <cell r="AI89">
            <v>0.35</v>
          </cell>
          <cell r="AJ89">
            <v>0.0135</v>
          </cell>
          <cell r="AK89">
            <v>0.08</v>
          </cell>
          <cell r="AL89">
            <v>0.003</v>
          </cell>
          <cell r="AM89">
            <v>0.005</v>
          </cell>
          <cell r="AN89">
            <v>0.298</v>
          </cell>
          <cell r="AO89">
            <v>2.42</v>
          </cell>
          <cell r="AP89">
            <v>0.0536</v>
          </cell>
          <cell r="AS89">
            <v>47.53</v>
          </cell>
          <cell r="AU89">
            <v>0.386</v>
          </cell>
          <cell r="AV89">
            <v>0.397</v>
          </cell>
          <cell r="AW89">
            <v>0.406</v>
          </cell>
          <cell r="AX89">
            <v>0.41600000000000004</v>
          </cell>
          <cell r="AY89">
            <v>0.42600000000000005</v>
          </cell>
          <cell r="AZ89">
            <v>0.437</v>
          </cell>
          <cell r="BA89">
            <v>0.448</v>
          </cell>
          <cell r="BB89">
            <v>0.459</v>
          </cell>
          <cell r="BC89">
            <v>0.47000000000000003</v>
          </cell>
          <cell r="BD89">
            <v>0.48100000000000004</v>
          </cell>
          <cell r="BF89">
            <v>25.08</v>
          </cell>
          <cell r="BG89">
            <v>17.95</v>
          </cell>
          <cell r="BH89">
            <v>0.7157721559270332</v>
          </cell>
          <cell r="BI89">
            <v>0.34</v>
          </cell>
          <cell r="BJ89">
            <v>0.0135</v>
          </cell>
          <cell r="BK89">
            <v>0.08</v>
          </cell>
          <cell r="BL89">
            <v>0.003</v>
          </cell>
          <cell r="BM89">
            <v>0.005</v>
          </cell>
          <cell r="BN89">
            <v>0.289</v>
          </cell>
          <cell r="BO89">
            <v>2.34</v>
          </cell>
          <cell r="BP89">
            <v>0.0536</v>
          </cell>
          <cell r="BS89">
            <v>46.09</v>
          </cell>
          <cell r="BU89">
            <v>0.386</v>
          </cell>
          <cell r="BV89">
            <v>0.397</v>
          </cell>
          <cell r="BW89">
            <v>0.406</v>
          </cell>
          <cell r="BX89">
            <v>0.41600000000000004</v>
          </cell>
          <cell r="BY89">
            <v>0.42600000000000005</v>
          </cell>
          <cell r="BZ89">
            <v>0.437</v>
          </cell>
          <cell r="CA89">
            <v>0.448</v>
          </cell>
          <cell r="CB89">
            <v>0.459</v>
          </cell>
          <cell r="CC89">
            <v>0.47000000000000003</v>
          </cell>
          <cell r="CD89">
            <v>0.48100000000000004</v>
          </cell>
        </row>
        <row r="90">
          <cell r="A90">
            <v>84</v>
          </cell>
          <cell r="B90" t="str">
            <v>Craft II</v>
          </cell>
          <cell r="C90" t="str">
            <v>Roving Operators (e)</v>
          </cell>
          <cell r="D90" t="str">
            <v>CBA 2006-494 IUOE</v>
          </cell>
          <cell r="E90" t="str">
            <v>E11</v>
          </cell>
          <cell r="F90">
            <v>25.58</v>
          </cell>
          <cell r="G90">
            <v>2.65</v>
          </cell>
          <cell r="H90">
            <v>0.0147</v>
          </cell>
          <cell r="J90">
            <v>26.38</v>
          </cell>
          <cell r="K90">
            <v>27.24</v>
          </cell>
          <cell r="L90">
            <v>28.11</v>
          </cell>
          <cell r="M90">
            <v>28.98</v>
          </cell>
          <cell r="N90">
            <v>29.85</v>
          </cell>
          <cell r="O90">
            <v>30.77</v>
          </cell>
          <cell r="P90">
            <v>31.72</v>
          </cell>
          <cell r="Q90">
            <v>32.64</v>
          </cell>
          <cell r="R90">
            <v>33.59</v>
          </cell>
          <cell r="S90">
            <v>34.56</v>
          </cell>
          <cell r="U90">
            <v>25.58</v>
          </cell>
          <cell r="V90">
            <v>25.58</v>
          </cell>
          <cell r="W90">
            <v>25.58</v>
          </cell>
          <cell r="X90">
            <v>25.58</v>
          </cell>
          <cell r="Y90">
            <v>25.58</v>
          </cell>
          <cell r="Z90">
            <v>25.58</v>
          </cell>
          <cell r="AA90">
            <v>25.58</v>
          </cell>
          <cell r="AB90">
            <v>25.58</v>
          </cell>
          <cell r="AC90">
            <v>25.58</v>
          </cell>
          <cell r="AD90">
            <v>25.58</v>
          </cell>
          <cell r="AF90">
            <v>26.38</v>
          </cell>
          <cell r="AG90">
            <v>18.88</v>
          </cell>
          <cell r="AH90">
            <v>0.7157721559270332</v>
          </cell>
          <cell r="AI90">
            <v>0.36</v>
          </cell>
          <cell r="AJ90">
            <v>0.0135</v>
          </cell>
          <cell r="AK90">
            <v>0.08</v>
          </cell>
          <cell r="AL90">
            <v>0.003</v>
          </cell>
          <cell r="AM90">
            <v>0.005</v>
          </cell>
          <cell r="AN90">
            <v>0.304</v>
          </cell>
          <cell r="AO90">
            <v>2.47</v>
          </cell>
          <cell r="AP90">
            <v>0.0536</v>
          </cell>
          <cell r="AS90">
            <v>48.48</v>
          </cell>
          <cell r="AU90">
            <v>0.392</v>
          </cell>
          <cell r="AV90">
            <v>0.403</v>
          </cell>
          <cell r="AW90">
            <v>0.41300000000000003</v>
          </cell>
          <cell r="AX90">
            <v>0.42300000000000004</v>
          </cell>
          <cell r="AY90">
            <v>0.434</v>
          </cell>
          <cell r="AZ90">
            <v>0.444</v>
          </cell>
          <cell r="BA90">
            <v>0.456</v>
          </cell>
          <cell r="BB90">
            <v>0.467</v>
          </cell>
          <cell r="BC90">
            <v>0.47800000000000004</v>
          </cell>
          <cell r="BD90">
            <v>0.48900000000000005</v>
          </cell>
          <cell r="BF90">
            <v>25.58</v>
          </cell>
          <cell r="BG90">
            <v>18.31</v>
          </cell>
          <cell r="BH90">
            <v>0.7157721559270332</v>
          </cell>
          <cell r="BI90">
            <v>0.35</v>
          </cell>
          <cell r="BJ90">
            <v>0.0135</v>
          </cell>
          <cell r="BK90">
            <v>0.08</v>
          </cell>
          <cell r="BL90">
            <v>0.003</v>
          </cell>
          <cell r="BM90">
            <v>0.005</v>
          </cell>
          <cell r="BN90">
            <v>0.295</v>
          </cell>
          <cell r="BO90">
            <v>2.39</v>
          </cell>
          <cell r="BP90">
            <v>0.0536</v>
          </cell>
          <cell r="BS90">
            <v>47.01</v>
          </cell>
          <cell r="BU90">
            <v>0.392</v>
          </cell>
          <cell r="BV90">
            <v>0.403</v>
          </cell>
          <cell r="BW90">
            <v>0.41300000000000003</v>
          </cell>
          <cell r="BX90">
            <v>0.42300000000000004</v>
          </cell>
          <cell r="BY90">
            <v>0.434</v>
          </cell>
          <cell r="BZ90">
            <v>0.444</v>
          </cell>
          <cell r="CA90">
            <v>0.456</v>
          </cell>
          <cell r="CB90">
            <v>0.467</v>
          </cell>
          <cell r="CC90">
            <v>0.47800000000000004</v>
          </cell>
          <cell r="CD90">
            <v>0.48900000000000005</v>
          </cell>
        </row>
        <row r="91">
          <cell r="A91">
            <v>85</v>
          </cell>
          <cell r="B91" t="str">
            <v>Craft II</v>
          </cell>
          <cell r="C91" t="str">
            <v>Roving Operators (e)</v>
          </cell>
          <cell r="D91" t="str">
            <v>CBA 2006-494 IUOE</v>
          </cell>
          <cell r="E91" t="str">
            <v>E11</v>
          </cell>
          <cell r="F91">
            <v>26.08</v>
          </cell>
          <cell r="G91">
            <v>1.65</v>
          </cell>
          <cell r="H91">
            <v>0.0091</v>
          </cell>
          <cell r="J91">
            <v>26.89</v>
          </cell>
          <cell r="K91">
            <v>27.78</v>
          </cell>
          <cell r="L91">
            <v>28.66</v>
          </cell>
          <cell r="M91">
            <v>29.55</v>
          </cell>
          <cell r="N91">
            <v>30.44</v>
          </cell>
          <cell r="O91">
            <v>31.37</v>
          </cell>
          <cell r="P91">
            <v>32.34</v>
          </cell>
          <cell r="Q91">
            <v>33.28</v>
          </cell>
          <cell r="R91">
            <v>34.24</v>
          </cell>
          <cell r="S91">
            <v>35.23</v>
          </cell>
          <cell r="U91">
            <v>26.08</v>
          </cell>
          <cell r="V91">
            <v>26.08</v>
          </cell>
          <cell r="W91">
            <v>26.08</v>
          </cell>
          <cell r="X91">
            <v>26.08</v>
          </cell>
          <cell r="Y91">
            <v>26.08</v>
          </cell>
          <cell r="Z91">
            <v>26.08</v>
          </cell>
          <cell r="AA91">
            <v>26.08</v>
          </cell>
          <cell r="AB91">
            <v>26.08</v>
          </cell>
          <cell r="AC91">
            <v>26.08</v>
          </cell>
          <cell r="AD91">
            <v>26.08</v>
          </cell>
          <cell r="AF91">
            <v>26.89</v>
          </cell>
          <cell r="AG91">
            <v>19.25</v>
          </cell>
          <cell r="AH91">
            <v>0.7157721559270332</v>
          </cell>
          <cell r="AI91">
            <v>0.36</v>
          </cell>
          <cell r="AJ91">
            <v>0.0135</v>
          </cell>
          <cell r="AK91">
            <v>0.08</v>
          </cell>
          <cell r="AL91">
            <v>0.003</v>
          </cell>
          <cell r="AM91">
            <v>0.006</v>
          </cell>
          <cell r="AN91">
            <v>0.31</v>
          </cell>
          <cell r="AO91">
            <v>2.51</v>
          </cell>
          <cell r="AP91">
            <v>0.0536</v>
          </cell>
          <cell r="AS91">
            <v>49.41</v>
          </cell>
          <cell r="AU91">
            <v>0.399</v>
          </cell>
          <cell r="AV91">
            <v>0.40900000000000003</v>
          </cell>
          <cell r="AW91">
            <v>0.41900000000000004</v>
          </cell>
          <cell r="AX91">
            <v>0.42900000000000005</v>
          </cell>
          <cell r="AY91">
            <v>0.441</v>
          </cell>
          <cell r="AZ91">
            <v>0.451</v>
          </cell>
          <cell r="BA91">
            <v>0.463</v>
          </cell>
          <cell r="BB91">
            <v>0.47400000000000003</v>
          </cell>
          <cell r="BC91">
            <v>0.48500000000000004</v>
          </cell>
          <cell r="BD91">
            <v>0.49700000000000005</v>
          </cell>
          <cell r="BF91">
            <v>26.08</v>
          </cell>
          <cell r="BG91">
            <v>18.67</v>
          </cell>
          <cell r="BH91">
            <v>0.7157721559270332</v>
          </cell>
          <cell r="BI91">
            <v>0.35</v>
          </cell>
          <cell r="BJ91">
            <v>0.0135</v>
          </cell>
          <cell r="BK91">
            <v>0.08</v>
          </cell>
          <cell r="BL91">
            <v>0.003</v>
          </cell>
          <cell r="BM91">
            <v>0.005</v>
          </cell>
          <cell r="BN91">
            <v>0.3</v>
          </cell>
          <cell r="BO91">
            <v>2.44</v>
          </cell>
          <cell r="BP91">
            <v>0.0536</v>
          </cell>
          <cell r="BS91">
            <v>47.93</v>
          </cell>
          <cell r="BU91">
            <v>0.399</v>
          </cell>
          <cell r="BV91">
            <v>0.40900000000000003</v>
          </cell>
          <cell r="BW91">
            <v>0.41900000000000004</v>
          </cell>
          <cell r="BX91">
            <v>0.42900000000000005</v>
          </cell>
          <cell r="BY91">
            <v>0.441</v>
          </cell>
          <cell r="BZ91">
            <v>0.451</v>
          </cell>
          <cell r="CA91">
            <v>0.463</v>
          </cell>
          <cell r="CB91">
            <v>0.47400000000000003</v>
          </cell>
          <cell r="CC91">
            <v>0.48500000000000004</v>
          </cell>
          <cell r="CD91">
            <v>0.49700000000000005</v>
          </cell>
        </row>
        <row r="92">
          <cell r="A92">
            <v>86</v>
          </cell>
          <cell r="B92" t="str">
            <v>Craft II</v>
          </cell>
          <cell r="C92" t="str">
            <v>Roving Operators Chief</v>
          </cell>
          <cell r="D92" t="str">
            <v>CBA 2006-494 IUOE</v>
          </cell>
          <cell r="E92" t="str">
            <v>E16</v>
          </cell>
          <cell r="F92">
            <v>26.93</v>
          </cell>
          <cell r="G92">
            <v>2.99</v>
          </cell>
          <cell r="H92">
            <v>0.0166</v>
          </cell>
          <cell r="J92">
            <v>27.77</v>
          </cell>
          <cell r="K92">
            <v>28.68</v>
          </cell>
          <cell r="L92">
            <v>29.6</v>
          </cell>
          <cell r="M92">
            <v>30.51</v>
          </cell>
          <cell r="N92">
            <v>31.43</v>
          </cell>
          <cell r="O92">
            <v>32.4</v>
          </cell>
          <cell r="P92">
            <v>33.39</v>
          </cell>
          <cell r="Q92">
            <v>34.36</v>
          </cell>
          <cell r="R92">
            <v>35.36</v>
          </cell>
          <cell r="S92">
            <v>36.38</v>
          </cell>
          <cell r="U92">
            <v>26.93</v>
          </cell>
          <cell r="V92">
            <v>26.93</v>
          </cell>
          <cell r="W92">
            <v>26.93</v>
          </cell>
          <cell r="X92">
            <v>26.93</v>
          </cell>
          <cell r="Y92">
            <v>26.93</v>
          </cell>
          <cell r="Z92">
            <v>26.93</v>
          </cell>
          <cell r="AA92">
            <v>26.93</v>
          </cell>
          <cell r="AB92">
            <v>26.93</v>
          </cell>
          <cell r="AC92">
            <v>26.93</v>
          </cell>
          <cell r="AD92">
            <v>26.93</v>
          </cell>
          <cell r="AF92">
            <v>27.77</v>
          </cell>
          <cell r="AG92">
            <v>19.88</v>
          </cell>
          <cell r="AH92">
            <v>0.7157721559270332</v>
          </cell>
          <cell r="AI92">
            <v>0.37</v>
          </cell>
          <cell r="AJ92">
            <v>0.0135</v>
          </cell>
          <cell r="AK92">
            <v>0.08</v>
          </cell>
          <cell r="AL92">
            <v>0.003</v>
          </cell>
          <cell r="AM92">
            <v>0.006</v>
          </cell>
          <cell r="AN92">
            <v>0.32</v>
          </cell>
          <cell r="AO92">
            <v>2.6</v>
          </cell>
          <cell r="AP92">
            <v>0.0536</v>
          </cell>
          <cell r="AS92">
            <v>51.03</v>
          </cell>
          <cell r="AU92">
            <v>0.40900000000000003</v>
          </cell>
          <cell r="AV92">
            <v>0.41900000000000004</v>
          </cell>
          <cell r="AW92">
            <v>0.43100000000000005</v>
          </cell>
          <cell r="AX92">
            <v>0.441</v>
          </cell>
          <cell r="AY92">
            <v>0.452</v>
          </cell>
          <cell r="AZ92">
            <v>0.464</v>
          </cell>
          <cell r="BA92">
            <v>0.47500000000000003</v>
          </cell>
          <cell r="BB92">
            <v>0.48700000000000004</v>
          </cell>
          <cell r="BC92">
            <v>0.498</v>
          </cell>
          <cell r="BD92">
            <v>0.51</v>
          </cell>
          <cell r="BF92">
            <v>26.93</v>
          </cell>
          <cell r="BG92">
            <v>19.28</v>
          </cell>
          <cell r="BH92">
            <v>0.7157721559270332</v>
          </cell>
          <cell r="BI92">
            <v>0.36</v>
          </cell>
          <cell r="BJ92">
            <v>0.0135</v>
          </cell>
          <cell r="BK92">
            <v>0.08</v>
          </cell>
          <cell r="BL92">
            <v>0.003</v>
          </cell>
          <cell r="BM92">
            <v>0.006</v>
          </cell>
          <cell r="BN92">
            <v>0.31</v>
          </cell>
          <cell r="BO92">
            <v>2.52</v>
          </cell>
          <cell r="BP92">
            <v>0.0536</v>
          </cell>
          <cell r="BS92">
            <v>49.49</v>
          </cell>
          <cell r="BU92">
            <v>0.40900000000000003</v>
          </cell>
          <cell r="BV92">
            <v>0.41900000000000004</v>
          </cell>
          <cell r="BW92">
            <v>0.43100000000000005</v>
          </cell>
          <cell r="BX92">
            <v>0.441</v>
          </cell>
          <cell r="BY92">
            <v>0.452</v>
          </cell>
          <cell r="BZ92">
            <v>0.464</v>
          </cell>
          <cell r="CA92">
            <v>0.47500000000000003</v>
          </cell>
          <cell r="CB92">
            <v>0.48700000000000004</v>
          </cell>
          <cell r="CC92">
            <v>0.498</v>
          </cell>
          <cell r="CD92">
            <v>0.51</v>
          </cell>
        </row>
        <row r="93">
          <cell r="A93">
            <v>87</v>
          </cell>
          <cell r="B93" t="str">
            <v>Craft II</v>
          </cell>
          <cell r="C93" t="str">
            <v>Roving Operators Chief</v>
          </cell>
          <cell r="D93" t="str">
            <v>CBA 2006-494 IUOE</v>
          </cell>
          <cell r="E93" t="str">
            <v>E16</v>
          </cell>
          <cell r="F93">
            <v>27.43</v>
          </cell>
          <cell r="G93">
            <v>0.99</v>
          </cell>
          <cell r="H93">
            <v>0.0055</v>
          </cell>
          <cell r="J93">
            <v>28.29</v>
          </cell>
          <cell r="K93">
            <v>29.21</v>
          </cell>
          <cell r="L93">
            <v>30.15</v>
          </cell>
          <cell r="M93">
            <v>31.08</v>
          </cell>
          <cell r="N93">
            <v>32.01</v>
          </cell>
          <cell r="O93">
            <v>33</v>
          </cell>
          <cell r="P93">
            <v>34.01</v>
          </cell>
          <cell r="Q93">
            <v>35</v>
          </cell>
          <cell r="R93">
            <v>36.02</v>
          </cell>
          <cell r="S93">
            <v>37.06</v>
          </cell>
          <cell r="U93">
            <v>27.43</v>
          </cell>
          <cell r="V93">
            <v>27.43</v>
          </cell>
          <cell r="W93">
            <v>27.43</v>
          </cell>
          <cell r="X93">
            <v>27.43</v>
          </cell>
          <cell r="Y93">
            <v>27.43</v>
          </cell>
          <cell r="Z93">
            <v>27.43</v>
          </cell>
          <cell r="AA93">
            <v>27.43</v>
          </cell>
          <cell r="AB93">
            <v>27.43</v>
          </cell>
          <cell r="AC93">
            <v>27.43</v>
          </cell>
          <cell r="AD93">
            <v>27.43</v>
          </cell>
          <cell r="AF93">
            <v>28.29</v>
          </cell>
          <cell r="AG93">
            <v>20.25</v>
          </cell>
          <cell r="AH93">
            <v>0.7157721559270332</v>
          </cell>
          <cell r="AI93">
            <v>0.38</v>
          </cell>
          <cell r="AJ93">
            <v>0.0135</v>
          </cell>
          <cell r="AK93">
            <v>0.08</v>
          </cell>
          <cell r="AL93">
            <v>0.003</v>
          </cell>
          <cell r="AM93">
            <v>0.006</v>
          </cell>
          <cell r="AN93">
            <v>0.326</v>
          </cell>
          <cell r="AO93">
            <v>2.64</v>
          </cell>
          <cell r="AP93">
            <v>0.0536</v>
          </cell>
          <cell r="AS93">
            <v>51.98</v>
          </cell>
          <cell r="AU93">
            <v>0.41500000000000004</v>
          </cell>
          <cell r="AV93">
            <v>0.42500000000000004</v>
          </cell>
          <cell r="AW93">
            <v>0.437</v>
          </cell>
          <cell r="AX93">
            <v>0.448</v>
          </cell>
          <cell r="AY93">
            <v>0.46</v>
          </cell>
          <cell r="AZ93">
            <v>0.47100000000000003</v>
          </cell>
          <cell r="BA93">
            <v>0.48300000000000004</v>
          </cell>
          <cell r="BB93">
            <v>0.49400000000000005</v>
          </cell>
          <cell r="BC93">
            <v>0.506</v>
          </cell>
          <cell r="BD93">
            <v>0.519</v>
          </cell>
          <cell r="BF93">
            <v>27.43</v>
          </cell>
          <cell r="BG93">
            <v>19.63</v>
          </cell>
          <cell r="BH93">
            <v>0.7157721559270332</v>
          </cell>
          <cell r="BI93">
            <v>0.37</v>
          </cell>
          <cell r="BJ93">
            <v>0.0135</v>
          </cell>
          <cell r="BK93">
            <v>0.08</v>
          </cell>
          <cell r="BL93">
            <v>0.003</v>
          </cell>
          <cell r="BM93">
            <v>0.006</v>
          </cell>
          <cell r="BN93">
            <v>0.316</v>
          </cell>
          <cell r="BO93">
            <v>2.56</v>
          </cell>
          <cell r="BP93">
            <v>0.0536</v>
          </cell>
          <cell r="BS93">
            <v>50.4</v>
          </cell>
          <cell r="BU93">
            <v>0.41500000000000004</v>
          </cell>
          <cell r="BV93">
            <v>0.42500000000000004</v>
          </cell>
          <cell r="BW93">
            <v>0.437</v>
          </cell>
          <cell r="BX93">
            <v>0.448</v>
          </cell>
          <cell r="BY93">
            <v>0.46</v>
          </cell>
          <cell r="BZ93">
            <v>0.47100000000000003</v>
          </cell>
          <cell r="CA93">
            <v>0.48300000000000004</v>
          </cell>
          <cell r="CB93">
            <v>0.49400000000000005</v>
          </cell>
          <cell r="CC93">
            <v>0.506</v>
          </cell>
          <cell r="CD93">
            <v>0.519</v>
          </cell>
        </row>
        <row r="94">
          <cell r="A94">
            <v>88</v>
          </cell>
          <cell r="B94" t="str">
            <v>Craft II</v>
          </cell>
          <cell r="C94" t="str">
            <v>Roving Operators Chief</v>
          </cell>
          <cell r="D94" t="str">
            <v>CBA 2006-494 IUOE</v>
          </cell>
          <cell r="E94" t="str">
            <v>E16</v>
          </cell>
          <cell r="F94">
            <v>27.93</v>
          </cell>
          <cell r="G94">
            <v>0.99</v>
          </cell>
          <cell r="H94">
            <v>0.0055</v>
          </cell>
          <cell r="J94">
            <v>28.8</v>
          </cell>
          <cell r="K94">
            <v>29.75</v>
          </cell>
          <cell r="L94">
            <v>30.7</v>
          </cell>
          <cell r="M94">
            <v>31.64</v>
          </cell>
          <cell r="N94">
            <v>32.59</v>
          </cell>
          <cell r="O94">
            <v>33.6</v>
          </cell>
          <cell r="P94">
            <v>34.63</v>
          </cell>
          <cell r="Q94">
            <v>35.64</v>
          </cell>
          <cell r="R94">
            <v>36.67</v>
          </cell>
          <cell r="S94">
            <v>37.73</v>
          </cell>
          <cell r="U94">
            <v>27.93</v>
          </cell>
          <cell r="V94">
            <v>27.93</v>
          </cell>
          <cell r="W94">
            <v>27.93</v>
          </cell>
          <cell r="X94">
            <v>27.93</v>
          </cell>
          <cell r="Y94">
            <v>27.93</v>
          </cell>
          <cell r="Z94">
            <v>27.93</v>
          </cell>
          <cell r="AA94">
            <v>27.93</v>
          </cell>
          <cell r="AB94">
            <v>27.93</v>
          </cell>
          <cell r="AC94">
            <v>27.93</v>
          </cell>
          <cell r="AD94">
            <v>27.93</v>
          </cell>
          <cell r="AF94">
            <v>28.8</v>
          </cell>
          <cell r="AG94">
            <v>20.61</v>
          </cell>
          <cell r="AH94">
            <v>0.7157721559270332</v>
          </cell>
          <cell r="AI94">
            <v>0.39</v>
          </cell>
          <cell r="AJ94">
            <v>0.0135</v>
          </cell>
          <cell r="AK94">
            <v>0.08</v>
          </cell>
          <cell r="AL94">
            <v>0.003</v>
          </cell>
          <cell r="AM94">
            <v>0.006</v>
          </cell>
          <cell r="AN94">
            <v>0.332</v>
          </cell>
          <cell r="AO94">
            <v>2.69</v>
          </cell>
          <cell r="AP94">
            <v>0.0536</v>
          </cell>
          <cell r="AS94">
            <v>52.91</v>
          </cell>
          <cell r="AU94">
            <v>0.42100000000000004</v>
          </cell>
          <cell r="AV94">
            <v>0.43300000000000005</v>
          </cell>
          <cell r="AW94">
            <v>0.443</v>
          </cell>
          <cell r="AX94">
            <v>0.454</v>
          </cell>
          <cell r="AY94">
            <v>0.466</v>
          </cell>
          <cell r="AZ94">
            <v>0.47800000000000004</v>
          </cell>
          <cell r="BA94">
            <v>0.49000000000000005</v>
          </cell>
          <cell r="BB94">
            <v>0.501</v>
          </cell>
          <cell r="BC94">
            <v>0.514</v>
          </cell>
          <cell r="BD94">
            <v>0.526</v>
          </cell>
          <cell r="BF94">
            <v>27.93</v>
          </cell>
          <cell r="BG94">
            <v>19.99</v>
          </cell>
          <cell r="BH94">
            <v>0.7157721559270332</v>
          </cell>
          <cell r="BI94">
            <v>0.38</v>
          </cell>
          <cell r="BJ94">
            <v>0.0135</v>
          </cell>
          <cell r="BK94">
            <v>0.08</v>
          </cell>
          <cell r="BL94">
            <v>0.003</v>
          </cell>
          <cell r="BM94">
            <v>0.006</v>
          </cell>
          <cell r="BN94">
            <v>0.322</v>
          </cell>
          <cell r="BO94">
            <v>2.61</v>
          </cell>
          <cell r="BP94">
            <v>0.0536</v>
          </cell>
          <cell r="BS94">
            <v>51.32</v>
          </cell>
          <cell r="BU94">
            <v>0.42100000000000004</v>
          </cell>
          <cell r="BV94">
            <v>0.43300000000000005</v>
          </cell>
          <cell r="BW94">
            <v>0.443</v>
          </cell>
          <cell r="BX94">
            <v>0.454</v>
          </cell>
          <cell r="BY94">
            <v>0.466</v>
          </cell>
          <cell r="BZ94">
            <v>0.47800000000000004</v>
          </cell>
          <cell r="CA94">
            <v>0.49000000000000005</v>
          </cell>
          <cell r="CB94">
            <v>0.501</v>
          </cell>
          <cell r="CC94">
            <v>0.514</v>
          </cell>
          <cell r="CD94">
            <v>0.526</v>
          </cell>
        </row>
        <row r="95">
          <cell r="A95">
            <v>89</v>
          </cell>
          <cell r="B95" t="str">
            <v>Craft II</v>
          </cell>
          <cell r="C95" t="str">
            <v>Sheetmetal</v>
          </cell>
          <cell r="D95" t="str">
            <v>CBA 2006-495 GPPMA</v>
          </cell>
          <cell r="E95" t="str">
            <v>G22</v>
          </cell>
          <cell r="F95">
            <v>22.63</v>
          </cell>
          <cell r="G95">
            <v>2</v>
          </cell>
          <cell r="H95">
            <v>0.0111</v>
          </cell>
          <cell r="J95">
            <v>23.34</v>
          </cell>
          <cell r="K95">
            <v>24.1</v>
          </cell>
          <cell r="L95">
            <v>24.87</v>
          </cell>
          <cell r="M95">
            <v>25.64</v>
          </cell>
          <cell r="N95">
            <v>26.41</v>
          </cell>
          <cell r="O95">
            <v>27.22</v>
          </cell>
          <cell r="P95">
            <v>28.06</v>
          </cell>
          <cell r="Q95">
            <v>28.88</v>
          </cell>
          <cell r="R95">
            <v>29.71</v>
          </cell>
          <cell r="S95">
            <v>30.57</v>
          </cell>
          <cell r="U95">
            <v>22.63</v>
          </cell>
          <cell r="V95">
            <v>22.63</v>
          </cell>
          <cell r="W95">
            <v>22.63</v>
          </cell>
          <cell r="X95">
            <v>22.63</v>
          </cell>
          <cell r="Y95">
            <v>22.63</v>
          </cell>
          <cell r="Z95">
            <v>22.63</v>
          </cell>
          <cell r="AA95">
            <v>22.63</v>
          </cell>
          <cell r="AB95">
            <v>22.63</v>
          </cell>
          <cell r="AC95">
            <v>22.63</v>
          </cell>
          <cell r="AD95">
            <v>22.63</v>
          </cell>
          <cell r="AF95">
            <v>23.34</v>
          </cell>
          <cell r="AG95">
            <v>10.35</v>
          </cell>
          <cell r="AH95">
            <v>0.4435132645954517</v>
          </cell>
          <cell r="AI95">
            <v>0.32</v>
          </cell>
          <cell r="AJ95">
            <v>0.0135</v>
          </cell>
          <cell r="AK95">
            <v>0.07</v>
          </cell>
          <cell r="AL95">
            <v>0.003</v>
          </cell>
          <cell r="AM95">
            <v>0.004</v>
          </cell>
          <cell r="AN95">
            <v>0.226</v>
          </cell>
          <cell r="AO95">
            <v>1.84</v>
          </cell>
          <cell r="AP95">
            <v>0.0536</v>
          </cell>
          <cell r="AS95">
            <v>36.15</v>
          </cell>
          <cell r="AU95">
            <v>0.30300000000000005</v>
          </cell>
          <cell r="AV95">
            <v>0.31100000000000005</v>
          </cell>
          <cell r="AW95">
            <v>0.318</v>
          </cell>
          <cell r="AX95">
            <v>0.325</v>
          </cell>
          <cell r="AY95">
            <v>0.334</v>
          </cell>
          <cell r="AZ95">
            <v>0.342</v>
          </cell>
          <cell r="BA95">
            <v>0.35000000000000003</v>
          </cell>
          <cell r="BB95">
            <v>0.35800000000000004</v>
          </cell>
          <cell r="BC95">
            <v>0.367</v>
          </cell>
          <cell r="BD95">
            <v>0.375</v>
          </cell>
          <cell r="BF95">
            <v>22.63</v>
          </cell>
          <cell r="BG95">
            <v>10.04</v>
          </cell>
          <cell r="BH95">
            <v>0.4435132645954517</v>
          </cell>
          <cell r="BI95">
            <v>0.31</v>
          </cell>
          <cell r="BJ95">
            <v>0.0135</v>
          </cell>
          <cell r="BK95">
            <v>0.07</v>
          </cell>
          <cell r="BL95">
            <v>0.003</v>
          </cell>
          <cell r="BM95">
            <v>0.004</v>
          </cell>
          <cell r="BN95">
            <v>0.219</v>
          </cell>
          <cell r="BO95">
            <v>1.78</v>
          </cell>
          <cell r="BP95">
            <v>0.0536</v>
          </cell>
          <cell r="BS95">
            <v>35.06</v>
          </cell>
          <cell r="BU95">
            <v>0.30300000000000005</v>
          </cell>
          <cell r="BV95">
            <v>0.31100000000000005</v>
          </cell>
          <cell r="BW95">
            <v>0.318</v>
          </cell>
          <cell r="BX95">
            <v>0.325</v>
          </cell>
          <cell r="BY95">
            <v>0.334</v>
          </cell>
          <cell r="BZ95">
            <v>0.342</v>
          </cell>
          <cell r="CA95">
            <v>0.35000000000000003</v>
          </cell>
          <cell r="CB95">
            <v>0.35800000000000004</v>
          </cell>
          <cell r="CC95">
            <v>0.367</v>
          </cell>
          <cell r="CD95">
            <v>0.375</v>
          </cell>
        </row>
        <row r="96">
          <cell r="A96">
            <v>90</v>
          </cell>
          <cell r="B96" t="str">
            <v>Craft II</v>
          </cell>
          <cell r="C96" t="str">
            <v>System Mechanic</v>
          </cell>
          <cell r="D96" t="str">
            <v>CBA 2006-493 IAMAW</v>
          </cell>
          <cell r="E96" t="str">
            <v>M01</v>
          </cell>
          <cell r="F96">
            <v>25.74</v>
          </cell>
          <cell r="G96">
            <v>3.2</v>
          </cell>
          <cell r="H96">
            <v>0.0177</v>
          </cell>
          <cell r="J96">
            <v>26.54</v>
          </cell>
          <cell r="K96">
            <v>27.41</v>
          </cell>
          <cell r="L96">
            <v>28.29</v>
          </cell>
          <cell r="M96">
            <v>29.16</v>
          </cell>
          <cell r="N96">
            <v>30.04</v>
          </cell>
          <cell r="O96">
            <v>30.97</v>
          </cell>
          <cell r="P96">
            <v>31.92</v>
          </cell>
          <cell r="Q96">
            <v>32.84</v>
          </cell>
          <cell r="R96">
            <v>33.8</v>
          </cell>
          <cell r="S96">
            <v>34.77</v>
          </cell>
          <cell r="U96">
            <v>25.74</v>
          </cell>
          <cell r="V96">
            <v>25.74</v>
          </cell>
          <cell r="W96">
            <v>25.74</v>
          </cell>
          <cell r="X96">
            <v>25.74</v>
          </cell>
          <cell r="Y96">
            <v>25.74</v>
          </cell>
          <cell r="Z96">
            <v>25.74</v>
          </cell>
          <cell r="AA96">
            <v>25.74</v>
          </cell>
          <cell r="AB96">
            <v>25.74</v>
          </cell>
          <cell r="AC96">
            <v>25.74</v>
          </cell>
          <cell r="AD96">
            <v>25.74</v>
          </cell>
          <cell r="AF96">
            <v>26.54</v>
          </cell>
          <cell r="AG96">
            <v>15.1</v>
          </cell>
          <cell r="AH96">
            <v>0.5688062386811316</v>
          </cell>
          <cell r="AI96">
            <v>0.36</v>
          </cell>
          <cell r="AJ96">
            <v>0.0135</v>
          </cell>
          <cell r="AK96">
            <v>0.08</v>
          </cell>
          <cell r="AL96">
            <v>0.003</v>
          </cell>
          <cell r="AM96">
            <v>0.005</v>
          </cell>
          <cell r="AN96">
            <v>0.28</v>
          </cell>
          <cell r="AO96">
            <v>2.27</v>
          </cell>
          <cell r="AP96">
            <v>0.0536</v>
          </cell>
          <cell r="AS96">
            <v>44.64</v>
          </cell>
          <cell r="AU96">
            <v>0.36800000000000005</v>
          </cell>
          <cell r="AV96">
            <v>0.377</v>
          </cell>
          <cell r="AW96">
            <v>0.386</v>
          </cell>
          <cell r="AX96">
            <v>0.395</v>
          </cell>
          <cell r="AY96">
            <v>0.406</v>
          </cell>
          <cell r="AZ96">
            <v>0.41600000000000004</v>
          </cell>
          <cell r="BA96">
            <v>0.42600000000000005</v>
          </cell>
          <cell r="BB96">
            <v>0.436</v>
          </cell>
          <cell r="BC96">
            <v>0.446</v>
          </cell>
          <cell r="BD96">
            <v>0.457</v>
          </cell>
          <cell r="BF96">
            <v>25.74</v>
          </cell>
          <cell r="BG96">
            <v>14.64</v>
          </cell>
          <cell r="BH96">
            <v>0.5688062386811316</v>
          </cell>
          <cell r="BI96">
            <v>0.35</v>
          </cell>
          <cell r="BJ96">
            <v>0.0135</v>
          </cell>
          <cell r="BK96">
            <v>0.08</v>
          </cell>
          <cell r="BL96">
            <v>0.003</v>
          </cell>
          <cell r="BM96">
            <v>0.005</v>
          </cell>
          <cell r="BN96">
            <v>0.271</v>
          </cell>
          <cell r="BO96">
            <v>2.2</v>
          </cell>
          <cell r="BP96">
            <v>0.0536</v>
          </cell>
          <cell r="BS96">
            <v>43.29</v>
          </cell>
          <cell r="BU96">
            <v>0.36800000000000005</v>
          </cell>
          <cell r="BV96">
            <v>0.377</v>
          </cell>
          <cell r="BW96">
            <v>0.386</v>
          </cell>
          <cell r="BX96">
            <v>0.395</v>
          </cell>
          <cell r="BY96">
            <v>0.406</v>
          </cell>
          <cell r="BZ96">
            <v>0.41600000000000004</v>
          </cell>
          <cell r="CA96">
            <v>0.42600000000000005</v>
          </cell>
          <cell r="CB96">
            <v>0.436</v>
          </cell>
          <cell r="CC96">
            <v>0.446</v>
          </cell>
          <cell r="CD96">
            <v>0.457</v>
          </cell>
        </row>
        <row r="97">
          <cell r="A97">
            <v>91</v>
          </cell>
          <cell r="B97" t="str">
            <v>Craft II</v>
          </cell>
          <cell r="C97" t="str">
            <v>Tool Room</v>
          </cell>
          <cell r="D97" t="str">
            <v>CBA 2006-493 IAMAW</v>
          </cell>
          <cell r="E97" t="str">
            <v>M01</v>
          </cell>
          <cell r="F97">
            <v>25.74</v>
          </cell>
          <cell r="G97">
            <v>1.6</v>
          </cell>
          <cell r="H97">
            <v>0.0089</v>
          </cell>
          <cell r="J97">
            <v>26.54</v>
          </cell>
          <cell r="K97">
            <v>27.41</v>
          </cell>
          <cell r="L97">
            <v>28.29</v>
          </cell>
          <cell r="M97">
            <v>29.16</v>
          </cell>
          <cell r="N97">
            <v>30.04</v>
          </cell>
          <cell r="O97">
            <v>30.97</v>
          </cell>
          <cell r="P97">
            <v>31.92</v>
          </cell>
          <cell r="Q97">
            <v>32.84</v>
          </cell>
          <cell r="R97">
            <v>33.8</v>
          </cell>
          <cell r="S97">
            <v>34.77</v>
          </cell>
          <cell r="U97">
            <v>25.74</v>
          </cell>
          <cell r="V97">
            <v>25.74</v>
          </cell>
          <cell r="W97">
            <v>25.74</v>
          </cell>
          <cell r="X97">
            <v>25.74</v>
          </cell>
          <cell r="Y97">
            <v>25.74</v>
          </cell>
          <cell r="Z97">
            <v>25.74</v>
          </cell>
          <cell r="AA97">
            <v>25.74</v>
          </cell>
          <cell r="AB97">
            <v>25.74</v>
          </cell>
          <cell r="AC97">
            <v>25.74</v>
          </cell>
          <cell r="AD97">
            <v>25.74</v>
          </cell>
          <cell r="AF97">
            <v>26.54</v>
          </cell>
          <cell r="AG97">
            <v>15.1</v>
          </cell>
          <cell r="AH97">
            <v>0.5688062386811316</v>
          </cell>
          <cell r="AI97">
            <v>0.36</v>
          </cell>
          <cell r="AJ97">
            <v>0.0135</v>
          </cell>
          <cell r="AK97">
            <v>0.08</v>
          </cell>
          <cell r="AL97">
            <v>0.003</v>
          </cell>
          <cell r="AM97">
            <v>0.005</v>
          </cell>
          <cell r="AN97">
            <v>0.28</v>
          </cell>
          <cell r="AO97">
            <v>2.27</v>
          </cell>
          <cell r="AP97">
            <v>0.0536</v>
          </cell>
          <cell r="AS97">
            <v>44.64</v>
          </cell>
          <cell r="AU97">
            <v>0.36800000000000005</v>
          </cell>
          <cell r="AV97">
            <v>0.377</v>
          </cell>
          <cell r="AW97">
            <v>0.386</v>
          </cell>
          <cell r="AX97">
            <v>0.395</v>
          </cell>
          <cell r="AY97">
            <v>0.406</v>
          </cell>
          <cell r="AZ97">
            <v>0.41600000000000004</v>
          </cell>
          <cell r="BA97">
            <v>0.42600000000000005</v>
          </cell>
          <cell r="BB97">
            <v>0.436</v>
          </cell>
          <cell r="BC97">
            <v>0.446</v>
          </cell>
          <cell r="BD97">
            <v>0.457</v>
          </cell>
          <cell r="BF97">
            <v>25.74</v>
          </cell>
          <cell r="BG97">
            <v>14.64</v>
          </cell>
          <cell r="BH97">
            <v>0.5688062386811316</v>
          </cell>
          <cell r="BI97">
            <v>0.35</v>
          </cell>
          <cell r="BJ97">
            <v>0.0135</v>
          </cell>
          <cell r="BK97">
            <v>0.08</v>
          </cell>
          <cell r="BL97">
            <v>0.003</v>
          </cell>
          <cell r="BM97">
            <v>0.005</v>
          </cell>
          <cell r="BN97">
            <v>0.271</v>
          </cell>
          <cell r="BO97">
            <v>2.2</v>
          </cell>
          <cell r="BP97">
            <v>0.0536</v>
          </cell>
          <cell r="BS97">
            <v>43.29</v>
          </cell>
          <cell r="BU97">
            <v>0.36800000000000005</v>
          </cell>
          <cell r="BV97">
            <v>0.377</v>
          </cell>
          <cell r="BW97">
            <v>0.386</v>
          </cell>
          <cell r="BX97">
            <v>0.395</v>
          </cell>
          <cell r="BY97">
            <v>0.406</v>
          </cell>
          <cell r="BZ97">
            <v>0.41600000000000004</v>
          </cell>
          <cell r="CA97">
            <v>0.42600000000000005</v>
          </cell>
          <cell r="CB97">
            <v>0.436</v>
          </cell>
          <cell r="CC97">
            <v>0.446</v>
          </cell>
          <cell r="CD97">
            <v>0.457</v>
          </cell>
        </row>
        <row r="98">
          <cell r="A98">
            <v>92</v>
          </cell>
          <cell r="B98" t="str">
            <v>Craft II</v>
          </cell>
          <cell r="C98" t="str">
            <v>Tool Room Attendant</v>
          </cell>
          <cell r="D98" t="str">
            <v>CBA 2006-493 IAMAW</v>
          </cell>
          <cell r="E98" t="str">
            <v>M21</v>
          </cell>
          <cell r="F98">
            <v>19.3</v>
          </cell>
          <cell r="G98">
            <v>4</v>
          </cell>
          <cell r="H98">
            <v>0.0222</v>
          </cell>
          <cell r="J98">
            <v>19.9</v>
          </cell>
          <cell r="K98">
            <v>20.55</v>
          </cell>
          <cell r="L98">
            <v>21.21</v>
          </cell>
          <cell r="M98">
            <v>21.87</v>
          </cell>
          <cell r="N98">
            <v>22.52</v>
          </cell>
          <cell r="O98">
            <v>23.22</v>
          </cell>
          <cell r="P98">
            <v>23.93</v>
          </cell>
          <cell r="Q98">
            <v>24.63</v>
          </cell>
          <cell r="R98">
            <v>25.34</v>
          </cell>
          <cell r="S98">
            <v>26.07</v>
          </cell>
          <cell r="U98">
            <v>19.3</v>
          </cell>
          <cell r="V98">
            <v>19.3</v>
          </cell>
          <cell r="W98">
            <v>19.3</v>
          </cell>
          <cell r="X98">
            <v>19.3</v>
          </cell>
          <cell r="Y98">
            <v>19.3</v>
          </cell>
          <cell r="Z98">
            <v>19.3</v>
          </cell>
          <cell r="AA98">
            <v>19.3</v>
          </cell>
          <cell r="AB98">
            <v>19.3</v>
          </cell>
          <cell r="AC98">
            <v>19.3</v>
          </cell>
          <cell r="AD98">
            <v>19.3</v>
          </cell>
          <cell r="AF98">
            <v>19.9</v>
          </cell>
          <cell r="AG98">
            <v>11.32</v>
          </cell>
          <cell r="AH98">
            <v>0.5688062386811316</v>
          </cell>
          <cell r="AI98">
            <v>0.27</v>
          </cell>
          <cell r="AJ98">
            <v>0.0135</v>
          </cell>
          <cell r="AK98">
            <v>0.08</v>
          </cell>
          <cell r="AL98">
            <v>0.002</v>
          </cell>
          <cell r="AM98">
            <v>0.004</v>
          </cell>
          <cell r="AN98">
            <v>0.21</v>
          </cell>
          <cell r="AO98">
            <v>1.7</v>
          </cell>
          <cell r="AP98">
            <v>0.0536</v>
          </cell>
          <cell r="AS98">
            <v>33.49</v>
          </cell>
          <cell r="AU98">
            <v>0.296</v>
          </cell>
          <cell r="AV98">
            <v>0.303</v>
          </cell>
          <cell r="AW98">
            <v>0.31</v>
          </cell>
          <cell r="AX98">
            <v>0.317</v>
          </cell>
          <cell r="AY98">
            <v>0.324</v>
          </cell>
          <cell r="AZ98">
            <v>0.332</v>
          </cell>
          <cell r="BA98">
            <v>0.339</v>
          </cell>
          <cell r="BB98">
            <v>0.34700000000000003</v>
          </cell>
          <cell r="BC98">
            <v>0.35500000000000004</v>
          </cell>
          <cell r="BD98">
            <v>0.36300000000000004</v>
          </cell>
          <cell r="BF98">
            <v>19.3</v>
          </cell>
          <cell r="BG98">
            <v>10.98</v>
          </cell>
          <cell r="BH98">
            <v>0.5688062386811316</v>
          </cell>
          <cell r="BI98">
            <v>0.26</v>
          </cell>
          <cell r="BJ98">
            <v>0.0135</v>
          </cell>
          <cell r="BK98">
            <v>0.08</v>
          </cell>
          <cell r="BL98">
            <v>0.002</v>
          </cell>
          <cell r="BM98">
            <v>0.004</v>
          </cell>
          <cell r="BN98">
            <v>0.203</v>
          </cell>
          <cell r="BO98">
            <v>1.65</v>
          </cell>
          <cell r="BP98">
            <v>0.0536</v>
          </cell>
          <cell r="BS98">
            <v>32.48</v>
          </cell>
          <cell r="BU98">
            <v>0.296</v>
          </cell>
          <cell r="BV98">
            <v>0.303</v>
          </cell>
          <cell r="BW98">
            <v>0.31</v>
          </cell>
          <cell r="BX98">
            <v>0.317</v>
          </cell>
          <cell r="BY98">
            <v>0.324</v>
          </cell>
          <cell r="BZ98">
            <v>0.332</v>
          </cell>
          <cell r="CA98">
            <v>0.339</v>
          </cell>
          <cell r="CB98">
            <v>0.34700000000000003</v>
          </cell>
          <cell r="CC98">
            <v>0.35500000000000004</v>
          </cell>
          <cell r="CD98">
            <v>0.36300000000000004</v>
          </cell>
        </row>
        <row r="99">
          <cell r="A99">
            <v>93</v>
          </cell>
          <cell r="B99" t="str">
            <v>Craft II</v>
          </cell>
          <cell r="C99" t="str">
            <v>Vacuum Mechanic</v>
          </cell>
          <cell r="D99" t="str">
            <v>CBA 2006-493 IAMAW</v>
          </cell>
          <cell r="E99" t="str">
            <v>M01</v>
          </cell>
          <cell r="F99">
            <v>25.74</v>
          </cell>
          <cell r="G99">
            <v>1.6</v>
          </cell>
          <cell r="H99">
            <v>0.0089</v>
          </cell>
          <cell r="J99">
            <v>26.54</v>
          </cell>
          <cell r="K99">
            <v>27.41</v>
          </cell>
          <cell r="L99">
            <v>28.29</v>
          </cell>
          <cell r="M99">
            <v>29.16</v>
          </cell>
          <cell r="N99">
            <v>30.04</v>
          </cell>
          <cell r="O99">
            <v>30.97</v>
          </cell>
          <cell r="P99">
            <v>31.92</v>
          </cell>
          <cell r="Q99">
            <v>32.84</v>
          </cell>
          <cell r="R99">
            <v>33.8</v>
          </cell>
          <cell r="S99">
            <v>34.77</v>
          </cell>
          <cell r="U99">
            <v>25.74</v>
          </cell>
          <cell r="V99">
            <v>25.74</v>
          </cell>
          <cell r="W99">
            <v>25.74</v>
          </cell>
          <cell r="X99">
            <v>25.74</v>
          </cell>
          <cell r="Y99">
            <v>25.74</v>
          </cell>
          <cell r="Z99">
            <v>25.74</v>
          </cell>
          <cell r="AA99">
            <v>25.74</v>
          </cell>
          <cell r="AB99">
            <v>25.74</v>
          </cell>
          <cell r="AC99">
            <v>25.74</v>
          </cell>
          <cell r="AD99">
            <v>25.74</v>
          </cell>
          <cell r="AF99">
            <v>26.54</v>
          </cell>
          <cell r="AG99">
            <v>15.1</v>
          </cell>
          <cell r="AH99">
            <v>0.5688062386811316</v>
          </cell>
          <cell r="AI99">
            <v>0.36</v>
          </cell>
          <cell r="AJ99">
            <v>0.0135</v>
          </cell>
          <cell r="AK99">
            <v>0.08</v>
          </cell>
          <cell r="AL99">
            <v>0.003</v>
          </cell>
          <cell r="AM99">
            <v>0.005</v>
          </cell>
          <cell r="AN99">
            <v>0.28</v>
          </cell>
          <cell r="AO99">
            <v>2.27</v>
          </cell>
          <cell r="AP99">
            <v>0.0536</v>
          </cell>
          <cell r="AS99">
            <v>44.64</v>
          </cell>
          <cell r="AU99">
            <v>0.36800000000000005</v>
          </cell>
          <cell r="AV99">
            <v>0.377</v>
          </cell>
          <cell r="AW99">
            <v>0.386</v>
          </cell>
          <cell r="AX99">
            <v>0.395</v>
          </cell>
          <cell r="AY99">
            <v>0.406</v>
          </cell>
          <cell r="AZ99">
            <v>0.41600000000000004</v>
          </cell>
          <cell r="BA99">
            <v>0.42600000000000005</v>
          </cell>
          <cell r="BB99">
            <v>0.436</v>
          </cell>
          <cell r="BC99">
            <v>0.446</v>
          </cell>
          <cell r="BD99">
            <v>0.457</v>
          </cell>
          <cell r="BF99">
            <v>25.74</v>
          </cell>
          <cell r="BG99">
            <v>14.64</v>
          </cell>
          <cell r="BH99">
            <v>0.5688062386811316</v>
          </cell>
          <cell r="BI99">
            <v>0.35</v>
          </cell>
          <cell r="BJ99">
            <v>0.0135</v>
          </cell>
          <cell r="BK99">
            <v>0.08</v>
          </cell>
          <cell r="BL99">
            <v>0.003</v>
          </cell>
          <cell r="BM99">
            <v>0.005</v>
          </cell>
          <cell r="BN99">
            <v>0.271</v>
          </cell>
          <cell r="BO99">
            <v>2.2</v>
          </cell>
          <cell r="BP99">
            <v>0.0536</v>
          </cell>
          <cell r="BS99">
            <v>43.29</v>
          </cell>
          <cell r="BU99">
            <v>0.36800000000000005</v>
          </cell>
          <cell r="BV99">
            <v>0.377</v>
          </cell>
          <cell r="BW99">
            <v>0.386</v>
          </cell>
          <cell r="BX99">
            <v>0.395</v>
          </cell>
          <cell r="BY99">
            <v>0.406</v>
          </cell>
          <cell r="BZ99">
            <v>0.41600000000000004</v>
          </cell>
          <cell r="CA99">
            <v>0.42600000000000005</v>
          </cell>
          <cell r="CB99">
            <v>0.436</v>
          </cell>
          <cell r="CC99">
            <v>0.446</v>
          </cell>
          <cell r="CD99">
            <v>0.457</v>
          </cell>
        </row>
        <row r="100">
          <cell r="A100">
            <v>1002</v>
          </cell>
          <cell r="B100" t="str">
            <v>Craft I</v>
          </cell>
          <cell r="C100" t="str">
            <v>Laborer</v>
          </cell>
          <cell r="D100" t="str">
            <v>CBA 2006-495 GPPMA</v>
          </cell>
          <cell r="F100">
            <v>16.49</v>
          </cell>
          <cell r="H100">
            <v>1</v>
          </cell>
          <cell r="J100">
            <v>17</v>
          </cell>
          <cell r="K100">
            <v>17.56</v>
          </cell>
          <cell r="L100">
            <v>18.12</v>
          </cell>
          <cell r="M100">
            <v>18.68</v>
          </cell>
          <cell r="N100">
            <v>19.24</v>
          </cell>
          <cell r="O100">
            <v>19.84</v>
          </cell>
          <cell r="P100">
            <v>20.45</v>
          </cell>
          <cell r="Q100">
            <v>21.04</v>
          </cell>
          <cell r="R100">
            <v>21.65</v>
          </cell>
          <cell r="S100">
            <v>22.28</v>
          </cell>
          <cell r="U100">
            <v>16.49</v>
          </cell>
          <cell r="V100">
            <v>16.49</v>
          </cell>
          <cell r="W100">
            <v>16.49</v>
          </cell>
          <cell r="X100">
            <v>16.49</v>
          </cell>
          <cell r="Y100">
            <v>16.49</v>
          </cell>
          <cell r="Z100">
            <v>16.49</v>
          </cell>
          <cell r="AA100">
            <v>16.49</v>
          </cell>
          <cell r="AB100">
            <v>16.49</v>
          </cell>
          <cell r="AC100">
            <v>16.49</v>
          </cell>
          <cell r="AD100">
            <v>16.49</v>
          </cell>
          <cell r="AF100">
            <v>17</v>
          </cell>
          <cell r="AG100">
            <v>7.54</v>
          </cell>
          <cell r="AH100">
            <v>0.4435132645954517</v>
          </cell>
          <cell r="AI100">
            <v>0.23</v>
          </cell>
          <cell r="AJ100">
            <v>0.0135</v>
          </cell>
          <cell r="AK100">
            <v>0.07</v>
          </cell>
          <cell r="AL100">
            <v>0.002</v>
          </cell>
          <cell r="AM100">
            <v>0.003</v>
          </cell>
          <cell r="AN100">
            <v>0.165</v>
          </cell>
          <cell r="AO100">
            <v>1.34</v>
          </cell>
          <cell r="AP100">
            <v>0.0536</v>
          </cell>
          <cell r="AS100">
            <v>26.35</v>
          </cell>
          <cell r="AU100">
            <v>0.24000000000000002</v>
          </cell>
          <cell r="AV100">
            <v>0.24500000000000002</v>
          </cell>
          <cell r="AW100">
            <v>0.251</v>
          </cell>
          <cell r="AX100">
            <v>0.256</v>
          </cell>
          <cell r="AY100">
            <v>0.262</v>
          </cell>
          <cell r="AZ100">
            <v>0.267</v>
          </cell>
          <cell r="BA100">
            <v>0.274</v>
          </cell>
          <cell r="BB100">
            <v>0.28</v>
          </cell>
          <cell r="BC100">
            <v>0.28700000000000003</v>
          </cell>
          <cell r="BD100">
            <v>0.29300000000000004</v>
          </cell>
          <cell r="BF100">
            <v>16.49</v>
          </cell>
          <cell r="BG100">
            <v>7.31</v>
          </cell>
          <cell r="BH100">
            <v>0.4435132645954517</v>
          </cell>
          <cell r="BI100">
            <v>0.22</v>
          </cell>
          <cell r="BJ100">
            <v>0.0135</v>
          </cell>
          <cell r="BK100">
            <v>0.07</v>
          </cell>
          <cell r="BL100">
            <v>0.002</v>
          </cell>
          <cell r="BM100">
            <v>0.003</v>
          </cell>
          <cell r="BN100">
            <v>0.16</v>
          </cell>
          <cell r="BO100">
            <v>1.3</v>
          </cell>
          <cell r="BP100">
            <v>0.0536</v>
          </cell>
          <cell r="BS100">
            <v>25.56</v>
          </cell>
          <cell r="BU100">
            <v>0.24000000000000002</v>
          </cell>
          <cell r="BV100">
            <v>0.24500000000000002</v>
          </cell>
          <cell r="BW100">
            <v>0.251</v>
          </cell>
          <cell r="BX100">
            <v>0.256</v>
          </cell>
          <cell r="BY100">
            <v>0.262</v>
          </cell>
          <cell r="BZ100">
            <v>0.267</v>
          </cell>
          <cell r="CA100">
            <v>0.274</v>
          </cell>
          <cell r="CB100">
            <v>0.28</v>
          </cell>
          <cell r="CC100">
            <v>0.28700000000000003</v>
          </cell>
          <cell r="CD100">
            <v>0.29300000000000004</v>
          </cell>
        </row>
        <row r="101">
          <cell r="A101">
            <v>94</v>
          </cell>
          <cell r="B101" t="str">
            <v>Laborer</v>
          </cell>
          <cell r="C101" t="str">
            <v>Laborer</v>
          </cell>
          <cell r="D101" t="str">
            <v>CBA 2006-495 GPPMA</v>
          </cell>
          <cell r="E101" t="str">
            <v>G24</v>
          </cell>
          <cell r="F101">
            <v>16.49</v>
          </cell>
          <cell r="G101">
            <v>12</v>
          </cell>
          <cell r="H101">
            <v>1</v>
          </cell>
          <cell r="J101">
            <v>17</v>
          </cell>
          <cell r="K101">
            <v>17.56</v>
          </cell>
          <cell r="L101">
            <v>18.12</v>
          </cell>
          <cell r="M101">
            <v>18.68</v>
          </cell>
          <cell r="N101">
            <v>19.24</v>
          </cell>
          <cell r="O101">
            <v>19.84</v>
          </cell>
          <cell r="P101">
            <v>20.45</v>
          </cell>
          <cell r="Q101">
            <v>21.04</v>
          </cell>
          <cell r="R101">
            <v>21.65</v>
          </cell>
          <cell r="S101">
            <v>22.28</v>
          </cell>
          <cell r="U101">
            <v>16.49</v>
          </cell>
          <cell r="V101">
            <v>16.49</v>
          </cell>
          <cell r="W101">
            <v>16.49</v>
          </cell>
          <cell r="X101">
            <v>16.49</v>
          </cell>
          <cell r="Y101">
            <v>16.49</v>
          </cell>
          <cell r="Z101">
            <v>16.49</v>
          </cell>
          <cell r="AA101">
            <v>16.49</v>
          </cell>
          <cell r="AB101">
            <v>16.49</v>
          </cell>
          <cell r="AC101">
            <v>16.49</v>
          </cell>
          <cell r="AD101">
            <v>16.49</v>
          </cell>
          <cell r="AF101">
            <v>17</v>
          </cell>
          <cell r="AG101">
            <v>7.54</v>
          </cell>
          <cell r="AH101">
            <v>0.4435132645954517</v>
          </cell>
          <cell r="AI101">
            <v>0.23</v>
          </cell>
          <cell r="AJ101">
            <v>0.0135</v>
          </cell>
          <cell r="AK101">
            <v>0.07</v>
          </cell>
          <cell r="AL101">
            <v>0.002</v>
          </cell>
          <cell r="AM101">
            <v>0.003</v>
          </cell>
          <cell r="AN101">
            <v>0.165</v>
          </cell>
          <cell r="AO101">
            <v>1.34</v>
          </cell>
          <cell r="AP101">
            <v>0.0536</v>
          </cell>
          <cell r="AS101">
            <v>26.35</v>
          </cell>
          <cell r="AU101">
            <v>0.24000000000000002</v>
          </cell>
          <cell r="AV101">
            <v>0.24500000000000002</v>
          </cell>
          <cell r="AW101">
            <v>0.251</v>
          </cell>
          <cell r="AX101">
            <v>0.256</v>
          </cell>
          <cell r="AY101">
            <v>0.262</v>
          </cell>
          <cell r="AZ101">
            <v>0.267</v>
          </cell>
          <cell r="BA101">
            <v>0.274</v>
          </cell>
          <cell r="BB101">
            <v>0.28</v>
          </cell>
          <cell r="BC101">
            <v>0.28700000000000003</v>
          </cell>
          <cell r="BD101">
            <v>0.29300000000000004</v>
          </cell>
          <cell r="BF101">
            <v>16.49</v>
          </cell>
          <cell r="BG101">
            <v>7.31</v>
          </cell>
          <cell r="BH101">
            <v>0.4435132645954517</v>
          </cell>
          <cell r="BI101">
            <v>0.22</v>
          </cell>
          <cell r="BJ101">
            <v>0.0135</v>
          </cell>
          <cell r="BK101">
            <v>0.07</v>
          </cell>
          <cell r="BL101">
            <v>0.002</v>
          </cell>
          <cell r="BM101">
            <v>0.003</v>
          </cell>
          <cell r="BN101">
            <v>0.16</v>
          </cell>
          <cell r="BO101">
            <v>1.3</v>
          </cell>
          <cell r="BP101">
            <v>0.0536</v>
          </cell>
          <cell r="BS101">
            <v>25.56</v>
          </cell>
          <cell r="BU101">
            <v>0.24000000000000002</v>
          </cell>
          <cell r="BV101">
            <v>0.24500000000000002</v>
          </cell>
          <cell r="BW101">
            <v>0.251</v>
          </cell>
          <cell r="BX101">
            <v>0.256</v>
          </cell>
          <cell r="BY101">
            <v>0.262</v>
          </cell>
          <cell r="BZ101">
            <v>0.267</v>
          </cell>
          <cell r="CA101">
            <v>0.274</v>
          </cell>
          <cell r="CB101">
            <v>0.28</v>
          </cell>
          <cell r="CC101">
            <v>0.28700000000000003</v>
          </cell>
          <cell r="CD101">
            <v>0.29300000000000004</v>
          </cell>
        </row>
        <row r="102">
          <cell r="A102">
            <v>95</v>
          </cell>
          <cell r="B102" t="str">
            <v>IT Professional</v>
          </cell>
          <cell r="C102" t="str">
            <v>IT Administrator</v>
          </cell>
          <cell r="D102" t="str">
            <v>Exempt</v>
          </cell>
          <cell r="E102" t="str">
            <v>S43</v>
          </cell>
          <cell r="F102">
            <v>24.69</v>
          </cell>
          <cell r="G102">
            <v>4</v>
          </cell>
          <cell r="H102">
            <v>0.8</v>
          </cell>
          <cell r="J102">
            <v>25.46</v>
          </cell>
          <cell r="K102">
            <v>26.29</v>
          </cell>
          <cell r="L102">
            <v>27.13</v>
          </cell>
          <cell r="M102">
            <v>27.97</v>
          </cell>
          <cell r="N102">
            <v>28.81</v>
          </cell>
          <cell r="O102">
            <v>29.7</v>
          </cell>
          <cell r="P102">
            <v>30.62</v>
          </cell>
          <cell r="Q102">
            <v>31.5</v>
          </cell>
          <cell r="R102">
            <v>32.42</v>
          </cell>
          <cell r="S102">
            <v>33.36</v>
          </cell>
          <cell r="U102">
            <v>25.46</v>
          </cell>
          <cell r="V102">
            <v>26.29</v>
          </cell>
          <cell r="W102">
            <v>27.13</v>
          </cell>
          <cell r="X102">
            <v>27.97</v>
          </cell>
          <cell r="Y102">
            <v>28.81</v>
          </cell>
          <cell r="Z102">
            <v>29.7</v>
          </cell>
          <cell r="AA102">
            <v>30.62</v>
          </cell>
          <cell r="AB102">
            <v>31.5</v>
          </cell>
          <cell r="AC102">
            <v>32.42</v>
          </cell>
          <cell r="AD102">
            <v>33.36</v>
          </cell>
          <cell r="AF102">
            <v>25.46</v>
          </cell>
          <cell r="AG102">
            <v>9.51</v>
          </cell>
          <cell r="AH102">
            <v>0.37361237466979824</v>
          </cell>
          <cell r="AI102">
            <v>0.34</v>
          </cell>
          <cell r="AJ102">
            <v>0.0135</v>
          </cell>
          <cell r="AK102">
            <v>0.08</v>
          </cell>
          <cell r="AL102">
            <v>0.003</v>
          </cell>
          <cell r="AM102">
            <v>0.004</v>
          </cell>
          <cell r="AN102">
            <v>0.235</v>
          </cell>
          <cell r="AO102">
            <v>1.91</v>
          </cell>
          <cell r="AP102">
            <v>0.0536</v>
          </cell>
          <cell r="AS102">
            <v>37.54</v>
          </cell>
          <cell r="AU102">
            <v>0.322</v>
          </cell>
          <cell r="AV102">
            <v>0.33</v>
          </cell>
          <cell r="AW102">
            <v>0.337</v>
          </cell>
          <cell r="AX102">
            <v>0.34600000000000003</v>
          </cell>
          <cell r="AY102">
            <v>0.35400000000000004</v>
          </cell>
          <cell r="AZ102">
            <v>0.36300000000000004</v>
          </cell>
          <cell r="BA102">
            <v>0.371</v>
          </cell>
          <cell r="BB102">
            <v>0.38</v>
          </cell>
          <cell r="BC102">
            <v>0.388</v>
          </cell>
          <cell r="BD102">
            <v>0.397</v>
          </cell>
          <cell r="BF102">
            <v>25.46</v>
          </cell>
          <cell r="BG102">
            <v>9.51</v>
          </cell>
          <cell r="BH102">
            <v>0.37361237466979824</v>
          </cell>
          <cell r="BI102">
            <v>0.34</v>
          </cell>
          <cell r="BJ102">
            <v>0.0135</v>
          </cell>
          <cell r="BK102">
            <v>0.08</v>
          </cell>
          <cell r="BL102">
            <v>0.003</v>
          </cell>
          <cell r="BM102">
            <v>0.004</v>
          </cell>
          <cell r="BN102">
            <v>0.235</v>
          </cell>
          <cell r="BO102">
            <v>1.91</v>
          </cell>
          <cell r="BP102">
            <v>0.0536</v>
          </cell>
          <cell r="BS102">
            <v>37.54</v>
          </cell>
          <cell r="BU102">
            <v>0.322</v>
          </cell>
          <cell r="BV102">
            <v>0.33</v>
          </cell>
          <cell r="BW102">
            <v>0.337</v>
          </cell>
          <cell r="BX102">
            <v>0.34600000000000003</v>
          </cell>
          <cell r="BY102">
            <v>0.35400000000000004</v>
          </cell>
          <cell r="BZ102">
            <v>0.36300000000000004</v>
          </cell>
          <cell r="CA102">
            <v>0.371</v>
          </cell>
          <cell r="CB102">
            <v>0.38</v>
          </cell>
          <cell r="CC102">
            <v>0.388</v>
          </cell>
          <cell r="CD102">
            <v>0.397</v>
          </cell>
        </row>
        <row r="103">
          <cell r="A103">
            <v>96</v>
          </cell>
          <cell r="B103" t="str">
            <v>IT Professional</v>
          </cell>
          <cell r="C103" t="str">
            <v>IT Lead</v>
          </cell>
          <cell r="D103" t="str">
            <v>Exempt</v>
          </cell>
          <cell r="E103" t="str">
            <v>S44</v>
          </cell>
          <cell r="F103">
            <v>35.91</v>
          </cell>
          <cell r="G103">
            <v>1</v>
          </cell>
          <cell r="H103">
            <v>0.2</v>
          </cell>
          <cell r="J103">
            <v>37.03</v>
          </cell>
          <cell r="K103">
            <v>38.24</v>
          </cell>
          <cell r="L103">
            <v>39.47</v>
          </cell>
          <cell r="M103">
            <v>40.69</v>
          </cell>
          <cell r="N103">
            <v>41.91</v>
          </cell>
          <cell r="O103">
            <v>43.2</v>
          </cell>
          <cell r="P103">
            <v>44.53</v>
          </cell>
          <cell r="Q103">
            <v>45.82</v>
          </cell>
          <cell r="R103">
            <v>47.15</v>
          </cell>
          <cell r="S103">
            <v>48.51</v>
          </cell>
          <cell r="U103">
            <v>37.03</v>
          </cell>
          <cell r="V103">
            <v>38.24</v>
          </cell>
          <cell r="W103">
            <v>39.47</v>
          </cell>
          <cell r="X103">
            <v>40.69</v>
          </cell>
          <cell r="Y103">
            <v>41.91</v>
          </cell>
          <cell r="Z103">
            <v>43.2</v>
          </cell>
          <cell r="AA103">
            <v>44.53</v>
          </cell>
          <cell r="AB103">
            <v>45.82</v>
          </cell>
          <cell r="AC103">
            <v>47.15</v>
          </cell>
          <cell r="AD103">
            <v>48.51</v>
          </cell>
          <cell r="AF103">
            <v>37.03</v>
          </cell>
          <cell r="AG103">
            <v>13.83</v>
          </cell>
          <cell r="AH103">
            <v>0.37361237466979824</v>
          </cell>
          <cell r="AI103">
            <v>0.5</v>
          </cell>
          <cell r="AJ103">
            <v>0.0135</v>
          </cell>
          <cell r="AK103">
            <v>0.08</v>
          </cell>
          <cell r="AL103">
            <v>0.004</v>
          </cell>
          <cell r="AM103">
            <v>0.006</v>
          </cell>
          <cell r="AN103">
            <v>0.341</v>
          </cell>
          <cell r="AO103">
            <v>2.78</v>
          </cell>
          <cell r="AP103">
            <v>0.0536</v>
          </cell>
          <cell r="AS103">
            <v>54.57</v>
          </cell>
          <cell r="AU103">
            <v>0.43100000000000005</v>
          </cell>
          <cell r="AV103">
            <v>0.444</v>
          </cell>
          <cell r="AW103">
            <v>0.456</v>
          </cell>
          <cell r="AX103">
            <v>0.467</v>
          </cell>
          <cell r="AY103">
            <v>0.47800000000000004</v>
          </cell>
          <cell r="AZ103">
            <v>0.49000000000000005</v>
          </cell>
          <cell r="BA103">
            <v>0.502</v>
          </cell>
          <cell r="BB103">
            <v>0.515</v>
          </cell>
          <cell r="BC103">
            <v>0.529</v>
          </cell>
          <cell r="BD103">
            <v>0.541</v>
          </cell>
          <cell r="BF103">
            <v>37.03</v>
          </cell>
          <cell r="BG103">
            <v>13.83</v>
          </cell>
          <cell r="BH103">
            <v>0.37361237466979824</v>
          </cell>
          <cell r="BI103">
            <v>0.5</v>
          </cell>
          <cell r="BJ103">
            <v>0.0135</v>
          </cell>
          <cell r="BK103">
            <v>0.08</v>
          </cell>
          <cell r="BL103">
            <v>0.004</v>
          </cell>
          <cell r="BM103">
            <v>0.006</v>
          </cell>
          <cell r="BN103">
            <v>0.341</v>
          </cell>
          <cell r="BO103">
            <v>2.78</v>
          </cell>
          <cell r="BP103">
            <v>0.0536</v>
          </cell>
          <cell r="BS103">
            <v>54.57</v>
          </cell>
          <cell r="BU103">
            <v>0.43100000000000005</v>
          </cell>
          <cell r="BV103">
            <v>0.444</v>
          </cell>
          <cell r="BW103">
            <v>0.456</v>
          </cell>
          <cell r="BX103">
            <v>0.467</v>
          </cell>
          <cell r="BY103">
            <v>0.47800000000000004</v>
          </cell>
          <cell r="BZ103">
            <v>0.49000000000000005</v>
          </cell>
          <cell r="CA103">
            <v>0.502</v>
          </cell>
          <cell r="CB103">
            <v>0.515</v>
          </cell>
          <cell r="CC103">
            <v>0.529</v>
          </cell>
          <cell r="CD103">
            <v>0.541</v>
          </cell>
        </row>
        <row r="104">
          <cell r="A104">
            <v>97</v>
          </cell>
          <cell r="B104" t="str">
            <v>Drafter III</v>
          </cell>
          <cell r="C104" t="str">
            <v>Drafter</v>
          </cell>
          <cell r="D104" t="str">
            <v>DOL 2005-2516</v>
          </cell>
          <cell r="E104" t="str">
            <v>A05</v>
          </cell>
          <cell r="F104">
            <v>25.8</v>
          </cell>
          <cell r="G104">
            <v>5</v>
          </cell>
          <cell r="H104">
            <v>1</v>
          </cell>
          <cell r="J104">
            <v>26.6</v>
          </cell>
          <cell r="K104">
            <v>27.48</v>
          </cell>
          <cell r="L104">
            <v>28.35</v>
          </cell>
          <cell r="M104">
            <v>29.23</v>
          </cell>
          <cell r="N104">
            <v>30.11</v>
          </cell>
          <cell r="O104">
            <v>31.04</v>
          </cell>
          <cell r="P104">
            <v>31.99</v>
          </cell>
          <cell r="Q104">
            <v>32.92</v>
          </cell>
          <cell r="R104">
            <v>33.88</v>
          </cell>
          <cell r="S104">
            <v>34.86</v>
          </cell>
          <cell r="U104">
            <v>25.8</v>
          </cell>
          <cell r="V104">
            <v>25.8</v>
          </cell>
          <cell r="W104">
            <v>25.8</v>
          </cell>
          <cell r="X104">
            <v>25.8</v>
          </cell>
          <cell r="Y104">
            <v>25.8</v>
          </cell>
          <cell r="Z104">
            <v>25.8</v>
          </cell>
          <cell r="AA104">
            <v>25.8</v>
          </cell>
          <cell r="AB104">
            <v>25.8</v>
          </cell>
          <cell r="AC104">
            <v>25.8</v>
          </cell>
          <cell r="AD104">
            <v>25.8</v>
          </cell>
          <cell r="AF104">
            <v>26.6</v>
          </cell>
          <cell r="AG104">
            <v>9.45</v>
          </cell>
          <cell r="AH104">
            <v>0.35512718806495064</v>
          </cell>
          <cell r="AI104">
            <v>0.36</v>
          </cell>
          <cell r="AJ104">
            <v>0.0135</v>
          </cell>
          <cell r="AK104">
            <v>0.07</v>
          </cell>
          <cell r="AL104">
            <v>0.003</v>
          </cell>
          <cell r="AM104">
            <v>0.004</v>
          </cell>
          <cell r="AN104">
            <v>0.242</v>
          </cell>
          <cell r="AO104">
            <v>1.97</v>
          </cell>
          <cell r="AP104">
            <v>0.0536</v>
          </cell>
          <cell r="AS104">
            <v>38.7</v>
          </cell>
          <cell r="AU104">
            <v>0.319</v>
          </cell>
          <cell r="AV104">
            <v>0.327</v>
          </cell>
          <cell r="AW104">
            <v>0.336</v>
          </cell>
          <cell r="AX104">
            <v>0.34400000000000003</v>
          </cell>
          <cell r="AY104">
            <v>0.35300000000000004</v>
          </cell>
          <cell r="AZ104">
            <v>0.361</v>
          </cell>
          <cell r="BA104">
            <v>0.37</v>
          </cell>
          <cell r="BB104">
            <v>0.378</v>
          </cell>
          <cell r="BC104">
            <v>0.388</v>
          </cell>
          <cell r="BD104">
            <v>0.397</v>
          </cell>
          <cell r="BF104">
            <v>25.8</v>
          </cell>
          <cell r="BG104">
            <v>9.16</v>
          </cell>
          <cell r="BH104">
            <v>0.35512718806495064</v>
          </cell>
          <cell r="BI104">
            <v>0.35</v>
          </cell>
          <cell r="BJ104">
            <v>0.0135</v>
          </cell>
          <cell r="BK104">
            <v>0.07</v>
          </cell>
          <cell r="BL104">
            <v>0.003</v>
          </cell>
          <cell r="BM104">
            <v>0.004</v>
          </cell>
          <cell r="BN104">
            <v>0.235</v>
          </cell>
          <cell r="BO104">
            <v>1.91</v>
          </cell>
          <cell r="BP104">
            <v>0.0536</v>
          </cell>
          <cell r="BS104">
            <v>37.53</v>
          </cell>
          <cell r="BU104">
            <v>0.319</v>
          </cell>
          <cell r="BV104">
            <v>0.327</v>
          </cell>
          <cell r="BW104">
            <v>0.336</v>
          </cell>
          <cell r="BX104">
            <v>0.34400000000000003</v>
          </cell>
          <cell r="BY104">
            <v>0.35300000000000004</v>
          </cell>
          <cell r="BZ104">
            <v>0.361</v>
          </cell>
          <cell r="CA104">
            <v>0.37</v>
          </cell>
          <cell r="CB104">
            <v>0.378</v>
          </cell>
          <cell r="CC104">
            <v>0.388</v>
          </cell>
          <cell r="CD104">
            <v>0.397</v>
          </cell>
        </row>
        <row r="105">
          <cell r="A105">
            <v>1003</v>
          </cell>
          <cell r="B105" t="str">
            <v>Drafter II</v>
          </cell>
          <cell r="C105" t="str">
            <v>Drafter/CAD Operator II</v>
          </cell>
          <cell r="D105" t="str">
            <v>DOL 2005-2516</v>
          </cell>
          <cell r="F105">
            <v>23.15</v>
          </cell>
          <cell r="H105">
            <v>1</v>
          </cell>
          <cell r="J105">
            <v>23.87</v>
          </cell>
          <cell r="K105">
            <v>24.65</v>
          </cell>
          <cell r="L105">
            <v>25.44</v>
          </cell>
          <cell r="M105">
            <v>26.23</v>
          </cell>
          <cell r="N105">
            <v>27.02</v>
          </cell>
          <cell r="O105">
            <v>27.85</v>
          </cell>
          <cell r="P105">
            <v>28.71</v>
          </cell>
          <cell r="Q105">
            <v>29.54</v>
          </cell>
          <cell r="R105">
            <v>30.4</v>
          </cell>
          <cell r="S105">
            <v>31.28</v>
          </cell>
          <cell r="U105">
            <v>23.15</v>
          </cell>
          <cell r="V105">
            <v>23.15</v>
          </cell>
          <cell r="W105">
            <v>23.15</v>
          </cell>
          <cell r="X105">
            <v>23.15</v>
          </cell>
          <cell r="Y105">
            <v>23.15</v>
          </cell>
          <cell r="Z105">
            <v>23.15</v>
          </cell>
          <cell r="AA105">
            <v>23.15</v>
          </cell>
          <cell r="AB105">
            <v>23.15</v>
          </cell>
          <cell r="AC105">
            <v>23.15</v>
          </cell>
          <cell r="AD105">
            <v>23.15</v>
          </cell>
          <cell r="AF105">
            <v>23.87</v>
          </cell>
          <cell r="AG105">
            <v>8.48</v>
          </cell>
          <cell r="AH105">
            <v>0.35512718806495064</v>
          </cell>
          <cell r="AI105">
            <v>0.32</v>
          </cell>
          <cell r="AJ105">
            <v>0.0135</v>
          </cell>
          <cell r="AK105">
            <v>0.07</v>
          </cell>
          <cell r="AL105">
            <v>0.003</v>
          </cell>
          <cell r="AM105">
            <v>0.004</v>
          </cell>
          <cell r="AN105">
            <v>0.217</v>
          </cell>
          <cell r="AO105">
            <v>1.77</v>
          </cell>
          <cell r="AP105">
            <v>0.0536</v>
          </cell>
          <cell r="AS105">
            <v>34.73</v>
          </cell>
          <cell r="AU105">
            <v>0.29400000000000004</v>
          </cell>
          <cell r="AV105">
            <v>0.30100000000000005</v>
          </cell>
          <cell r="AW105">
            <v>0.30800000000000005</v>
          </cell>
          <cell r="AX105">
            <v>0.316</v>
          </cell>
          <cell r="AY105">
            <v>0.323</v>
          </cell>
          <cell r="AZ105">
            <v>0.331</v>
          </cell>
          <cell r="BA105">
            <v>0.339</v>
          </cell>
          <cell r="BB105">
            <v>0.34700000000000003</v>
          </cell>
          <cell r="BC105">
            <v>0.35600000000000004</v>
          </cell>
          <cell r="BD105">
            <v>0.364</v>
          </cell>
          <cell r="BF105">
            <v>23.15</v>
          </cell>
          <cell r="BG105">
            <v>8.22</v>
          </cell>
          <cell r="BH105">
            <v>0.35512718806495064</v>
          </cell>
          <cell r="BI105">
            <v>0.31</v>
          </cell>
          <cell r="BJ105">
            <v>0.0135</v>
          </cell>
          <cell r="BK105">
            <v>0.07</v>
          </cell>
          <cell r="BL105">
            <v>0.003</v>
          </cell>
          <cell r="BM105">
            <v>0.004</v>
          </cell>
          <cell r="BN105">
            <v>0.211</v>
          </cell>
          <cell r="BO105">
            <v>1.71</v>
          </cell>
          <cell r="BP105">
            <v>0.0536</v>
          </cell>
          <cell r="BS105">
            <v>33.68</v>
          </cell>
          <cell r="BU105">
            <v>0.29400000000000004</v>
          </cell>
          <cell r="BV105">
            <v>0.30100000000000005</v>
          </cell>
          <cell r="BW105">
            <v>0.30800000000000005</v>
          </cell>
          <cell r="BX105">
            <v>0.316</v>
          </cell>
          <cell r="BY105">
            <v>0.323</v>
          </cell>
          <cell r="BZ105">
            <v>0.331</v>
          </cell>
          <cell r="CA105">
            <v>0.339</v>
          </cell>
          <cell r="CB105">
            <v>0.34700000000000003</v>
          </cell>
          <cell r="CC105">
            <v>0.35600000000000004</v>
          </cell>
          <cell r="CD105">
            <v>0.364</v>
          </cell>
        </row>
        <row r="106">
          <cell r="A106">
            <v>1004</v>
          </cell>
          <cell r="B106" t="str">
            <v>Drafter I</v>
          </cell>
          <cell r="C106" t="str">
            <v>Drafter/CAD Operator I</v>
          </cell>
          <cell r="D106" t="str">
            <v>DOL 2005-2516</v>
          </cell>
          <cell r="F106">
            <v>19.18</v>
          </cell>
          <cell r="H106">
            <v>1</v>
          </cell>
          <cell r="J106">
            <v>19.78</v>
          </cell>
          <cell r="K106">
            <v>20.43</v>
          </cell>
          <cell r="L106">
            <v>21.08</v>
          </cell>
          <cell r="M106">
            <v>21.73</v>
          </cell>
          <cell r="N106">
            <v>22.38</v>
          </cell>
          <cell r="O106">
            <v>23.07</v>
          </cell>
          <cell r="P106">
            <v>23.78</v>
          </cell>
          <cell r="Q106">
            <v>24.47</v>
          </cell>
          <cell r="R106">
            <v>25.18</v>
          </cell>
          <cell r="S106">
            <v>25.91</v>
          </cell>
          <cell r="U106">
            <v>19.18</v>
          </cell>
          <cell r="V106">
            <v>19.18</v>
          </cell>
          <cell r="W106">
            <v>19.18</v>
          </cell>
          <cell r="X106">
            <v>19.18</v>
          </cell>
          <cell r="Y106">
            <v>19.18</v>
          </cell>
          <cell r="Z106">
            <v>19.18</v>
          </cell>
          <cell r="AA106">
            <v>19.18</v>
          </cell>
          <cell r="AB106">
            <v>19.18</v>
          </cell>
          <cell r="AC106">
            <v>19.18</v>
          </cell>
          <cell r="AD106">
            <v>19.18</v>
          </cell>
          <cell r="AF106">
            <v>19.78</v>
          </cell>
          <cell r="AG106">
            <v>7.02</v>
          </cell>
          <cell r="AH106">
            <v>0.35512718806495064</v>
          </cell>
          <cell r="AI106">
            <v>0.27</v>
          </cell>
          <cell r="AJ106">
            <v>0.0135</v>
          </cell>
          <cell r="AK106">
            <v>0.07</v>
          </cell>
          <cell r="AL106">
            <v>0.002</v>
          </cell>
          <cell r="AM106">
            <v>0.003</v>
          </cell>
          <cell r="AN106">
            <v>0.18</v>
          </cell>
          <cell r="AO106">
            <v>1.46</v>
          </cell>
          <cell r="AP106">
            <v>0.0536</v>
          </cell>
          <cell r="AS106">
            <v>28.79</v>
          </cell>
          <cell r="AU106">
            <v>0.255</v>
          </cell>
          <cell r="AV106">
            <v>0.261</v>
          </cell>
          <cell r="AW106">
            <v>0.267</v>
          </cell>
          <cell r="AX106">
            <v>0.275</v>
          </cell>
          <cell r="AY106">
            <v>0.281</v>
          </cell>
          <cell r="AZ106">
            <v>0.28700000000000003</v>
          </cell>
          <cell r="BA106">
            <v>0.29300000000000004</v>
          </cell>
          <cell r="BB106">
            <v>0.30000000000000004</v>
          </cell>
          <cell r="BC106">
            <v>0.30600000000000005</v>
          </cell>
          <cell r="BD106">
            <v>0.313</v>
          </cell>
          <cell r="BF106">
            <v>19.18</v>
          </cell>
          <cell r="BG106">
            <v>6.81</v>
          </cell>
          <cell r="BH106">
            <v>0.35512718806495064</v>
          </cell>
          <cell r="BI106">
            <v>0.26</v>
          </cell>
          <cell r="BJ106">
            <v>0.0135</v>
          </cell>
          <cell r="BK106">
            <v>0.07</v>
          </cell>
          <cell r="BL106">
            <v>0.002</v>
          </cell>
          <cell r="BM106">
            <v>0.003</v>
          </cell>
          <cell r="BN106">
            <v>0.175</v>
          </cell>
          <cell r="BO106">
            <v>1.42</v>
          </cell>
          <cell r="BP106">
            <v>0.0536</v>
          </cell>
          <cell r="BS106">
            <v>27.92</v>
          </cell>
          <cell r="BU106">
            <v>0.255</v>
          </cell>
          <cell r="BV106">
            <v>0.261</v>
          </cell>
          <cell r="BW106">
            <v>0.267</v>
          </cell>
          <cell r="BX106">
            <v>0.275</v>
          </cell>
          <cell r="BY106">
            <v>0.281</v>
          </cell>
          <cell r="BZ106">
            <v>0.28700000000000003</v>
          </cell>
          <cell r="CA106">
            <v>0.29300000000000004</v>
          </cell>
          <cell r="CB106">
            <v>0.30000000000000004</v>
          </cell>
          <cell r="CC106">
            <v>0.30600000000000005</v>
          </cell>
          <cell r="CD106">
            <v>0.313</v>
          </cell>
        </row>
        <row r="107">
          <cell r="A107">
            <v>98</v>
          </cell>
          <cell r="B107" t="str">
            <v>Driver</v>
          </cell>
          <cell r="C107" t="str">
            <v>Driver</v>
          </cell>
          <cell r="D107" t="str">
            <v>CBA 2006-495 GPPMA</v>
          </cell>
          <cell r="E107" t="str">
            <v>G23</v>
          </cell>
          <cell r="F107">
            <v>18.27</v>
          </cell>
          <cell r="G107">
            <v>2</v>
          </cell>
          <cell r="H107">
            <v>1</v>
          </cell>
          <cell r="J107">
            <v>18.84</v>
          </cell>
          <cell r="K107">
            <v>19.46</v>
          </cell>
          <cell r="L107">
            <v>20.08</v>
          </cell>
          <cell r="M107">
            <v>20.7</v>
          </cell>
          <cell r="N107">
            <v>21.32</v>
          </cell>
          <cell r="O107">
            <v>21.98</v>
          </cell>
          <cell r="P107">
            <v>22.65</v>
          </cell>
          <cell r="Q107">
            <v>23.31</v>
          </cell>
          <cell r="R107">
            <v>23.99</v>
          </cell>
          <cell r="S107">
            <v>24.68</v>
          </cell>
          <cell r="U107">
            <v>18.27</v>
          </cell>
          <cell r="V107">
            <v>18.27</v>
          </cell>
          <cell r="W107">
            <v>18.27</v>
          </cell>
          <cell r="X107">
            <v>18.27</v>
          </cell>
          <cell r="Y107">
            <v>18.27</v>
          </cell>
          <cell r="Z107">
            <v>18.27</v>
          </cell>
          <cell r="AA107">
            <v>18.27</v>
          </cell>
          <cell r="AB107">
            <v>18.27</v>
          </cell>
          <cell r="AC107">
            <v>18.27</v>
          </cell>
          <cell r="AD107">
            <v>18.27</v>
          </cell>
          <cell r="AF107">
            <v>18.84</v>
          </cell>
          <cell r="AG107">
            <v>8.36</v>
          </cell>
          <cell r="AH107">
            <v>0.4435132645954517</v>
          </cell>
          <cell r="AI107">
            <v>0.25</v>
          </cell>
          <cell r="AJ107">
            <v>0.0135</v>
          </cell>
          <cell r="AK107">
            <v>0.07</v>
          </cell>
          <cell r="AL107">
            <v>0.002</v>
          </cell>
          <cell r="AM107">
            <v>0.003</v>
          </cell>
          <cell r="AN107">
            <v>0.183</v>
          </cell>
          <cell r="AO107">
            <v>1.49</v>
          </cell>
          <cell r="AP107">
            <v>0.0536</v>
          </cell>
          <cell r="AS107">
            <v>29.2</v>
          </cell>
          <cell r="AU107">
            <v>0.258</v>
          </cell>
          <cell r="AV107">
            <v>0.264</v>
          </cell>
          <cell r="AW107">
            <v>0.27</v>
          </cell>
          <cell r="AX107">
            <v>0.277</v>
          </cell>
          <cell r="AY107">
            <v>0.28400000000000003</v>
          </cell>
          <cell r="AZ107">
            <v>0.29000000000000004</v>
          </cell>
          <cell r="BA107">
            <v>0.29700000000000004</v>
          </cell>
          <cell r="BB107">
            <v>0.30300000000000005</v>
          </cell>
          <cell r="BC107">
            <v>0.31000000000000005</v>
          </cell>
          <cell r="BD107">
            <v>0.316</v>
          </cell>
          <cell r="BF107">
            <v>18.27</v>
          </cell>
          <cell r="BG107">
            <v>8.1</v>
          </cell>
          <cell r="BH107">
            <v>0.4435132645954517</v>
          </cell>
          <cell r="BI107">
            <v>0.25</v>
          </cell>
          <cell r="BJ107">
            <v>0.0135</v>
          </cell>
          <cell r="BK107">
            <v>0.07</v>
          </cell>
          <cell r="BL107">
            <v>0.002</v>
          </cell>
          <cell r="BM107">
            <v>0.003</v>
          </cell>
          <cell r="BN107">
            <v>0.177</v>
          </cell>
          <cell r="BO107">
            <v>1.44</v>
          </cell>
          <cell r="BP107">
            <v>0.0536</v>
          </cell>
          <cell r="BS107">
            <v>28.31</v>
          </cell>
          <cell r="BU107">
            <v>0.258</v>
          </cell>
          <cell r="BV107">
            <v>0.264</v>
          </cell>
          <cell r="BW107">
            <v>0.27</v>
          </cell>
          <cell r="BX107">
            <v>0.277</v>
          </cell>
          <cell r="BY107">
            <v>0.28400000000000003</v>
          </cell>
          <cell r="BZ107">
            <v>0.29000000000000004</v>
          </cell>
          <cell r="CA107">
            <v>0.29700000000000004</v>
          </cell>
          <cell r="CB107">
            <v>0.30300000000000005</v>
          </cell>
          <cell r="CC107">
            <v>0.31000000000000005</v>
          </cell>
          <cell r="CD107">
            <v>0.316</v>
          </cell>
        </row>
        <row r="108">
          <cell r="A108">
            <v>99</v>
          </cell>
          <cell r="B108" t="str">
            <v>Safety Manager</v>
          </cell>
          <cell r="C108" t="str">
            <v>Safety Manager</v>
          </cell>
          <cell r="D108" t="str">
            <v>Exempt</v>
          </cell>
          <cell r="E108" t="str">
            <v>S51</v>
          </cell>
          <cell r="F108">
            <v>41.44</v>
          </cell>
          <cell r="G108">
            <v>1</v>
          </cell>
          <cell r="H108">
            <v>1</v>
          </cell>
          <cell r="J108">
            <v>42.73</v>
          </cell>
          <cell r="K108">
            <v>44.13</v>
          </cell>
          <cell r="L108">
            <v>45.54</v>
          </cell>
          <cell r="M108">
            <v>46.95</v>
          </cell>
          <cell r="N108">
            <v>48.36</v>
          </cell>
          <cell r="O108">
            <v>49.85</v>
          </cell>
          <cell r="P108">
            <v>51.39</v>
          </cell>
          <cell r="Q108">
            <v>52.88</v>
          </cell>
          <cell r="R108">
            <v>54.41</v>
          </cell>
          <cell r="S108">
            <v>55.99</v>
          </cell>
          <cell r="U108">
            <v>42.73</v>
          </cell>
          <cell r="V108">
            <v>44.13</v>
          </cell>
          <cell r="W108">
            <v>45.54</v>
          </cell>
          <cell r="X108">
            <v>46.95</v>
          </cell>
          <cell r="Y108">
            <v>48.36</v>
          </cell>
          <cell r="Z108">
            <v>49.85</v>
          </cell>
          <cell r="AA108">
            <v>51.39</v>
          </cell>
          <cell r="AB108">
            <v>52.88</v>
          </cell>
          <cell r="AC108">
            <v>54.41</v>
          </cell>
          <cell r="AD108">
            <v>55.99</v>
          </cell>
          <cell r="AF108">
            <v>42.73</v>
          </cell>
          <cell r="AG108">
            <v>15.96</v>
          </cell>
          <cell r="AH108">
            <v>0.37361237466979824</v>
          </cell>
          <cell r="AI108">
            <v>0.58</v>
          </cell>
          <cell r="AJ108">
            <v>0.0135</v>
          </cell>
          <cell r="AK108">
            <v>0.08</v>
          </cell>
          <cell r="AL108">
            <v>0.005</v>
          </cell>
          <cell r="AM108">
            <v>0.007</v>
          </cell>
          <cell r="AN108">
            <v>0.394</v>
          </cell>
          <cell r="AO108">
            <v>3.2</v>
          </cell>
          <cell r="AP108">
            <v>0.0536</v>
          </cell>
          <cell r="AS108">
            <v>62.96</v>
          </cell>
          <cell r="AU108">
            <v>0.48600000000000004</v>
          </cell>
          <cell r="AV108">
            <v>0.499</v>
          </cell>
          <cell r="AW108">
            <v>0.513</v>
          </cell>
          <cell r="AX108">
            <v>0.527</v>
          </cell>
          <cell r="AY108">
            <v>0.54</v>
          </cell>
          <cell r="AZ108">
            <v>0.553</v>
          </cell>
          <cell r="BA108">
            <v>0.568</v>
          </cell>
          <cell r="BB108">
            <v>0.582</v>
          </cell>
          <cell r="BC108">
            <v>0.596</v>
          </cell>
          <cell r="BD108">
            <v>0.612</v>
          </cell>
          <cell r="BF108">
            <v>42.73</v>
          </cell>
          <cell r="BG108">
            <v>15.96</v>
          </cell>
          <cell r="BH108">
            <v>0.37361237466979824</v>
          </cell>
          <cell r="BI108">
            <v>0.58</v>
          </cell>
          <cell r="BJ108">
            <v>0.0135</v>
          </cell>
          <cell r="BK108">
            <v>0.08</v>
          </cell>
          <cell r="BL108">
            <v>0.005</v>
          </cell>
          <cell r="BM108">
            <v>0.007</v>
          </cell>
          <cell r="BN108">
            <v>0.394</v>
          </cell>
          <cell r="BO108">
            <v>3.2</v>
          </cell>
          <cell r="BP108">
            <v>0.0536</v>
          </cell>
          <cell r="BS108">
            <v>62.96</v>
          </cell>
          <cell r="BU108">
            <v>0.48600000000000004</v>
          </cell>
          <cell r="BV108">
            <v>0.499</v>
          </cell>
          <cell r="BW108">
            <v>0.513</v>
          </cell>
          <cell r="BX108">
            <v>0.527</v>
          </cell>
          <cell r="BY108">
            <v>0.54</v>
          </cell>
          <cell r="BZ108">
            <v>0.553</v>
          </cell>
          <cell r="CA108">
            <v>0.568</v>
          </cell>
          <cell r="CB108">
            <v>0.582</v>
          </cell>
          <cell r="CC108">
            <v>0.596</v>
          </cell>
          <cell r="CD108">
            <v>0.612</v>
          </cell>
        </row>
        <row r="109">
          <cell r="A109">
            <v>100</v>
          </cell>
          <cell r="B109" t="str">
            <v>Safety Engineer</v>
          </cell>
          <cell r="C109" t="str">
            <v>Safety Specialist</v>
          </cell>
          <cell r="D109" t="str">
            <v>Exempt</v>
          </cell>
          <cell r="E109" t="str">
            <v>S20</v>
          </cell>
          <cell r="F109">
            <v>34.67</v>
          </cell>
          <cell r="G109">
            <v>1</v>
          </cell>
          <cell r="H109">
            <v>1</v>
          </cell>
          <cell r="J109">
            <v>35.75</v>
          </cell>
          <cell r="K109">
            <v>36.92</v>
          </cell>
          <cell r="L109">
            <v>38.1</v>
          </cell>
          <cell r="M109">
            <v>39.28</v>
          </cell>
          <cell r="N109">
            <v>40.46</v>
          </cell>
          <cell r="O109">
            <v>41.71</v>
          </cell>
          <cell r="P109">
            <v>42.99</v>
          </cell>
          <cell r="Q109">
            <v>44.24</v>
          </cell>
          <cell r="R109">
            <v>45.52</v>
          </cell>
          <cell r="S109">
            <v>46.84</v>
          </cell>
          <cell r="U109">
            <v>35.75</v>
          </cell>
          <cell r="V109">
            <v>36.92</v>
          </cell>
          <cell r="W109">
            <v>38.1</v>
          </cell>
          <cell r="X109">
            <v>39.28</v>
          </cell>
          <cell r="Y109">
            <v>40.46</v>
          </cell>
          <cell r="Z109">
            <v>41.71</v>
          </cell>
          <cell r="AA109">
            <v>42.99</v>
          </cell>
          <cell r="AB109">
            <v>44.24</v>
          </cell>
          <cell r="AC109">
            <v>45.52</v>
          </cell>
          <cell r="AD109">
            <v>46.84</v>
          </cell>
          <cell r="AF109">
            <v>35.75</v>
          </cell>
          <cell r="AG109">
            <v>13.36</v>
          </cell>
          <cell r="AH109">
            <v>0.37361237466979824</v>
          </cell>
          <cell r="AI109">
            <v>0.48</v>
          </cell>
          <cell r="AJ109">
            <v>0.0135</v>
          </cell>
          <cell r="AK109">
            <v>0.08</v>
          </cell>
          <cell r="AL109">
            <v>0.004</v>
          </cell>
          <cell r="AM109">
            <v>0.006</v>
          </cell>
          <cell r="AN109">
            <v>0.33</v>
          </cell>
          <cell r="AO109">
            <v>2.68</v>
          </cell>
          <cell r="AP109">
            <v>0.0536</v>
          </cell>
          <cell r="AS109">
            <v>52.69</v>
          </cell>
          <cell r="AU109">
            <v>0.42000000000000004</v>
          </cell>
          <cell r="AV109">
            <v>0.43000000000000005</v>
          </cell>
          <cell r="AW109">
            <v>0.442</v>
          </cell>
          <cell r="AX109">
            <v>0.453</v>
          </cell>
          <cell r="AY109">
            <v>0.465</v>
          </cell>
          <cell r="AZ109">
            <v>0.47600000000000003</v>
          </cell>
          <cell r="BA109">
            <v>0.48800000000000004</v>
          </cell>
          <cell r="BB109">
            <v>0.5</v>
          </cell>
          <cell r="BC109">
            <v>0.512</v>
          </cell>
          <cell r="BD109">
            <v>0.526</v>
          </cell>
          <cell r="BF109">
            <v>35.75</v>
          </cell>
          <cell r="BG109">
            <v>13.36</v>
          </cell>
          <cell r="BH109">
            <v>0.37361237466979824</v>
          </cell>
          <cell r="BI109">
            <v>0.48</v>
          </cell>
          <cell r="BJ109">
            <v>0.0135</v>
          </cell>
          <cell r="BK109">
            <v>0.08</v>
          </cell>
          <cell r="BL109">
            <v>0.004</v>
          </cell>
          <cell r="BM109">
            <v>0.006</v>
          </cell>
          <cell r="BN109">
            <v>0.33</v>
          </cell>
          <cell r="BO109">
            <v>2.68</v>
          </cell>
          <cell r="BP109">
            <v>0.0536</v>
          </cell>
          <cell r="BS109">
            <v>52.69</v>
          </cell>
          <cell r="BU109">
            <v>0.42000000000000004</v>
          </cell>
          <cell r="BV109">
            <v>0.43000000000000005</v>
          </cell>
          <cell r="BW109">
            <v>0.442</v>
          </cell>
          <cell r="BX109">
            <v>0.453</v>
          </cell>
          <cell r="BY109">
            <v>0.465</v>
          </cell>
          <cell r="BZ109">
            <v>0.47600000000000003</v>
          </cell>
          <cell r="CA109">
            <v>0.48800000000000004</v>
          </cell>
          <cell r="CB109">
            <v>0.5</v>
          </cell>
          <cell r="CC109">
            <v>0.512</v>
          </cell>
          <cell r="CD109">
            <v>0.526</v>
          </cell>
        </row>
        <row r="110">
          <cell r="A110">
            <v>1005</v>
          </cell>
          <cell r="B110" t="str">
            <v>Quality Engineer II</v>
          </cell>
          <cell r="C110" t="str">
            <v>CSC-ATD Technical Grade 8 (T-8)</v>
          </cell>
          <cell r="D110" t="str">
            <v>Exempt</v>
          </cell>
          <cell r="F110">
            <v>32.69</v>
          </cell>
          <cell r="H110">
            <v>1</v>
          </cell>
          <cell r="J110">
            <v>33.71</v>
          </cell>
          <cell r="K110">
            <v>34.81</v>
          </cell>
          <cell r="L110">
            <v>35.93</v>
          </cell>
          <cell r="M110">
            <v>37.04</v>
          </cell>
          <cell r="N110">
            <v>38.15</v>
          </cell>
          <cell r="O110">
            <v>39.33</v>
          </cell>
          <cell r="P110">
            <v>40.54</v>
          </cell>
          <cell r="Q110">
            <v>41.71</v>
          </cell>
          <cell r="R110">
            <v>42.92</v>
          </cell>
          <cell r="S110">
            <v>44.16</v>
          </cell>
          <cell r="U110">
            <v>33.71</v>
          </cell>
          <cell r="V110">
            <v>34.81</v>
          </cell>
          <cell r="W110">
            <v>35.93</v>
          </cell>
          <cell r="X110">
            <v>37.04</v>
          </cell>
          <cell r="Y110">
            <v>38.15</v>
          </cell>
          <cell r="Z110">
            <v>39.33</v>
          </cell>
          <cell r="AA110">
            <v>40.54</v>
          </cell>
          <cell r="AB110">
            <v>41.71</v>
          </cell>
          <cell r="AC110">
            <v>42.92</v>
          </cell>
          <cell r="AD110">
            <v>44.16</v>
          </cell>
          <cell r="AF110">
            <v>33.71</v>
          </cell>
          <cell r="AG110">
            <v>12.59</v>
          </cell>
          <cell r="AH110">
            <v>0.37361237466979824</v>
          </cell>
          <cell r="AI110">
            <v>0.46</v>
          </cell>
          <cell r="AJ110">
            <v>0.0135</v>
          </cell>
          <cell r="AK110">
            <v>0.08</v>
          </cell>
          <cell r="AL110">
            <v>0.004</v>
          </cell>
          <cell r="AM110">
            <v>0.006</v>
          </cell>
          <cell r="AN110">
            <v>0.311</v>
          </cell>
          <cell r="AO110">
            <v>2.53</v>
          </cell>
          <cell r="AP110">
            <v>0.0536</v>
          </cell>
          <cell r="AS110">
            <v>49.69</v>
          </cell>
          <cell r="AU110">
            <v>0.401</v>
          </cell>
          <cell r="AV110">
            <v>0.41100000000000003</v>
          </cell>
          <cell r="AW110">
            <v>0.42100000000000004</v>
          </cell>
          <cell r="AX110">
            <v>0.43100000000000005</v>
          </cell>
          <cell r="AY110">
            <v>0.443</v>
          </cell>
          <cell r="AZ110">
            <v>0.454</v>
          </cell>
          <cell r="BA110">
            <v>0.466</v>
          </cell>
          <cell r="BB110">
            <v>0.47600000000000003</v>
          </cell>
          <cell r="BC110">
            <v>0.48800000000000004</v>
          </cell>
          <cell r="BD110">
            <v>0.499</v>
          </cell>
          <cell r="BF110">
            <v>33.71</v>
          </cell>
          <cell r="BG110">
            <v>12.59</v>
          </cell>
          <cell r="BH110">
            <v>0.37361237466979824</v>
          </cell>
          <cell r="BI110">
            <v>0.46</v>
          </cell>
          <cell r="BJ110">
            <v>0.0135</v>
          </cell>
          <cell r="BK110">
            <v>0.08</v>
          </cell>
          <cell r="BL110">
            <v>0.004</v>
          </cell>
          <cell r="BM110">
            <v>0.006</v>
          </cell>
          <cell r="BN110">
            <v>0.311</v>
          </cell>
          <cell r="BO110">
            <v>2.53</v>
          </cell>
          <cell r="BP110">
            <v>0.0536</v>
          </cell>
          <cell r="BS110">
            <v>49.69</v>
          </cell>
          <cell r="BU110">
            <v>0.401</v>
          </cell>
          <cell r="BV110">
            <v>0.41100000000000003</v>
          </cell>
          <cell r="BW110">
            <v>0.42100000000000004</v>
          </cell>
          <cell r="BX110">
            <v>0.43100000000000005</v>
          </cell>
          <cell r="BY110">
            <v>0.443</v>
          </cell>
          <cell r="BZ110">
            <v>0.454</v>
          </cell>
          <cell r="CA110">
            <v>0.466</v>
          </cell>
          <cell r="CB110">
            <v>0.47600000000000003</v>
          </cell>
          <cell r="CC110">
            <v>0.48800000000000004</v>
          </cell>
          <cell r="CD110">
            <v>0.499</v>
          </cell>
        </row>
        <row r="111">
          <cell r="A111">
            <v>1006</v>
          </cell>
          <cell r="B111" t="str">
            <v>Quality Engineer I</v>
          </cell>
          <cell r="C111" t="str">
            <v>CSC-ATD Technical Grade 7 (T-7)</v>
          </cell>
          <cell r="D111" t="str">
            <v>Exempt</v>
          </cell>
          <cell r="F111">
            <v>27.84</v>
          </cell>
          <cell r="H111">
            <v>1</v>
          </cell>
          <cell r="J111">
            <v>28.71</v>
          </cell>
          <cell r="K111">
            <v>29.65</v>
          </cell>
          <cell r="L111">
            <v>30.6</v>
          </cell>
          <cell r="M111">
            <v>31.54</v>
          </cell>
          <cell r="N111">
            <v>32.49</v>
          </cell>
          <cell r="O111">
            <v>33.49</v>
          </cell>
          <cell r="P111">
            <v>34.52</v>
          </cell>
          <cell r="Q111">
            <v>35.52</v>
          </cell>
          <cell r="R111">
            <v>36.55</v>
          </cell>
          <cell r="S111">
            <v>37.61</v>
          </cell>
          <cell r="U111">
            <v>28.71</v>
          </cell>
          <cell r="V111">
            <v>29.65</v>
          </cell>
          <cell r="W111">
            <v>30.6</v>
          </cell>
          <cell r="X111">
            <v>31.54</v>
          </cell>
          <cell r="Y111">
            <v>32.49</v>
          </cell>
          <cell r="Z111">
            <v>33.49</v>
          </cell>
          <cell r="AA111">
            <v>34.52</v>
          </cell>
          <cell r="AB111">
            <v>35.52</v>
          </cell>
          <cell r="AC111">
            <v>36.55</v>
          </cell>
          <cell r="AD111">
            <v>37.61</v>
          </cell>
          <cell r="AF111">
            <v>28.71</v>
          </cell>
          <cell r="AG111">
            <v>10.73</v>
          </cell>
          <cell r="AH111">
            <v>0.37361237466979824</v>
          </cell>
          <cell r="AI111">
            <v>0.39</v>
          </cell>
          <cell r="AJ111">
            <v>0.0135</v>
          </cell>
          <cell r="AK111">
            <v>0.08</v>
          </cell>
          <cell r="AL111">
            <v>0.003</v>
          </cell>
          <cell r="AM111">
            <v>0.005</v>
          </cell>
          <cell r="AN111">
            <v>0.265</v>
          </cell>
          <cell r="AO111">
            <v>2.15</v>
          </cell>
          <cell r="AP111">
            <v>0.0536</v>
          </cell>
          <cell r="AS111">
            <v>42.33</v>
          </cell>
          <cell r="AU111">
            <v>0.35300000000000004</v>
          </cell>
          <cell r="AV111">
            <v>0.36200000000000004</v>
          </cell>
          <cell r="AW111">
            <v>0.371</v>
          </cell>
          <cell r="AX111">
            <v>0.38</v>
          </cell>
          <cell r="AY111">
            <v>0.389</v>
          </cell>
          <cell r="AZ111">
            <v>0.399</v>
          </cell>
          <cell r="BA111">
            <v>0.40800000000000003</v>
          </cell>
          <cell r="BB111">
            <v>0.41700000000000004</v>
          </cell>
          <cell r="BC111">
            <v>0.42700000000000005</v>
          </cell>
          <cell r="BD111">
            <v>0.437</v>
          </cell>
          <cell r="BF111">
            <v>28.71</v>
          </cell>
          <cell r="BG111">
            <v>10.73</v>
          </cell>
          <cell r="BH111">
            <v>0.37361237466979824</v>
          </cell>
          <cell r="BI111">
            <v>0.39</v>
          </cell>
          <cell r="BJ111">
            <v>0.0135</v>
          </cell>
          <cell r="BK111">
            <v>0.08</v>
          </cell>
          <cell r="BL111">
            <v>0.003</v>
          </cell>
          <cell r="BM111">
            <v>0.005</v>
          </cell>
          <cell r="BN111">
            <v>0.265</v>
          </cell>
          <cell r="BO111">
            <v>2.15</v>
          </cell>
          <cell r="BP111">
            <v>0.0536</v>
          </cell>
          <cell r="BS111">
            <v>42.33</v>
          </cell>
          <cell r="BU111">
            <v>0.35300000000000004</v>
          </cell>
          <cell r="BV111">
            <v>0.36200000000000004</v>
          </cell>
          <cell r="BW111">
            <v>0.371</v>
          </cell>
          <cell r="BX111">
            <v>0.38</v>
          </cell>
          <cell r="BY111">
            <v>0.389</v>
          </cell>
          <cell r="BZ111">
            <v>0.399</v>
          </cell>
          <cell r="CA111">
            <v>0.40800000000000003</v>
          </cell>
          <cell r="CB111">
            <v>0.41700000000000004</v>
          </cell>
          <cell r="CC111">
            <v>0.42700000000000005</v>
          </cell>
          <cell r="CD111">
            <v>0.437</v>
          </cell>
        </row>
        <row r="112">
          <cell r="A112">
            <v>101</v>
          </cell>
          <cell r="B112" t="str">
            <v>Engineer III</v>
          </cell>
          <cell r="C112" t="str">
            <v>Energy Management and Water Conservation</v>
          </cell>
          <cell r="D112" t="str">
            <v>Exempt</v>
          </cell>
          <cell r="E112" t="str">
            <v>S21</v>
          </cell>
          <cell r="F112">
            <v>48.08</v>
          </cell>
          <cell r="G112">
            <v>1</v>
          </cell>
          <cell r="H112">
            <v>0.2</v>
          </cell>
          <cell r="J112">
            <v>49.58</v>
          </cell>
          <cell r="K112">
            <v>51.21</v>
          </cell>
          <cell r="L112">
            <v>52.84</v>
          </cell>
          <cell r="M112">
            <v>54.47</v>
          </cell>
          <cell r="N112">
            <v>56.11</v>
          </cell>
          <cell r="O112">
            <v>57.84</v>
          </cell>
          <cell r="P112">
            <v>59.62</v>
          </cell>
          <cell r="Q112">
            <v>61.35</v>
          </cell>
          <cell r="R112">
            <v>63.13</v>
          </cell>
          <cell r="S112">
            <v>64.96</v>
          </cell>
          <cell r="U112">
            <v>49.58</v>
          </cell>
          <cell r="V112">
            <v>51.21</v>
          </cell>
          <cell r="W112">
            <v>52.84</v>
          </cell>
          <cell r="X112">
            <v>54.47</v>
          </cell>
          <cell r="Y112">
            <v>56.11</v>
          </cell>
          <cell r="Z112">
            <v>57.84</v>
          </cell>
          <cell r="AA112">
            <v>59.62</v>
          </cell>
          <cell r="AB112">
            <v>61.35</v>
          </cell>
          <cell r="AC112">
            <v>63.13</v>
          </cell>
          <cell r="AD112">
            <v>64.96</v>
          </cell>
          <cell r="AF112">
            <v>49.58</v>
          </cell>
          <cell r="AG112">
            <v>18.52</v>
          </cell>
          <cell r="AH112">
            <v>0.37361237466979824</v>
          </cell>
          <cell r="AI112">
            <v>0.67</v>
          </cell>
          <cell r="AJ112">
            <v>0.0135</v>
          </cell>
          <cell r="AK112">
            <v>0.08</v>
          </cell>
          <cell r="AL112">
            <v>0.006</v>
          </cell>
          <cell r="AM112">
            <v>0.008</v>
          </cell>
          <cell r="AN112">
            <v>0.457</v>
          </cell>
          <cell r="AO112">
            <v>3.72</v>
          </cell>
          <cell r="AP112">
            <v>0.0536</v>
          </cell>
          <cell r="AS112">
            <v>73.04</v>
          </cell>
          <cell r="AU112">
            <v>0.551</v>
          </cell>
          <cell r="AV112">
            <v>0.566</v>
          </cell>
          <cell r="AW112">
            <v>0.582</v>
          </cell>
          <cell r="AX112">
            <v>0.597</v>
          </cell>
          <cell r="AY112">
            <v>0.613</v>
          </cell>
          <cell r="AZ112">
            <v>0.63</v>
          </cell>
          <cell r="BA112">
            <v>0.646</v>
          </cell>
          <cell r="BB112">
            <v>0.6619999999999999</v>
          </cell>
          <cell r="BC112">
            <v>0.6789999999999999</v>
          </cell>
          <cell r="BD112">
            <v>0.698</v>
          </cell>
          <cell r="BF112">
            <v>49.58</v>
          </cell>
          <cell r="BG112">
            <v>18.52</v>
          </cell>
          <cell r="BH112">
            <v>0.37361237466979824</v>
          </cell>
          <cell r="BI112">
            <v>0.67</v>
          </cell>
          <cell r="BJ112">
            <v>0.0135</v>
          </cell>
          <cell r="BK112">
            <v>0.08</v>
          </cell>
          <cell r="BL112">
            <v>0.006</v>
          </cell>
          <cell r="BM112">
            <v>0.008</v>
          </cell>
          <cell r="BN112">
            <v>0.457</v>
          </cell>
          <cell r="BO112">
            <v>3.72</v>
          </cell>
          <cell r="BP112">
            <v>0.0536</v>
          </cell>
          <cell r="BS112">
            <v>73.04</v>
          </cell>
          <cell r="BU112">
            <v>0.551</v>
          </cell>
          <cell r="BV112">
            <v>0.566</v>
          </cell>
          <cell r="BW112">
            <v>0.582</v>
          </cell>
          <cell r="BX112">
            <v>0.597</v>
          </cell>
          <cell r="BY112">
            <v>0.613</v>
          </cell>
          <cell r="BZ112">
            <v>0.63</v>
          </cell>
          <cell r="CA112">
            <v>0.646</v>
          </cell>
          <cell r="CB112">
            <v>0.6619999999999999</v>
          </cell>
          <cell r="CC112">
            <v>0.6789999999999999</v>
          </cell>
          <cell r="CD112">
            <v>0.698</v>
          </cell>
        </row>
        <row r="113">
          <cell r="A113">
            <v>102</v>
          </cell>
          <cell r="B113" t="str">
            <v>Engineer III</v>
          </cell>
          <cell r="C113" t="str">
            <v>Engineer - Arch</v>
          </cell>
          <cell r="D113" t="str">
            <v>Exempt</v>
          </cell>
          <cell r="E113" t="str">
            <v>S22</v>
          </cell>
          <cell r="F113">
            <v>25.75</v>
          </cell>
          <cell r="G113">
            <v>1</v>
          </cell>
          <cell r="H113">
            <v>0.2</v>
          </cell>
          <cell r="J113">
            <v>26.55</v>
          </cell>
          <cell r="K113">
            <v>27.42</v>
          </cell>
          <cell r="L113">
            <v>28.3</v>
          </cell>
          <cell r="M113">
            <v>29.17</v>
          </cell>
          <cell r="N113">
            <v>30.05</v>
          </cell>
          <cell r="O113">
            <v>30.98</v>
          </cell>
          <cell r="P113">
            <v>31.93</v>
          </cell>
          <cell r="Q113">
            <v>32.86</v>
          </cell>
          <cell r="R113">
            <v>33.81</v>
          </cell>
          <cell r="S113">
            <v>34.79</v>
          </cell>
          <cell r="U113">
            <v>26.55</v>
          </cell>
          <cell r="V113">
            <v>27.42</v>
          </cell>
          <cell r="W113">
            <v>28.3</v>
          </cell>
          <cell r="X113">
            <v>29.17</v>
          </cell>
          <cell r="Y113">
            <v>30.05</v>
          </cell>
          <cell r="Z113">
            <v>30.98</v>
          </cell>
          <cell r="AA113">
            <v>31.93</v>
          </cell>
          <cell r="AB113">
            <v>32.86</v>
          </cell>
          <cell r="AC113">
            <v>33.81</v>
          </cell>
          <cell r="AD113">
            <v>34.79</v>
          </cell>
          <cell r="AF113">
            <v>26.55</v>
          </cell>
          <cell r="AG113">
            <v>9.92</v>
          </cell>
          <cell r="AH113">
            <v>0.37361237466979824</v>
          </cell>
          <cell r="AI113">
            <v>0.36</v>
          </cell>
          <cell r="AJ113">
            <v>0.0135</v>
          </cell>
          <cell r="AK113">
            <v>0.08</v>
          </cell>
          <cell r="AL113">
            <v>0.003</v>
          </cell>
          <cell r="AM113">
            <v>0.004</v>
          </cell>
          <cell r="AN113">
            <v>0.245</v>
          </cell>
          <cell r="AO113">
            <v>1.99</v>
          </cell>
          <cell r="AP113">
            <v>0.0536</v>
          </cell>
          <cell r="AS113">
            <v>39.15</v>
          </cell>
          <cell r="AU113">
            <v>0.332</v>
          </cell>
          <cell r="AV113">
            <v>0.341</v>
          </cell>
          <cell r="AW113">
            <v>0.34900000000000003</v>
          </cell>
          <cell r="AX113">
            <v>0.35700000000000004</v>
          </cell>
          <cell r="AY113">
            <v>0.36600000000000005</v>
          </cell>
          <cell r="AZ113">
            <v>0.375</v>
          </cell>
          <cell r="BA113">
            <v>0.383</v>
          </cell>
          <cell r="BB113">
            <v>0.392</v>
          </cell>
          <cell r="BC113">
            <v>0.402</v>
          </cell>
          <cell r="BD113">
            <v>0.41100000000000003</v>
          </cell>
          <cell r="BF113">
            <v>26.55</v>
          </cell>
          <cell r="BG113">
            <v>9.92</v>
          </cell>
          <cell r="BH113">
            <v>0.37361237466979824</v>
          </cell>
          <cell r="BI113">
            <v>0.36</v>
          </cell>
          <cell r="BJ113">
            <v>0.0135</v>
          </cell>
          <cell r="BK113">
            <v>0.08</v>
          </cell>
          <cell r="BL113">
            <v>0.003</v>
          </cell>
          <cell r="BM113">
            <v>0.004</v>
          </cell>
          <cell r="BN113">
            <v>0.245</v>
          </cell>
          <cell r="BO113">
            <v>1.99</v>
          </cell>
          <cell r="BP113">
            <v>0.0536</v>
          </cell>
          <cell r="BS113">
            <v>39.15</v>
          </cell>
          <cell r="BU113">
            <v>0.332</v>
          </cell>
          <cell r="BV113">
            <v>0.341</v>
          </cell>
          <cell r="BW113">
            <v>0.34900000000000003</v>
          </cell>
          <cell r="BX113">
            <v>0.35700000000000004</v>
          </cell>
          <cell r="BY113">
            <v>0.36600000000000005</v>
          </cell>
          <cell r="BZ113">
            <v>0.375</v>
          </cell>
          <cell r="CA113">
            <v>0.383</v>
          </cell>
          <cell r="CB113">
            <v>0.392</v>
          </cell>
          <cell r="CC113">
            <v>0.402</v>
          </cell>
          <cell r="CD113">
            <v>0.41100000000000003</v>
          </cell>
        </row>
        <row r="114">
          <cell r="A114">
            <v>103</v>
          </cell>
          <cell r="B114" t="str">
            <v>Engineer III</v>
          </cell>
          <cell r="C114" t="str">
            <v>Engineer - Electrical</v>
          </cell>
          <cell r="D114" t="str">
            <v>Exempt</v>
          </cell>
          <cell r="E114" t="str">
            <v>S23</v>
          </cell>
          <cell r="F114">
            <v>27.41</v>
          </cell>
          <cell r="G114">
            <v>1</v>
          </cell>
          <cell r="H114">
            <v>0.2</v>
          </cell>
          <cell r="J114">
            <v>28.27</v>
          </cell>
          <cell r="K114">
            <v>29.19</v>
          </cell>
          <cell r="L114">
            <v>30.12</v>
          </cell>
          <cell r="M114">
            <v>31.06</v>
          </cell>
          <cell r="N114">
            <v>31.99</v>
          </cell>
          <cell r="O114">
            <v>32.97</v>
          </cell>
          <cell r="P114">
            <v>33.99</v>
          </cell>
          <cell r="Q114">
            <v>34.98</v>
          </cell>
          <cell r="R114">
            <v>35.99</v>
          </cell>
          <cell r="S114">
            <v>37.03</v>
          </cell>
          <cell r="U114">
            <v>28.27</v>
          </cell>
          <cell r="V114">
            <v>29.19</v>
          </cell>
          <cell r="W114">
            <v>30.12</v>
          </cell>
          <cell r="X114">
            <v>31.06</v>
          </cell>
          <cell r="Y114">
            <v>31.99</v>
          </cell>
          <cell r="Z114">
            <v>32.97</v>
          </cell>
          <cell r="AA114">
            <v>33.99</v>
          </cell>
          <cell r="AB114">
            <v>34.98</v>
          </cell>
          <cell r="AC114">
            <v>35.99</v>
          </cell>
          <cell r="AD114">
            <v>37.03</v>
          </cell>
          <cell r="AF114">
            <v>28.27</v>
          </cell>
          <cell r="AG114">
            <v>10.56</v>
          </cell>
          <cell r="AH114">
            <v>0.37361237466979824</v>
          </cell>
          <cell r="AI114">
            <v>0.38</v>
          </cell>
          <cell r="AJ114">
            <v>0.0135</v>
          </cell>
          <cell r="AK114">
            <v>0.08</v>
          </cell>
          <cell r="AL114">
            <v>0.003</v>
          </cell>
          <cell r="AM114">
            <v>0.005</v>
          </cell>
          <cell r="AN114">
            <v>0.261</v>
          </cell>
          <cell r="AO114">
            <v>2.12</v>
          </cell>
          <cell r="AP114">
            <v>0.0536</v>
          </cell>
          <cell r="AS114">
            <v>41.68</v>
          </cell>
          <cell r="AU114">
            <v>0.34900000000000003</v>
          </cell>
          <cell r="AV114">
            <v>0.35700000000000004</v>
          </cell>
          <cell r="AW114">
            <v>0.36700000000000005</v>
          </cell>
          <cell r="AX114">
            <v>0.375</v>
          </cell>
          <cell r="AY114">
            <v>0.384</v>
          </cell>
          <cell r="AZ114">
            <v>0.393</v>
          </cell>
          <cell r="BA114">
            <v>0.403</v>
          </cell>
          <cell r="BB114">
            <v>0.41300000000000003</v>
          </cell>
          <cell r="BC114">
            <v>0.42200000000000004</v>
          </cell>
          <cell r="BD114">
            <v>0.43100000000000005</v>
          </cell>
          <cell r="BF114">
            <v>28.27</v>
          </cell>
          <cell r="BG114">
            <v>10.56</v>
          </cell>
          <cell r="BH114">
            <v>0.37361237466979824</v>
          </cell>
          <cell r="BI114">
            <v>0.38</v>
          </cell>
          <cell r="BJ114">
            <v>0.0135</v>
          </cell>
          <cell r="BK114">
            <v>0.08</v>
          </cell>
          <cell r="BL114">
            <v>0.003</v>
          </cell>
          <cell r="BM114">
            <v>0.005</v>
          </cell>
          <cell r="BN114">
            <v>0.261</v>
          </cell>
          <cell r="BO114">
            <v>2.12</v>
          </cell>
          <cell r="BP114">
            <v>0.0536</v>
          </cell>
          <cell r="BS114">
            <v>41.68</v>
          </cell>
          <cell r="BU114">
            <v>0.34900000000000003</v>
          </cell>
          <cell r="BV114">
            <v>0.35700000000000004</v>
          </cell>
          <cell r="BW114">
            <v>0.36700000000000005</v>
          </cell>
          <cell r="BX114">
            <v>0.375</v>
          </cell>
          <cell r="BY114">
            <v>0.384</v>
          </cell>
          <cell r="BZ114">
            <v>0.393</v>
          </cell>
          <cell r="CA114">
            <v>0.403</v>
          </cell>
          <cell r="CB114">
            <v>0.41300000000000003</v>
          </cell>
          <cell r="CC114">
            <v>0.42200000000000004</v>
          </cell>
          <cell r="CD114">
            <v>0.43100000000000005</v>
          </cell>
        </row>
        <row r="115">
          <cell r="A115">
            <v>104</v>
          </cell>
          <cell r="B115" t="str">
            <v>Engineer III</v>
          </cell>
          <cell r="C115" t="str">
            <v>Engineer - Mech</v>
          </cell>
          <cell r="D115" t="str">
            <v>Exempt</v>
          </cell>
          <cell r="E115" t="str">
            <v>S24</v>
          </cell>
          <cell r="F115">
            <v>33.95</v>
          </cell>
          <cell r="G115">
            <v>1</v>
          </cell>
          <cell r="H115">
            <v>0.2</v>
          </cell>
          <cell r="J115">
            <v>35.01</v>
          </cell>
          <cell r="K115">
            <v>36.16</v>
          </cell>
          <cell r="L115">
            <v>37.31</v>
          </cell>
          <cell r="M115">
            <v>38.47</v>
          </cell>
          <cell r="N115">
            <v>39.62</v>
          </cell>
          <cell r="O115">
            <v>40.84</v>
          </cell>
          <cell r="P115">
            <v>42.1</v>
          </cell>
          <cell r="Q115">
            <v>43.32</v>
          </cell>
          <cell r="R115">
            <v>44.58</v>
          </cell>
          <cell r="S115">
            <v>45.87</v>
          </cell>
          <cell r="U115">
            <v>35.01</v>
          </cell>
          <cell r="V115">
            <v>36.16</v>
          </cell>
          <cell r="W115">
            <v>37.31</v>
          </cell>
          <cell r="X115">
            <v>38.47</v>
          </cell>
          <cell r="Y115">
            <v>39.62</v>
          </cell>
          <cell r="Z115">
            <v>40.84</v>
          </cell>
          <cell r="AA115">
            <v>42.1</v>
          </cell>
          <cell r="AB115">
            <v>43.32</v>
          </cell>
          <cell r="AC115">
            <v>44.58</v>
          </cell>
          <cell r="AD115">
            <v>45.87</v>
          </cell>
          <cell r="AF115">
            <v>35.01</v>
          </cell>
          <cell r="AG115">
            <v>13.08</v>
          </cell>
          <cell r="AH115">
            <v>0.37361237466979824</v>
          </cell>
          <cell r="AI115">
            <v>0.47</v>
          </cell>
          <cell r="AJ115">
            <v>0.0135</v>
          </cell>
          <cell r="AK115">
            <v>0.08</v>
          </cell>
          <cell r="AL115">
            <v>0.004</v>
          </cell>
          <cell r="AM115">
            <v>0.006</v>
          </cell>
          <cell r="AN115">
            <v>0.323</v>
          </cell>
          <cell r="AO115">
            <v>2.62</v>
          </cell>
          <cell r="AP115">
            <v>0.0536</v>
          </cell>
          <cell r="AS115">
            <v>51.59</v>
          </cell>
          <cell r="AU115">
            <v>0.41300000000000003</v>
          </cell>
          <cell r="AV115">
            <v>0.42300000000000004</v>
          </cell>
          <cell r="AW115">
            <v>0.434</v>
          </cell>
          <cell r="AX115">
            <v>0.446</v>
          </cell>
          <cell r="AY115">
            <v>0.457</v>
          </cell>
          <cell r="AZ115">
            <v>0.468</v>
          </cell>
          <cell r="BA115">
            <v>0.48000000000000004</v>
          </cell>
          <cell r="BB115">
            <v>0.49100000000000005</v>
          </cell>
          <cell r="BC115">
            <v>0.503</v>
          </cell>
          <cell r="BD115">
            <v>0.516</v>
          </cell>
          <cell r="BF115">
            <v>35.01</v>
          </cell>
          <cell r="BG115">
            <v>13.08</v>
          </cell>
          <cell r="BH115">
            <v>0.37361237466979824</v>
          </cell>
          <cell r="BI115">
            <v>0.47</v>
          </cell>
          <cell r="BJ115">
            <v>0.0135</v>
          </cell>
          <cell r="BK115">
            <v>0.08</v>
          </cell>
          <cell r="BL115">
            <v>0.004</v>
          </cell>
          <cell r="BM115">
            <v>0.006</v>
          </cell>
          <cell r="BN115">
            <v>0.323</v>
          </cell>
          <cell r="BO115">
            <v>2.62</v>
          </cell>
          <cell r="BP115">
            <v>0.0536</v>
          </cell>
          <cell r="BS115">
            <v>51.59</v>
          </cell>
          <cell r="BU115">
            <v>0.41300000000000003</v>
          </cell>
          <cell r="BV115">
            <v>0.42300000000000004</v>
          </cell>
          <cell r="BW115">
            <v>0.434</v>
          </cell>
          <cell r="BX115">
            <v>0.446</v>
          </cell>
          <cell r="BY115">
            <v>0.457</v>
          </cell>
          <cell r="BZ115">
            <v>0.468</v>
          </cell>
          <cell r="CA115">
            <v>0.48000000000000004</v>
          </cell>
          <cell r="CB115">
            <v>0.49100000000000005</v>
          </cell>
          <cell r="CC115">
            <v>0.503</v>
          </cell>
          <cell r="CD115">
            <v>0.516</v>
          </cell>
        </row>
        <row r="116">
          <cell r="A116">
            <v>105</v>
          </cell>
          <cell r="B116" t="str">
            <v>Engineer III</v>
          </cell>
          <cell r="C116" t="str">
            <v>Operations Engineer</v>
          </cell>
          <cell r="D116" t="str">
            <v>Exempt</v>
          </cell>
          <cell r="E116" t="str">
            <v>S25</v>
          </cell>
          <cell r="F116">
            <v>24.04</v>
          </cell>
          <cell r="G116">
            <v>1</v>
          </cell>
          <cell r="H116">
            <v>0.2</v>
          </cell>
          <cell r="J116">
            <v>24.79</v>
          </cell>
          <cell r="K116">
            <v>25.6</v>
          </cell>
          <cell r="L116">
            <v>26.42</v>
          </cell>
          <cell r="M116">
            <v>27.24</v>
          </cell>
          <cell r="N116">
            <v>28.05</v>
          </cell>
          <cell r="O116">
            <v>28.92</v>
          </cell>
          <cell r="P116">
            <v>29.81</v>
          </cell>
          <cell r="Q116">
            <v>30.68</v>
          </cell>
          <cell r="R116">
            <v>31.56</v>
          </cell>
          <cell r="S116">
            <v>32.48</v>
          </cell>
          <cell r="U116">
            <v>24.79</v>
          </cell>
          <cell r="V116">
            <v>25.6</v>
          </cell>
          <cell r="W116">
            <v>26.42</v>
          </cell>
          <cell r="X116">
            <v>27.24</v>
          </cell>
          <cell r="Y116">
            <v>28.05</v>
          </cell>
          <cell r="Z116">
            <v>28.92</v>
          </cell>
          <cell r="AA116">
            <v>29.81</v>
          </cell>
          <cell r="AB116">
            <v>30.68</v>
          </cell>
          <cell r="AC116">
            <v>31.56</v>
          </cell>
          <cell r="AD116">
            <v>32.48</v>
          </cell>
          <cell r="AF116">
            <v>24.79</v>
          </cell>
          <cell r="AG116">
            <v>9.26</v>
          </cell>
          <cell r="AH116">
            <v>0.37361237466979824</v>
          </cell>
          <cell r="AI116">
            <v>0.33</v>
          </cell>
          <cell r="AJ116">
            <v>0.0135</v>
          </cell>
          <cell r="AK116">
            <v>0.08</v>
          </cell>
          <cell r="AL116">
            <v>0.003</v>
          </cell>
          <cell r="AM116">
            <v>0.004</v>
          </cell>
          <cell r="AN116">
            <v>0.229</v>
          </cell>
          <cell r="AO116">
            <v>1.86</v>
          </cell>
          <cell r="AP116">
            <v>0.0536</v>
          </cell>
          <cell r="AS116">
            <v>36.56</v>
          </cell>
          <cell r="AU116">
            <v>0.316</v>
          </cell>
          <cell r="AV116">
            <v>0.323</v>
          </cell>
          <cell r="AW116">
            <v>0.331</v>
          </cell>
          <cell r="AX116">
            <v>0.338</v>
          </cell>
          <cell r="AY116">
            <v>0.34700000000000003</v>
          </cell>
          <cell r="AZ116">
            <v>0.35500000000000004</v>
          </cell>
          <cell r="BA116">
            <v>0.36400000000000005</v>
          </cell>
          <cell r="BB116">
            <v>0.372</v>
          </cell>
          <cell r="BC116">
            <v>0.38</v>
          </cell>
          <cell r="BD116">
            <v>0.388</v>
          </cell>
          <cell r="BF116">
            <v>24.79</v>
          </cell>
          <cell r="BG116">
            <v>9.26</v>
          </cell>
          <cell r="BH116">
            <v>0.37361237466979824</v>
          </cell>
          <cell r="BI116">
            <v>0.33</v>
          </cell>
          <cell r="BJ116">
            <v>0.0135</v>
          </cell>
          <cell r="BK116">
            <v>0.08</v>
          </cell>
          <cell r="BL116">
            <v>0.003</v>
          </cell>
          <cell r="BM116">
            <v>0.004</v>
          </cell>
          <cell r="BN116">
            <v>0.229</v>
          </cell>
          <cell r="BO116">
            <v>1.86</v>
          </cell>
          <cell r="BP116">
            <v>0.0536</v>
          </cell>
          <cell r="BS116">
            <v>36.56</v>
          </cell>
          <cell r="BU116">
            <v>0.316</v>
          </cell>
          <cell r="BV116">
            <v>0.323</v>
          </cell>
          <cell r="BW116">
            <v>0.331</v>
          </cell>
          <cell r="BX116">
            <v>0.338</v>
          </cell>
          <cell r="BY116">
            <v>0.34700000000000003</v>
          </cell>
          <cell r="BZ116">
            <v>0.35500000000000004</v>
          </cell>
          <cell r="CA116">
            <v>0.36400000000000005</v>
          </cell>
          <cell r="CB116">
            <v>0.372</v>
          </cell>
          <cell r="CC116">
            <v>0.38</v>
          </cell>
          <cell r="CD116">
            <v>0.388</v>
          </cell>
        </row>
        <row r="117">
          <cell r="A117">
            <v>106</v>
          </cell>
          <cell r="B117" t="str">
            <v>Engineer II </v>
          </cell>
          <cell r="C117" t="str">
            <v>Engineer - Instrument &amp; Control</v>
          </cell>
          <cell r="D117" t="str">
            <v>Exempt</v>
          </cell>
          <cell r="E117" t="str">
            <v>S31</v>
          </cell>
          <cell r="F117">
            <v>32.69</v>
          </cell>
          <cell r="G117">
            <v>1</v>
          </cell>
          <cell r="H117">
            <v>0.1111</v>
          </cell>
          <cell r="J117">
            <v>33.71</v>
          </cell>
          <cell r="K117">
            <v>34.81</v>
          </cell>
          <cell r="L117">
            <v>35.93</v>
          </cell>
          <cell r="M117">
            <v>37.04</v>
          </cell>
          <cell r="N117">
            <v>38.15</v>
          </cell>
          <cell r="O117">
            <v>39.33</v>
          </cell>
          <cell r="P117">
            <v>40.54</v>
          </cell>
          <cell r="Q117">
            <v>41.71</v>
          </cell>
          <cell r="R117">
            <v>42.92</v>
          </cell>
          <cell r="S117">
            <v>44.16</v>
          </cell>
          <cell r="U117">
            <v>33.71</v>
          </cell>
          <cell r="V117">
            <v>34.81</v>
          </cell>
          <cell r="W117">
            <v>35.93</v>
          </cell>
          <cell r="X117">
            <v>37.04</v>
          </cell>
          <cell r="Y117">
            <v>38.15</v>
          </cell>
          <cell r="Z117">
            <v>39.33</v>
          </cell>
          <cell r="AA117">
            <v>40.54</v>
          </cell>
          <cell r="AB117">
            <v>41.71</v>
          </cell>
          <cell r="AC117">
            <v>42.92</v>
          </cell>
          <cell r="AD117">
            <v>44.16</v>
          </cell>
          <cell r="AF117">
            <v>33.71</v>
          </cell>
          <cell r="AG117">
            <v>12.59</v>
          </cell>
          <cell r="AH117">
            <v>0.37361237466979824</v>
          </cell>
          <cell r="AI117">
            <v>0.46</v>
          </cell>
          <cell r="AJ117">
            <v>0.0135</v>
          </cell>
          <cell r="AK117">
            <v>0.08</v>
          </cell>
          <cell r="AL117">
            <v>0.004</v>
          </cell>
          <cell r="AM117">
            <v>0.006</v>
          </cell>
          <cell r="AN117">
            <v>0.311</v>
          </cell>
          <cell r="AO117">
            <v>2.53</v>
          </cell>
          <cell r="AP117">
            <v>0.0536</v>
          </cell>
          <cell r="AS117">
            <v>49.69</v>
          </cell>
          <cell r="AU117">
            <v>0.401</v>
          </cell>
          <cell r="AV117">
            <v>0.41100000000000003</v>
          </cell>
          <cell r="AW117">
            <v>0.42100000000000004</v>
          </cell>
          <cell r="AX117">
            <v>0.43100000000000005</v>
          </cell>
          <cell r="AY117">
            <v>0.443</v>
          </cell>
          <cell r="AZ117">
            <v>0.454</v>
          </cell>
          <cell r="BA117">
            <v>0.466</v>
          </cell>
          <cell r="BB117">
            <v>0.47600000000000003</v>
          </cell>
          <cell r="BC117">
            <v>0.48800000000000004</v>
          </cell>
          <cell r="BD117">
            <v>0.499</v>
          </cell>
          <cell r="BF117">
            <v>33.71</v>
          </cell>
          <cell r="BG117">
            <v>12.59</v>
          </cell>
          <cell r="BH117">
            <v>0.37361237466979824</v>
          </cell>
          <cell r="BI117">
            <v>0.46</v>
          </cell>
          <cell r="BJ117">
            <v>0.0135</v>
          </cell>
          <cell r="BK117">
            <v>0.08</v>
          </cell>
          <cell r="BL117">
            <v>0.004</v>
          </cell>
          <cell r="BM117">
            <v>0.006</v>
          </cell>
          <cell r="BN117">
            <v>0.311</v>
          </cell>
          <cell r="BO117">
            <v>2.53</v>
          </cell>
          <cell r="BP117">
            <v>0.0536</v>
          </cell>
          <cell r="BS117">
            <v>49.69</v>
          </cell>
          <cell r="BU117">
            <v>0.401</v>
          </cell>
          <cell r="BV117">
            <v>0.41100000000000003</v>
          </cell>
          <cell r="BW117">
            <v>0.42100000000000004</v>
          </cell>
          <cell r="BX117">
            <v>0.43100000000000005</v>
          </cell>
          <cell r="BY117">
            <v>0.443</v>
          </cell>
          <cell r="BZ117">
            <v>0.454</v>
          </cell>
          <cell r="CA117">
            <v>0.466</v>
          </cell>
          <cell r="CB117">
            <v>0.47600000000000003</v>
          </cell>
          <cell r="CC117">
            <v>0.48800000000000004</v>
          </cell>
          <cell r="CD117">
            <v>0.499</v>
          </cell>
        </row>
        <row r="118">
          <cell r="A118">
            <v>107</v>
          </cell>
          <cell r="B118" t="str">
            <v>Engineer II </v>
          </cell>
          <cell r="C118" t="str">
            <v>Engineering Support</v>
          </cell>
          <cell r="D118" t="str">
            <v>Exempt</v>
          </cell>
          <cell r="E118" t="str">
            <v>S29</v>
          </cell>
          <cell r="F118">
            <v>24.97</v>
          </cell>
          <cell r="G118">
            <v>1</v>
          </cell>
          <cell r="H118">
            <v>0.1111</v>
          </cell>
          <cell r="J118">
            <v>25.75</v>
          </cell>
          <cell r="K118">
            <v>26.59</v>
          </cell>
          <cell r="L118">
            <v>27.44</v>
          </cell>
          <cell r="M118">
            <v>28.29</v>
          </cell>
          <cell r="N118">
            <v>29.14</v>
          </cell>
          <cell r="O118">
            <v>30.04</v>
          </cell>
          <cell r="P118">
            <v>30.96</v>
          </cell>
          <cell r="Q118">
            <v>31.86</v>
          </cell>
          <cell r="R118">
            <v>32.79</v>
          </cell>
          <cell r="S118">
            <v>33.73</v>
          </cell>
          <cell r="U118">
            <v>25.75</v>
          </cell>
          <cell r="V118">
            <v>26.59</v>
          </cell>
          <cell r="W118">
            <v>27.44</v>
          </cell>
          <cell r="X118">
            <v>28.29</v>
          </cell>
          <cell r="Y118">
            <v>29.14</v>
          </cell>
          <cell r="Z118">
            <v>30.04</v>
          </cell>
          <cell r="AA118">
            <v>30.96</v>
          </cell>
          <cell r="AB118">
            <v>31.86</v>
          </cell>
          <cell r="AC118">
            <v>32.79</v>
          </cell>
          <cell r="AD118">
            <v>33.73</v>
          </cell>
          <cell r="AF118">
            <v>25.75</v>
          </cell>
          <cell r="AG118">
            <v>9.62</v>
          </cell>
          <cell r="AH118">
            <v>0.37361237466979824</v>
          </cell>
          <cell r="AI118">
            <v>0.35</v>
          </cell>
          <cell r="AJ118">
            <v>0.0135</v>
          </cell>
          <cell r="AK118">
            <v>0.08</v>
          </cell>
          <cell r="AL118">
            <v>0.003</v>
          </cell>
          <cell r="AM118">
            <v>0.004</v>
          </cell>
          <cell r="AN118">
            <v>0.238</v>
          </cell>
          <cell r="AO118">
            <v>1.93</v>
          </cell>
          <cell r="AP118">
            <v>0.0536</v>
          </cell>
          <cell r="AS118">
            <v>37.98</v>
          </cell>
          <cell r="AU118">
            <v>0.325</v>
          </cell>
          <cell r="AV118">
            <v>0.332</v>
          </cell>
          <cell r="AW118">
            <v>0.341</v>
          </cell>
          <cell r="AX118">
            <v>0.34900000000000003</v>
          </cell>
          <cell r="AY118">
            <v>0.35700000000000004</v>
          </cell>
          <cell r="AZ118">
            <v>0.36600000000000005</v>
          </cell>
          <cell r="BA118">
            <v>0.375</v>
          </cell>
          <cell r="BB118">
            <v>0.383</v>
          </cell>
          <cell r="BC118">
            <v>0.391</v>
          </cell>
          <cell r="BD118">
            <v>0.401</v>
          </cell>
          <cell r="BF118">
            <v>25.75</v>
          </cell>
          <cell r="BG118">
            <v>9.62</v>
          </cell>
          <cell r="BH118">
            <v>0.37361237466979824</v>
          </cell>
          <cell r="BI118">
            <v>0.35</v>
          </cell>
          <cell r="BJ118">
            <v>0.0135</v>
          </cell>
          <cell r="BK118">
            <v>0.08</v>
          </cell>
          <cell r="BL118">
            <v>0.003</v>
          </cell>
          <cell r="BM118">
            <v>0.004</v>
          </cell>
          <cell r="BN118">
            <v>0.238</v>
          </cell>
          <cell r="BO118">
            <v>1.93</v>
          </cell>
          <cell r="BP118">
            <v>0.0536</v>
          </cell>
          <cell r="BS118">
            <v>37.98</v>
          </cell>
          <cell r="BU118">
            <v>0.325</v>
          </cell>
          <cell r="BV118">
            <v>0.332</v>
          </cell>
          <cell r="BW118">
            <v>0.341</v>
          </cell>
          <cell r="BX118">
            <v>0.34900000000000003</v>
          </cell>
          <cell r="BY118">
            <v>0.35700000000000004</v>
          </cell>
          <cell r="BZ118">
            <v>0.36600000000000005</v>
          </cell>
          <cell r="CA118">
            <v>0.375</v>
          </cell>
          <cell r="CB118">
            <v>0.383</v>
          </cell>
          <cell r="CC118">
            <v>0.391</v>
          </cell>
          <cell r="CD118">
            <v>0.401</v>
          </cell>
        </row>
        <row r="119">
          <cell r="A119">
            <v>108</v>
          </cell>
          <cell r="B119" t="str">
            <v>Engineer II </v>
          </cell>
          <cell r="C119" t="str">
            <v>Environmental Engineer</v>
          </cell>
          <cell r="D119" t="str">
            <v>Exempt</v>
          </cell>
          <cell r="E119" t="str">
            <v>S28</v>
          </cell>
          <cell r="F119">
            <v>32.69</v>
          </cell>
          <cell r="G119">
            <v>1</v>
          </cell>
          <cell r="H119">
            <v>0.1111</v>
          </cell>
          <cell r="J119">
            <v>33.71</v>
          </cell>
          <cell r="K119">
            <v>34.81</v>
          </cell>
          <cell r="L119">
            <v>35.93</v>
          </cell>
          <cell r="M119">
            <v>37.04</v>
          </cell>
          <cell r="N119">
            <v>38.15</v>
          </cell>
          <cell r="O119">
            <v>39.33</v>
          </cell>
          <cell r="P119">
            <v>40.54</v>
          </cell>
          <cell r="Q119">
            <v>41.71</v>
          </cell>
          <cell r="R119">
            <v>42.92</v>
          </cell>
          <cell r="S119">
            <v>44.16</v>
          </cell>
          <cell r="U119">
            <v>33.71</v>
          </cell>
          <cell r="V119">
            <v>34.81</v>
          </cell>
          <cell r="W119">
            <v>35.93</v>
          </cell>
          <cell r="X119">
            <v>37.04</v>
          </cell>
          <cell r="Y119">
            <v>38.15</v>
          </cell>
          <cell r="Z119">
            <v>39.33</v>
          </cell>
          <cell r="AA119">
            <v>40.54</v>
          </cell>
          <cell r="AB119">
            <v>41.71</v>
          </cell>
          <cell r="AC119">
            <v>42.92</v>
          </cell>
          <cell r="AD119">
            <v>44.16</v>
          </cell>
          <cell r="AF119">
            <v>33.71</v>
          </cell>
          <cell r="AG119">
            <v>12.59</v>
          </cell>
          <cell r="AH119">
            <v>0.37361237466979824</v>
          </cell>
          <cell r="AI119">
            <v>0.46</v>
          </cell>
          <cell r="AJ119">
            <v>0.0135</v>
          </cell>
          <cell r="AK119">
            <v>0.08</v>
          </cell>
          <cell r="AL119">
            <v>0.004</v>
          </cell>
          <cell r="AM119">
            <v>0.006</v>
          </cell>
          <cell r="AN119">
            <v>0.311</v>
          </cell>
          <cell r="AO119">
            <v>2.53</v>
          </cell>
          <cell r="AP119">
            <v>0.0536</v>
          </cell>
          <cell r="AS119">
            <v>49.69</v>
          </cell>
          <cell r="AU119">
            <v>0.401</v>
          </cell>
          <cell r="AV119">
            <v>0.41100000000000003</v>
          </cell>
          <cell r="AW119">
            <v>0.42100000000000004</v>
          </cell>
          <cell r="AX119">
            <v>0.43100000000000005</v>
          </cell>
          <cell r="AY119">
            <v>0.443</v>
          </cell>
          <cell r="AZ119">
            <v>0.454</v>
          </cell>
          <cell r="BA119">
            <v>0.466</v>
          </cell>
          <cell r="BB119">
            <v>0.47600000000000003</v>
          </cell>
          <cell r="BC119">
            <v>0.48800000000000004</v>
          </cell>
          <cell r="BD119">
            <v>0.499</v>
          </cell>
          <cell r="BF119">
            <v>33.71</v>
          </cell>
          <cell r="BG119">
            <v>12.59</v>
          </cell>
          <cell r="BH119">
            <v>0.37361237466979824</v>
          </cell>
          <cell r="BI119">
            <v>0.46</v>
          </cell>
          <cell r="BJ119">
            <v>0.0135</v>
          </cell>
          <cell r="BK119">
            <v>0.08</v>
          </cell>
          <cell r="BL119">
            <v>0.004</v>
          </cell>
          <cell r="BM119">
            <v>0.006</v>
          </cell>
          <cell r="BN119">
            <v>0.311</v>
          </cell>
          <cell r="BO119">
            <v>2.53</v>
          </cell>
          <cell r="BP119">
            <v>0.0536</v>
          </cell>
          <cell r="BS119">
            <v>49.69</v>
          </cell>
          <cell r="BU119">
            <v>0.401</v>
          </cell>
          <cell r="BV119">
            <v>0.41100000000000003</v>
          </cell>
          <cell r="BW119">
            <v>0.42100000000000004</v>
          </cell>
          <cell r="BX119">
            <v>0.43100000000000005</v>
          </cell>
          <cell r="BY119">
            <v>0.443</v>
          </cell>
          <cell r="BZ119">
            <v>0.454</v>
          </cell>
          <cell r="CA119">
            <v>0.466</v>
          </cell>
          <cell r="CB119">
            <v>0.47600000000000003</v>
          </cell>
          <cell r="CC119">
            <v>0.48800000000000004</v>
          </cell>
          <cell r="CD119">
            <v>0.499</v>
          </cell>
        </row>
        <row r="120">
          <cell r="A120">
            <v>109</v>
          </cell>
          <cell r="B120" t="str">
            <v>Engineer II </v>
          </cell>
          <cell r="C120" t="str">
            <v>Maintenance Engineer Lead</v>
          </cell>
          <cell r="D120" t="str">
            <v>Exempt</v>
          </cell>
          <cell r="E120" t="str">
            <v>S26</v>
          </cell>
          <cell r="F120">
            <v>37.15</v>
          </cell>
          <cell r="G120">
            <v>1</v>
          </cell>
          <cell r="H120">
            <v>0.1111</v>
          </cell>
          <cell r="J120">
            <v>38.31</v>
          </cell>
          <cell r="K120">
            <v>39.56</v>
          </cell>
          <cell r="L120">
            <v>40.83</v>
          </cell>
          <cell r="M120">
            <v>42.09</v>
          </cell>
          <cell r="N120">
            <v>43.35</v>
          </cell>
          <cell r="O120">
            <v>44.69</v>
          </cell>
          <cell r="P120">
            <v>46.07</v>
          </cell>
          <cell r="Q120">
            <v>47.4</v>
          </cell>
          <cell r="R120">
            <v>48.78</v>
          </cell>
          <cell r="S120">
            <v>50.19</v>
          </cell>
          <cell r="U120">
            <v>38.31</v>
          </cell>
          <cell r="V120">
            <v>39.56</v>
          </cell>
          <cell r="W120">
            <v>40.83</v>
          </cell>
          <cell r="X120">
            <v>42.09</v>
          </cell>
          <cell r="Y120">
            <v>43.35</v>
          </cell>
          <cell r="Z120">
            <v>44.69</v>
          </cell>
          <cell r="AA120">
            <v>46.07</v>
          </cell>
          <cell r="AB120">
            <v>47.4</v>
          </cell>
          <cell r="AC120">
            <v>48.78</v>
          </cell>
          <cell r="AD120">
            <v>50.19</v>
          </cell>
          <cell r="AF120">
            <v>38.31</v>
          </cell>
          <cell r="AG120">
            <v>14.31</v>
          </cell>
          <cell r="AH120">
            <v>0.37361237466979824</v>
          </cell>
          <cell r="AI120">
            <v>0.52</v>
          </cell>
          <cell r="AJ120">
            <v>0.0135</v>
          </cell>
          <cell r="AK120">
            <v>0.08</v>
          </cell>
          <cell r="AL120">
            <v>0.005</v>
          </cell>
          <cell r="AM120">
            <v>0.006</v>
          </cell>
          <cell r="AN120">
            <v>0.353</v>
          </cell>
          <cell r="AO120">
            <v>2.87</v>
          </cell>
          <cell r="AP120">
            <v>0.0536</v>
          </cell>
          <cell r="AS120">
            <v>56.45</v>
          </cell>
          <cell r="AU120">
            <v>0.444</v>
          </cell>
          <cell r="AV120">
            <v>0.457</v>
          </cell>
          <cell r="AW120">
            <v>0.468</v>
          </cell>
          <cell r="AX120">
            <v>0.48000000000000004</v>
          </cell>
          <cell r="AY120">
            <v>0.49200000000000005</v>
          </cell>
          <cell r="AZ120">
            <v>0.504</v>
          </cell>
          <cell r="BA120">
            <v>0.518</v>
          </cell>
          <cell r="BB120">
            <v>0.531</v>
          </cell>
          <cell r="BC120">
            <v>0.544</v>
          </cell>
          <cell r="BD120">
            <v>0.557</v>
          </cell>
          <cell r="BF120">
            <v>38.31</v>
          </cell>
          <cell r="BG120">
            <v>14.31</v>
          </cell>
          <cell r="BH120">
            <v>0.37361237466979824</v>
          </cell>
          <cell r="BI120">
            <v>0.52</v>
          </cell>
          <cell r="BJ120">
            <v>0.0135</v>
          </cell>
          <cell r="BK120">
            <v>0.08</v>
          </cell>
          <cell r="BL120">
            <v>0.005</v>
          </cell>
          <cell r="BM120">
            <v>0.006</v>
          </cell>
          <cell r="BN120">
            <v>0.353</v>
          </cell>
          <cell r="BO120">
            <v>2.87</v>
          </cell>
          <cell r="BP120">
            <v>0.0536</v>
          </cell>
          <cell r="BS120">
            <v>56.45</v>
          </cell>
          <cell r="BU120">
            <v>0.444</v>
          </cell>
          <cell r="BV120">
            <v>0.457</v>
          </cell>
          <cell r="BW120">
            <v>0.468</v>
          </cell>
          <cell r="BX120">
            <v>0.48000000000000004</v>
          </cell>
          <cell r="BY120">
            <v>0.49200000000000005</v>
          </cell>
          <cell r="BZ120">
            <v>0.504</v>
          </cell>
          <cell r="CA120">
            <v>0.518</v>
          </cell>
          <cell r="CB120">
            <v>0.531</v>
          </cell>
          <cell r="CC120">
            <v>0.544</v>
          </cell>
          <cell r="CD120">
            <v>0.557</v>
          </cell>
        </row>
        <row r="121">
          <cell r="A121">
            <v>110</v>
          </cell>
          <cell r="B121" t="str">
            <v>Engineer II </v>
          </cell>
          <cell r="C121" t="str">
            <v>Operations Engineer</v>
          </cell>
          <cell r="D121" t="str">
            <v>Exempt</v>
          </cell>
          <cell r="E121" t="str">
            <v>S25</v>
          </cell>
          <cell r="F121">
            <v>24.04</v>
          </cell>
          <cell r="G121">
            <v>1</v>
          </cell>
          <cell r="H121">
            <v>0.1111</v>
          </cell>
          <cell r="J121">
            <v>24.79</v>
          </cell>
          <cell r="K121">
            <v>25.6</v>
          </cell>
          <cell r="L121">
            <v>26.42</v>
          </cell>
          <cell r="M121">
            <v>27.24</v>
          </cell>
          <cell r="N121">
            <v>28.05</v>
          </cell>
          <cell r="O121">
            <v>28.92</v>
          </cell>
          <cell r="P121">
            <v>29.81</v>
          </cell>
          <cell r="Q121">
            <v>30.68</v>
          </cell>
          <cell r="R121">
            <v>31.56</v>
          </cell>
          <cell r="S121">
            <v>32.48</v>
          </cell>
          <cell r="U121">
            <v>24.79</v>
          </cell>
          <cell r="V121">
            <v>25.6</v>
          </cell>
          <cell r="W121">
            <v>26.42</v>
          </cell>
          <cell r="X121">
            <v>27.24</v>
          </cell>
          <cell r="Y121">
            <v>28.05</v>
          </cell>
          <cell r="Z121">
            <v>28.92</v>
          </cell>
          <cell r="AA121">
            <v>29.81</v>
          </cell>
          <cell r="AB121">
            <v>30.68</v>
          </cell>
          <cell r="AC121">
            <v>31.56</v>
          </cell>
          <cell r="AD121">
            <v>32.48</v>
          </cell>
          <cell r="AF121">
            <v>24.79</v>
          </cell>
          <cell r="AG121">
            <v>9.26</v>
          </cell>
          <cell r="AH121">
            <v>0.37361237466979824</v>
          </cell>
          <cell r="AI121">
            <v>0.33</v>
          </cell>
          <cell r="AJ121">
            <v>0.0135</v>
          </cell>
          <cell r="AK121">
            <v>0.08</v>
          </cell>
          <cell r="AL121">
            <v>0.003</v>
          </cell>
          <cell r="AM121">
            <v>0.004</v>
          </cell>
          <cell r="AN121">
            <v>0.229</v>
          </cell>
          <cell r="AO121">
            <v>1.86</v>
          </cell>
          <cell r="AP121">
            <v>0.0536</v>
          </cell>
          <cell r="AS121">
            <v>36.56</v>
          </cell>
          <cell r="AU121">
            <v>0.316</v>
          </cell>
          <cell r="AV121">
            <v>0.323</v>
          </cell>
          <cell r="AW121">
            <v>0.331</v>
          </cell>
          <cell r="AX121">
            <v>0.338</v>
          </cell>
          <cell r="AY121">
            <v>0.34700000000000003</v>
          </cell>
          <cell r="AZ121">
            <v>0.35500000000000004</v>
          </cell>
          <cell r="BA121">
            <v>0.36400000000000005</v>
          </cell>
          <cell r="BB121">
            <v>0.372</v>
          </cell>
          <cell r="BC121">
            <v>0.38</v>
          </cell>
          <cell r="BD121">
            <v>0.388</v>
          </cell>
          <cell r="BF121">
            <v>24.79</v>
          </cell>
          <cell r="BG121">
            <v>9.26</v>
          </cell>
          <cell r="BH121">
            <v>0.37361237466979824</v>
          </cell>
          <cell r="BI121">
            <v>0.33</v>
          </cell>
          <cell r="BJ121">
            <v>0.0135</v>
          </cell>
          <cell r="BK121">
            <v>0.08</v>
          </cell>
          <cell r="BL121">
            <v>0.003</v>
          </cell>
          <cell r="BM121">
            <v>0.004</v>
          </cell>
          <cell r="BN121">
            <v>0.229</v>
          </cell>
          <cell r="BO121">
            <v>1.86</v>
          </cell>
          <cell r="BP121">
            <v>0.0536</v>
          </cell>
          <cell r="BS121">
            <v>36.56</v>
          </cell>
          <cell r="BU121">
            <v>0.316</v>
          </cell>
          <cell r="BV121">
            <v>0.323</v>
          </cell>
          <cell r="BW121">
            <v>0.331</v>
          </cell>
          <cell r="BX121">
            <v>0.338</v>
          </cell>
          <cell r="BY121">
            <v>0.34700000000000003</v>
          </cell>
          <cell r="BZ121">
            <v>0.35500000000000004</v>
          </cell>
          <cell r="CA121">
            <v>0.36400000000000005</v>
          </cell>
          <cell r="CB121">
            <v>0.372</v>
          </cell>
          <cell r="CC121">
            <v>0.38</v>
          </cell>
          <cell r="CD121">
            <v>0.388</v>
          </cell>
        </row>
        <row r="122">
          <cell r="A122">
            <v>111</v>
          </cell>
          <cell r="B122" t="str">
            <v>Engineer II </v>
          </cell>
          <cell r="C122" t="str">
            <v>Reliability Engineer</v>
          </cell>
          <cell r="D122" t="str">
            <v>Exempt</v>
          </cell>
          <cell r="E122" t="str">
            <v>S30</v>
          </cell>
          <cell r="F122">
            <v>37.5</v>
          </cell>
          <cell r="G122">
            <v>4</v>
          </cell>
          <cell r="H122">
            <v>0.4444</v>
          </cell>
          <cell r="J122">
            <v>38.67</v>
          </cell>
          <cell r="K122">
            <v>39.94</v>
          </cell>
          <cell r="L122">
            <v>41.21</v>
          </cell>
          <cell r="M122">
            <v>42.49</v>
          </cell>
          <cell r="N122">
            <v>43.76</v>
          </cell>
          <cell r="O122">
            <v>45.11</v>
          </cell>
          <cell r="P122">
            <v>46.5</v>
          </cell>
          <cell r="Q122">
            <v>47.85</v>
          </cell>
          <cell r="R122">
            <v>49.24</v>
          </cell>
          <cell r="S122">
            <v>50.66</v>
          </cell>
          <cell r="U122">
            <v>38.67</v>
          </cell>
          <cell r="V122">
            <v>39.94</v>
          </cell>
          <cell r="W122">
            <v>41.21</v>
          </cell>
          <cell r="X122">
            <v>42.49</v>
          </cell>
          <cell r="Y122">
            <v>43.76</v>
          </cell>
          <cell r="Z122">
            <v>45.11</v>
          </cell>
          <cell r="AA122">
            <v>46.5</v>
          </cell>
          <cell r="AB122">
            <v>47.85</v>
          </cell>
          <cell r="AC122">
            <v>49.24</v>
          </cell>
          <cell r="AD122">
            <v>50.66</v>
          </cell>
          <cell r="AF122">
            <v>38.67</v>
          </cell>
          <cell r="AG122">
            <v>14.45</v>
          </cell>
          <cell r="AH122">
            <v>0.37361237466979824</v>
          </cell>
          <cell r="AI122">
            <v>0.52</v>
          </cell>
          <cell r="AJ122">
            <v>0.0135</v>
          </cell>
          <cell r="AK122">
            <v>0.08</v>
          </cell>
          <cell r="AL122">
            <v>0.005</v>
          </cell>
          <cell r="AM122">
            <v>0.006</v>
          </cell>
          <cell r="AN122">
            <v>0.357</v>
          </cell>
          <cell r="AO122">
            <v>2.9</v>
          </cell>
          <cell r="AP122">
            <v>0.0536</v>
          </cell>
          <cell r="AS122">
            <v>56.99</v>
          </cell>
          <cell r="AU122">
            <v>0.448</v>
          </cell>
          <cell r="AV122">
            <v>0.46</v>
          </cell>
          <cell r="AW122">
            <v>0.47200000000000003</v>
          </cell>
          <cell r="AX122">
            <v>0.48400000000000004</v>
          </cell>
          <cell r="AY122">
            <v>0.49500000000000005</v>
          </cell>
          <cell r="AZ122">
            <v>0.508</v>
          </cell>
          <cell r="BA122">
            <v>0.523</v>
          </cell>
          <cell r="BB122">
            <v>0.535</v>
          </cell>
          <cell r="BC122">
            <v>0.548</v>
          </cell>
          <cell r="BD122">
            <v>0.561</v>
          </cell>
          <cell r="BF122">
            <v>38.67</v>
          </cell>
          <cell r="BG122">
            <v>14.45</v>
          </cell>
          <cell r="BH122">
            <v>0.37361237466979824</v>
          </cell>
          <cell r="BI122">
            <v>0.52</v>
          </cell>
          <cell r="BJ122">
            <v>0.0135</v>
          </cell>
          <cell r="BK122">
            <v>0.08</v>
          </cell>
          <cell r="BL122">
            <v>0.005</v>
          </cell>
          <cell r="BM122">
            <v>0.006</v>
          </cell>
          <cell r="BN122">
            <v>0.357</v>
          </cell>
          <cell r="BO122">
            <v>2.9</v>
          </cell>
          <cell r="BP122">
            <v>0.0536</v>
          </cell>
          <cell r="BS122">
            <v>56.99</v>
          </cell>
          <cell r="BU122">
            <v>0.448</v>
          </cell>
          <cell r="BV122">
            <v>0.46</v>
          </cell>
          <cell r="BW122">
            <v>0.47200000000000003</v>
          </cell>
          <cell r="BX122">
            <v>0.48400000000000004</v>
          </cell>
          <cell r="BY122">
            <v>0.49500000000000005</v>
          </cell>
          <cell r="BZ122">
            <v>0.508</v>
          </cell>
          <cell r="CA122">
            <v>0.523</v>
          </cell>
          <cell r="CB122">
            <v>0.535</v>
          </cell>
          <cell r="CC122">
            <v>0.548</v>
          </cell>
          <cell r="CD122">
            <v>0.561</v>
          </cell>
        </row>
        <row r="123">
          <cell r="A123">
            <v>112</v>
          </cell>
          <cell r="B123" t="str">
            <v>Engineer I</v>
          </cell>
          <cell r="C123" t="str">
            <v>Maintenance Engineer</v>
          </cell>
          <cell r="D123" t="str">
            <v>Exempt</v>
          </cell>
          <cell r="E123" t="str">
            <v>S32</v>
          </cell>
          <cell r="F123">
            <v>37.25</v>
          </cell>
          <cell r="G123">
            <v>3</v>
          </cell>
          <cell r="H123">
            <v>0.75</v>
          </cell>
          <cell r="J123">
            <v>38.41</v>
          </cell>
          <cell r="K123">
            <v>39.67</v>
          </cell>
          <cell r="L123">
            <v>40.94</v>
          </cell>
          <cell r="M123">
            <v>42.2</v>
          </cell>
          <cell r="N123">
            <v>43.47</v>
          </cell>
          <cell r="O123">
            <v>44.81</v>
          </cell>
          <cell r="P123">
            <v>46.19</v>
          </cell>
          <cell r="Q123">
            <v>47.53</v>
          </cell>
          <cell r="R123">
            <v>48.91</v>
          </cell>
          <cell r="S123">
            <v>50.32</v>
          </cell>
          <cell r="U123">
            <v>38.41</v>
          </cell>
          <cell r="V123">
            <v>39.67</v>
          </cell>
          <cell r="W123">
            <v>40.94</v>
          </cell>
          <cell r="X123">
            <v>42.2</v>
          </cell>
          <cell r="Y123">
            <v>43.47</v>
          </cell>
          <cell r="Z123">
            <v>44.81</v>
          </cell>
          <cell r="AA123">
            <v>46.19</v>
          </cell>
          <cell r="AB123">
            <v>47.53</v>
          </cell>
          <cell r="AC123">
            <v>48.91</v>
          </cell>
          <cell r="AD123">
            <v>50.32</v>
          </cell>
          <cell r="AF123">
            <v>38.41</v>
          </cell>
          <cell r="AG123">
            <v>14.35</v>
          </cell>
          <cell r="AH123">
            <v>0.37361237466979824</v>
          </cell>
          <cell r="AI123">
            <v>0.52</v>
          </cell>
          <cell r="AJ123">
            <v>0.0135</v>
          </cell>
          <cell r="AK123">
            <v>0.08</v>
          </cell>
          <cell r="AL123">
            <v>0.005</v>
          </cell>
          <cell r="AM123">
            <v>0.006</v>
          </cell>
          <cell r="AN123">
            <v>0.354</v>
          </cell>
          <cell r="AO123">
            <v>2.88</v>
          </cell>
          <cell r="AP123">
            <v>0.0536</v>
          </cell>
          <cell r="AS123">
            <v>56.61</v>
          </cell>
          <cell r="AU123">
            <v>0.445</v>
          </cell>
          <cell r="AV123">
            <v>0.458</v>
          </cell>
          <cell r="AW123">
            <v>0.46900000000000003</v>
          </cell>
          <cell r="AX123">
            <v>0.48100000000000004</v>
          </cell>
          <cell r="AY123">
            <v>0.49300000000000005</v>
          </cell>
          <cell r="AZ123">
            <v>0.505</v>
          </cell>
          <cell r="BA123">
            <v>0.519</v>
          </cell>
          <cell r="BB123">
            <v>0.532</v>
          </cell>
          <cell r="BC123">
            <v>0.545</v>
          </cell>
          <cell r="BD123">
            <v>0.558</v>
          </cell>
          <cell r="BF123">
            <v>38.41</v>
          </cell>
          <cell r="BG123">
            <v>14.35</v>
          </cell>
          <cell r="BH123">
            <v>0.37361237466979824</v>
          </cell>
          <cell r="BI123">
            <v>0.52</v>
          </cell>
          <cell r="BJ123">
            <v>0.0135</v>
          </cell>
          <cell r="BK123">
            <v>0.08</v>
          </cell>
          <cell r="BL123">
            <v>0.005</v>
          </cell>
          <cell r="BM123">
            <v>0.006</v>
          </cell>
          <cell r="BN123">
            <v>0.354</v>
          </cell>
          <cell r="BO123">
            <v>2.88</v>
          </cell>
          <cell r="BP123">
            <v>0.0536</v>
          </cell>
          <cell r="BS123">
            <v>56.61</v>
          </cell>
          <cell r="BU123">
            <v>0.445</v>
          </cell>
          <cell r="BV123">
            <v>0.458</v>
          </cell>
          <cell r="BW123">
            <v>0.46900000000000003</v>
          </cell>
          <cell r="BX123">
            <v>0.48100000000000004</v>
          </cell>
          <cell r="BY123">
            <v>0.49300000000000005</v>
          </cell>
          <cell r="BZ123">
            <v>0.505</v>
          </cell>
          <cell r="CA123">
            <v>0.519</v>
          </cell>
          <cell r="CB123">
            <v>0.532</v>
          </cell>
          <cell r="CC123">
            <v>0.545</v>
          </cell>
          <cell r="CD123">
            <v>0.558</v>
          </cell>
        </row>
        <row r="124">
          <cell r="A124">
            <v>113</v>
          </cell>
          <cell r="B124" t="str">
            <v>Engineer I</v>
          </cell>
          <cell r="C124" t="str">
            <v>Operations Engineer</v>
          </cell>
          <cell r="D124" t="str">
            <v>Exempt</v>
          </cell>
          <cell r="E124" t="str">
            <v>S25</v>
          </cell>
          <cell r="F124">
            <v>24.04</v>
          </cell>
          <cell r="G124">
            <v>1</v>
          </cell>
          <cell r="H124">
            <v>0.25</v>
          </cell>
          <cell r="J124">
            <v>24.79</v>
          </cell>
          <cell r="K124">
            <v>25.6</v>
          </cell>
          <cell r="L124">
            <v>26.42</v>
          </cell>
          <cell r="M124">
            <v>27.24</v>
          </cell>
          <cell r="N124">
            <v>28.05</v>
          </cell>
          <cell r="O124">
            <v>28.92</v>
          </cell>
          <cell r="P124">
            <v>29.81</v>
          </cell>
          <cell r="Q124">
            <v>30.68</v>
          </cell>
          <cell r="R124">
            <v>31.56</v>
          </cell>
          <cell r="S124">
            <v>32.48</v>
          </cell>
          <cell r="U124">
            <v>24.79</v>
          </cell>
          <cell r="V124">
            <v>25.6</v>
          </cell>
          <cell r="W124">
            <v>26.42</v>
          </cell>
          <cell r="X124">
            <v>27.24</v>
          </cell>
          <cell r="Y124">
            <v>28.05</v>
          </cell>
          <cell r="Z124">
            <v>28.92</v>
          </cell>
          <cell r="AA124">
            <v>29.81</v>
          </cell>
          <cell r="AB124">
            <v>30.68</v>
          </cell>
          <cell r="AC124">
            <v>31.56</v>
          </cell>
          <cell r="AD124">
            <v>32.48</v>
          </cell>
          <cell r="AF124">
            <v>24.79</v>
          </cell>
          <cell r="AG124">
            <v>9.26</v>
          </cell>
          <cell r="AH124">
            <v>0.37361237466979824</v>
          </cell>
          <cell r="AI124">
            <v>0.33</v>
          </cell>
          <cell r="AJ124">
            <v>0.0135</v>
          </cell>
          <cell r="AK124">
            <v>0.08</v>
          </cell>
          <cell r="AL124">
            <v>0.003</v>
          </cell>
          <cell r="AM124">
            <v>0.004</v>
          </cell>
          <cell r="AN124">
            <v>0.229</v>
          </cell>
          <cell r="AO124">
            <v>1.86</v>
          </cell>
          <cell r="AP124">
            <v>0.0536</v>
          </cell>
          <cell r="AS124">
            <v>36.56</v>
          </cell>
          <cell r="AU124">
            <v>0.316</v>
          </cell>
          <cell r="AV124">
            <v>0.323</v>
          </cell>
          <cell r="AW124">
            <v>0.331</v>
          </cell>
          <cell r="AX124">
            <v>0.338</v>
          </cell>
          <cell r="AY124">
            <v>0.34700000000000003</v>
          </cell>
          <cell r="AZ124">
            <v>0.35500000000000004</v>
          </cell>
          <cell r="BA124">
            <v>0.36400000000000005</v>
          </cell>
          <cell r="BB124">
            <v>0.372</v>
          </cell>
          <cell r="BC124">
            <v>0.38</v>
          </cell>
          <cell r="BD124">
            <v>0.388</v>
          </cell>
          <cell r="BF124">
            <v>24.79</v>
          </cell>
          <cell r="BG124">
            <v>9.26</v>
          </cell>
          <cell r="BH124">
            <v>0.37361237466979824</v>
          </cell>
          <cell r="BI124">
            <v>0.33</v>
          </cell>
          <cell r="BJ124">
            <v>0.0135</v>
          </cell>
          <cell r="BK124">
            <v>0.08</v>
          </cell>
          <cell r="BL124">
            <v>0.003</v>
          </cell>
          <cell r="BM124">
            <v>0.004</v>
          </cell>
          <cell r="BN124">
            <v>0.229</v>
          </cell>
          <cell r="BO124">
            <v>1.86</v>
          </cell>
          <cell r="BP124">
            <v>0.0536</v>
          </cell>
          <cell r="BS124">
            <v>36.56</v>
          </cell>
          <cell r="BU124">
            <v>0.316</v>
          </cell>
          <cell r="BV124">
            <v>0.323</v>
          </cell>
          <cell r="BW124">
            <v>0.331</v>
          </cell>
          <cell r="BX124">
            <v>0.338</v>
          </cell>
          <cell r="BY124">
            <v>0.34700000000000003</v>
          </cell>
          <cell r="BZ124">
            <v>0.35500000000000004</v>
          </cell>
          <cell r="CA124">
            <v>0.36400000000000005</v>
          </cell>
          <cell r="CB124">
            <v>0.372</v>
          </cell>
          <cell r="CC124">
            <v>0.38</v>
          </cell>
          <cell r="CD124">
            <v>0.388</v>
          </cell>
        </row>
        <row r="125">
          <cell r="A125">
            <v>114</v>
          </cell>
          <cell r="B125" t="str">
            <v>Administration Specialist III</v>
          </cell>
          <cell r="C125" t="str">
            <v>Buyer</v>
          </cell>
          <cell r="D125" t="str">
            <v>Exempt</v>
          </cell>
          <cell r="E125" t="str">
            <v>S37</v>
          </cell>
          <cell r="F125">
            <v>21.64</v>
          </cell>
          <cell r="G125">
            <v>1</v>
          </cell>
          <cell r="H125">
            <v>0.1</v>
          </cell>
          <cell r="J125">
            <v>22.32</v>
          </cell>
          <cell r="K125">
            <v>23.05</v>
          </cell>
          <cell r="L125">
            <v>23.78</v>
          </cell>
          <cell r="M125">
            <v>24.52</v>
          </cell>
          <cell r="N125">
            <v>25.25</v>
          </cell>
          <cell r="O125">
            <v>26.03</v>
          </cell>
          <cell r="P125">
            <v>26.83</v>
          </cell>
          <cell r="Q125">
            <v>27.61</v>
          </cell>
          <cell r="R125">
            <v>28.41</v>
          </cell>
          <cell r="S125">
            <v>29.24</v>
          </cell>
          <cell r="U125">
            <v>22.32</v>
          </cell>
          <cell r="V125">
            <v>23.05</v>
          </cell>
          <cell r="W125">
            <v>23.78</v>
          </cell>
          <cell r="X125">
            <v>24.52</v>
          </cell>
          <cell r="Y125">
            <v>25.25</v>
          </cell>
          <cell r="Z125">
            <v>26.03</v>
          </cell>
          <cell r="AA125">
            <v>26.83</v>
          </cell>
          <cell r="AB125">
            <v>27.61</v>
          </cell>
          <cell r="AC125">
            <v>28.41</v>
          </cell>
          <cell r="AD125">
            <v>29.24</v>
          </cell>
          <cell r="AF125">
            <v>22.32</v>
          </cell>
          <cell r="AG125">
            <v>8.34</v>
          </cell>
          <cell r="AH125">
            <v>0.37361237466979824</v>
          </cell>
          <cell r="AI125">
            <v>0.3</v>
          </cell>
          <cell r="AJ125">
            <v>0.0135</v>
          </cell>
          <cell r="AK125">
            <v>0.08</v>
          </cell>
          <cell r="AL125">
            <v>0.003</v>
          </cell>
          <cell r="AM125">
            <v>0.004</v>
          </cell>
          <cell r="AN125">
            <v>0.206</v>
          </cell>
          <cell r="AO125">
            <v>1.68</v>
          </cell>
          <cell r="AP125">
            <v>0.0536</v>
          </cell>
          <cell r="AS125">
            <v>32.93</v>
          </cell>
          <cell r="AU125">
            <v>0.293</v>
          </cell>
          <cell r="AV125">
            <v>0.3</v>
          </cell>
          <cell r="AW125">
            <v>0.306</v>
          </cell>
          <cell r="AX125">
            <v>0.313</v>
          </cell>
          <cell r="AY125">
            <v>0.32</v>
          </cell>
          <cell r="AZ125">
            <v>0.327</v>
          </cell>
          <cell r="BA125">
            <v>0.334</v>
          </cell>
          <cell r="BB125">
            <v>0.343</v>
          </cell>
          <cell r="BC125">
            <v>0.35000000000000003</v>
          </cell>
          <cell r="BD125">
            <v>0.35800000000000004</v>
          </cell>
          <cell r="BF125">
            <v>22.32</v>
          </cell>
          <cell r="BG125">
            <v>8.34</v>
          </cell>
          <cell r="BH125">
            <v>0.37361237466979824</v>
          </cell>
          <cell r="BI125">
            <v>0.3</v>
          </cell>
          <cell r="BJ125">
            <v>0.0135</v>
          </cell>
          <cell r="BK125">
            <v>0.08</v>
          </cell>
          <cell r="BL125">
            <v>0.003</v>
          </cell>
          <cell r="BM125">
            <v>0.004</v>
          </cell>
          <cell r="BN125">
            <v>0.206</v>
          </cell>
          <cell r="BO125">
            <v>1.68</v>
          </cell>
          <cell r="BP125">
            <v>0.0536</v>
          </cell>
          <cell r="BS125">
            <v>32.93</v>
          </cell>
          <cell r="BU125">
            <v>0.293</v>
          </cell>
          <cell r="BV125">
            <v>0.3</v>
          </cell>
          <cell r="BW125">
            <v>0.306</v>
          </cell>
          <cell r="BX125">
            <v>0.313</v>
          </cell>
          <cell r="BY125">
            <v>0.32</v>
          </cell>
          <cell r="BZ125">
            <v>0.327</v>
          </cell>
          <cell r="CA125">
            <v>0.334</v>
          </cell>
          <cell r="CB125">
            <v>0.343</v>
          </cell>
          <cell r="CC125">
            <v>0.35000000000000003</v>
          </cell>
          <cell r="CD125">
            <v>0.35800000000000004</v>
          </cell>
        </row>
        <row r="126">
          <cell r="A126">
            <v>115</v>
          </cell>
          <cell r="B126" t="str">
            <v>Administration Specialist III</v>
          </cell>
          <cell r="C126" t="str">
            <v>Estimator</v>
          </cell>
          <cell r="D126" t="str">
            <v>Exempt</v>
          </cell>
          <cell r="E126" t="str">
            <v>S34</v>
          </cell>
          <cell r="F126">
            <v>28.59</v>
          </cell>
          <cell r="G126">
            <v>5</v>
          </cell>
          <cell r="H126">
            <v>0.5</v>
          </cell>
          <cell r="J126">
            <v>29.48</v>
          </cell>
          <cell r="K126">
            <v>30.45</v>
          </cell>
          <cell r="L126">
            <v>31.42</v>
          </cell>
          <cell r="M126">
            <v>32.39</v>
          </cell>
          <cell r="N126">
            <v>33.36</v>
          </cell>
          <cell r="O126">
            <v>34.39</v>
          </cell>
          <cell r="P126">
            <v>35.45</v>
          </cell>
          <cell r="Q126">
            <v>36.48</v>
          </cell>
          <cell r="R126">
            <v>37.54</v>
          </cell>
          <cell r="S126">
            <v>38.63</v>
          </cell>
          <cell r="U126">
            <v>29.48</v>
          </cell>
          <cell r="V126">
            <v>30.45</v>
          </cell>
          <cell r="W126">
            <v>31.42</v>
          </cell>
          <cell r="X126">
            <v>32.39</v>
          </cell>
          <cell r="Y126">
            <v>33.36</v>
          </cell>
          <cell r="Z126">
            <v>34.39</v>
          </cell>
          <cell r="AA126">
            <v>35.45</v>
          </cell>
          <cell r="AB126">
            <v>36.48</v>
          </cell>
          <cell r="AC126">
            <v>37.54</v>
          </cell>
          <cell r="AD126">
            <v>38.63</v>
          </cell>
          <cell r="AF126">
            <v>29.48</v>
          </cell>
          <cell r="AG126">
            <v>11.01</v>
          </cell>
          <cell r="AH126">
            <v>0.37361237466979824</v>
          </cell>
          <cell r="AI126">
            <v>0.4</v>
          </cell>
          <cell r="AJ126">
            <v>0.0135</v>
          </cell>
          <cell r="AK126">
            <v>0.08</v>
          </cell>
          <cell r="AL126">
            <v>0.003</v>
          </cell>
          <cell r="AM126">
            <v>0.005</v>
          </cell>
          <cell r="AN126">
            <v>0.272</v>
          </cell>
          <cell r="AO126">
            <v>2.21</v>
          </cell>
          <cell r="AP126">
            <v>0.0536</v>
          </cell>
          <cell r="AS126">
            <v>43.46</v>
          </cell>
          <cell r="AU126">
            <v>0.36000000000000004</v>
          </cell>
          <cell r="AV126">
            <v>0.37000000000000005</v>
          </cell>
          <cell r="AW126">
            <v>0.379</v>
          </cell>
          <cell r="AX126">
            <v>0.388</v>
          </cell>
          <cell r="AY126">
            <v>0.397</v>
          </cell>
          <cell r="AZ126">
            <v>0.40700000000000003</v>
          </cell>
          <cell r="BA126">
            <v>0.41700000000000004</v>
          </cell>
          <cell r="BB126">
            <v>0.42600000000000005</v>
          </cell>
          <cell r="BC126">
            <v>0.436</v>
          </cell>
          <cell r="BD126">
            <v>0.447</v>
          </cell>
          <cell r="BF126">
            <v>29.48</v>
          </cell>
          <cell r="BG126">
            <v>11.01</v>
          </cell>
          <cell r="BH126">
            <v>0.37361237466979824</v>
          </cell>
          <cell r="BI126">
            <v>0.4</v>
          </cell>
          <cell r="BJ126">
            <v>0.0135</v>
          </cell>
          <cell r="BK126">
            <v>0.08</v>
          </cell>
          <cell r="BL126">
            <v>0.003</v>
          </cell>
          <cell r="BM126">
            <v>0.005</v>
          </cell>
          <cell r="BN126">
            <v>0.272</v>
          </cell>
          <cell r="BO126">
            <v>2.21</v>
          </cell>
          <cell r="BP126">
            <v>0.0536</v>
          </cell>
          <cell r="BS126">
            <v>43.46</v>
          </cell>
          <cell r="BU126">
            <v>0.36000000000000004</v>
          </cell>
          <cell r="BV126">
            <v>0.37000000000000005</v>
          </cell>
          <cell r="BW126">
            <v>0.379</v>
          </cell>
          <cell r="BX126">
            <v>0.388</v>
          </cell>
          <cell r="BY126">
            <v>0.397</v>
          </cell>
          <cell r="BZ126">
            <v>0.40700000000000003</v>
          </cell>
          <cell r="CA126">
            <v>0.41700000000000004</v>
          </cell>
          <cell r="CB126">
            <v>0.42600000000000005</v>
          </cell>
          <cell r="CC126">
            <v>0.436</v>
          </cell>
          <cell r="CD126">
            <v>0.447</v>
          </cell>
        </row>
        <row r="127">
          <cell r="A127">
            <v>116</v>
          </cell>
          <cell r="B127" t="str">
            <v>Administration Specialist III</v>
          </cell>
          <cell r="C127" t="str">
            <v>Safety Administrative Specialist</v>
          </cell>
          <cell r="D127" t="str">
            <v>Exempt</v>
          </cell>
          <cell r="E127" t="str">
            <v>S35</v>
          </cell>
          <cell r="F127">
            <v>20.4</v>
          </cell>
          <cell r="G127">
            <v>1</v>
          </cell>
          <cell r="H127">
            <v>0.1</v>
          </cell>
          <cell r="J127">
            <v>21.04</v>
          </cell>
          <cell r="K127">
            <v>21.73</v>
          </cell>
          <cell r="L127">
            <v>22.42</v>
          </cell>
          <cell r="M127">
            <v>23.11</v>
          </cell>
          <cell r="N127">
            <v>23.81</v>
          </cell>
          <cell r="O127">
            <v>24.54</v>
          </cell>
          <cell r="P127">
            <v>25.3</v>
          </cell>
          <cell r="Q127">
            <v>26.03</v>
          </cell>
          <cell r="R127">
            <v>26.79</v>
          </cell>
          <cell r="S127">
            <v>27.56</v>
          </cell>
          <cell r="U127">
            <v>21.04</v>
          </cell>
          <cell r="V127">
            <v>21.73</v>
          </cell>
          <cell r="W127">
            <v>22.42</v>
          </cell>
          <cell r="X127">
            <v>23.11</v>
          </cell>
          <cell r="Y127">
            <v>23.81</v>
          </cell>
          <cell r="Z127">
            <v>24.54</v>
          </cell>
          <cell r="AA127">
            <v>25.3</v>
          </cell>
          <cell r="AB127">
            <v>26.03</v>
          </cell>
          <cell r="AC127">
            <v>26.79</v>
          </cell>
          <cell r="AD127">
            <v>27.56</v>
          </cell>
          <cell r="AF127">
            <v>21.04</v>
          </cell>
          <cell r="AG127">
            <v>7.86</v>
          </cell>
          <cell r="AH127">
            <v>0.37361237466979824</v>
          </cell>
          <cell r="AI127">
            <v>0.28</v>
          </cell>
          <cell r="AJ127">
            <v>0.0135</v>
          </cell>
          <cell r="AK127">
            <v>0.08</v>
          </cell>
          <cell r="AL127">
            <v>0.002</v>
          </cell>
          <cell r="AM127">
            <v>0.004</v>
          </cell>
          <cell r="AN127">
            <v>0.194</v>
          </cell>
          <cell r="AO127">
            <v>1.58</v>
          </cell>
          <cell r="AP127">
            <v>0.0536</v>
          </cell>
          <cell r="AS127">
            <v>31.04</v>
          </cell>
          <cell r="AU127">
            <v>0.28</v>
          </cell>
          <cell r="AV127">
            <v>0.28800000000000003</v>
          </cell>
          <cell r="AW127">
            <v>0.294</v>
          </cell>
          <cell r="AX127">
            <v>0.3</v>
          </cell>
          <cell r="AY127">
            <v>0.307</v>
          </cell>
          <cell r="AZ127">
            <v>0.313</v>
          </cell>
          <cell r="BA127">
            <v>0.32</v>
          </cell>
          <cell r="BB127">
            <v>0.327</v>
          </cell>
          <cell r="BC127">
            <v>0.334</v>
          </cell>
          <cell r="BD127">
            <v>0.342</v>
          </cell>
          <cell r="BF127">
            <v>21.04</v>
          </cell>
          <cell r="BG127">
            <v>7.86</v>
          </cell>
          <cell r="BH127">
            <v>0.37361237466979824</v>
          </cell>
          <cell r="BI127">
            <v>0.28</v>
          </cell>
          <cell r="BJ127">
            <v>0.0135</v>
          </cell>
          <cell r="BK127">
            <v>0.08</v>
          </cell>
          <cell r="BL127">
            <v>0.002</v>
          </cell>
          <cell r="BM127">
            <v>0.004</v>
          </cell>
          <cell r="BN127">
            <v>0.194</v>
          </cell>
          <cell r="BO127">
            <v>1.58</v>
          </cell>
          <cell r="BP127">
            <v>0.0536</v>
          </cell>
          <cell r="BS127">
            <v>31.04</v>
          </cell>
          <cell r="BU127">
            <v>0.28</v>
          </cell>
          <cell r="BV127">
            <v>0.28800000000000003</v>
          </cell>
          <cell r="BW127">
            <v>0.294</v>
          </cell>
          <cell r="BX127">
            <v>0.3</v>
          </cell>
          <cell r="BY127">
            <v>0.307</v>
          </cell>
          <cell r="BZ127">
            <v>0.313</v>
          </cell>
          <cell r="CA127">
            <v>0.32</v>
          </cell>
          <cell r="CB127">
            <v>0.327</v>
          </cell>
          <cell r="CC127">
            <v>0.334</v>
          </cell>
          <cell r="CD127">
            <v>0.342</v>
          </cell>
        </row>
        <row r="128">
          <cell r="A128">
            <v>117</v>
          </cell>
          <cell r="B128" t="str">
            <v>Administration Specialist III</v>
          </cell>
          <cell r="C128" t="str">
            <v>Subcontract Administrator</v>
          </cell>
          <cell r="D128" t="str">
            <v>Exempt</v>
          </cell>
          <cell r="E128" t="str">
            <v>S38</v>
          </cell>
          <cell r="F128">
            <v>34.73</v>
          </cell>
          <cell r="G128">
            <v>1</v>
          </cell>
          <cell r="H128">
            <v>0.1</v>
          </cell>
          <cell r="J128">
            <v>35.81</v>
          </cell>
          <cell r="K128">
            <v>36.99</v>
          </cell>
          <cell r="L128">
            <v>38.17</v>
          </cell>
          <cell r="M128">
            <v>39.35</v>
          </cell>
          <cell r="N128">
            <v>40.53</v>
          </cell>
          <cell r="O128">
            <v>41.78</v>
          </cell>
          <cell r="P128">
            <v>43.07</v>
          </cell>
          <cell r="Q128">
            <v>44.32</v>
          </cell>
          <cell r="R128">
            <v>45.6</v>
          </cell>
          <cell r="S128">
            <v>46.92</v>
          </cell>
          <cell r="U128">
            <v>35.81</v>
          </cell>
          <cell r="V128">
            <v>36.99</v>
          </cell>
          <cell r="W128">
            <v>38.17</v>
          </cell>
          <cell r="X128">
            <v>39.35</v>
          </cell>
          <cell r="Y128">
            <v>40.53</v>
          </cell>
          <cell r="Z128">
            <v>41.78</v>
          </cell>
          <cell r="AA128">
            <v>43.07</v>
          </cell>
          <cell r="AB128">
            <v>44.32</v>
          </cell>
          <cell r="AC128">
            <v>45.6</v>
          </cell>
          <cell r="AD128">
            <v>46.92</v>
          </cell>
          <cell r="AF128">
            <v>35.81</v>
          </cell>
          <cell r="AG128">
            <v>13.38</v>
          </cell>
          <cell r="AH128">
            <v>0.37361237466979824</v>
          </cell>
          <cell r="AI128">
            <v>0.48</v>
          </cell>
          <cell r="AJ128">
            <v>0.0135</v>
          </cell>
          <cell r="AK128">
            <v>0.08</v>
          </cell>
          <cell r="AL128">
            <v>0.004</v>
          </cell>
          <cell r="AM128">
            <v>0.006</v>
          </cell>
          <cell r="AN128">
            <v>0.33</v>
          </cell>
          <cell r="AO128">
            <v>2.68</v>
          </cell>
          <cell r="AP128">
            <v>0.0536</v>
          </cell>
          <cell r="AS128">
            <v>52.77</v>
          </cell>
          <cell r="AU128">
            <v>0.42000000000000004</v>
          </cell>
          <cell r="AV128">
            <v>0.43100000000000005</v>
          </cell>
          <cell r="AW128">
            <v>0.443</v>
          </cell>
          <cell r="AX128">
            <v>0.454</v>
          </cell>
          <cell r="AY128">
            <v>0.466</v>
          </cell>
          <cell r="AZ128">
            <v>0.47700000000000004</v>
          </cell>
          <cell r="BA128">
            <v>0.48900000000000005</v>
          </cell>
          <cell r="BB128">
            <v>0.501</v>
          </cell>
          <cell r="BC128">
            <v>0.513</v>
          </cell>
          <cell r="BD128">
            <v>0.526</v>
          </cell>
          <cell r="BF128">
            <v>35.81</v>
          </cell>
          <cell r="BG128">
            <v>13.38</v>
          </cell>
          <cell r="BH128">
            <v>0.37361237466979824</v>
          </cell>
          <cell r="BI128">
            <v>0.48</v>
          </cell>
          <cell r="BJ128">
            <v>0.0135</v>
          </cell>
          <cell r="BK128">
            <v>0.08</v>
          </cell>
          <cell r="BL128">
            <v>0.004</v>
          </cell>
          <cell r="BM128">
            <v>0.006</v>
          </cell>
          <cell r="BN128">
            <v>0.33</v>
          </cell>
          <cell r="BO128">
            <v>2.68</v>
          </cell>
          <cell r="BP128">
            <v>0.0536</v>
          </cell>
          <cell r="BS128">
            <v>52.77</v>
          </cell>
          <cell r="BU128">
            <v>0.42000000000000004</v>
          </cell>
          <cell r="BV128">
            <v>0.43100000000000005</v>
          </cell>
          <cell r="BW128">
            <v>0.443</v>
          </cell>
          <cell r="BX128">
            <v>0.454</v>
          </cell>
          <cell r="BY128">
            <v>0.466</v>
          </cell>
          <cell r="BZ128">
            <v>0.47700000000000004</v>
          </cell>
          <cell r="CA128">
            <v>0.48900000000000005</v>
          </cell>
          <cell r="CB128">
            <v>0.501</v>
          </cell>
          <cell r="CC128">
            <v>0.513</v>
          </cell>
          <cell r="CD128">
            <v>0.526</v>
          </cell>
        </row>
        <row r="129">
          <cell r="A129">
            <v>118</v>
          </cell>
          <cell r="B129" t="str">
            <v>Administration Specialist III</v>
          </cell>
          <cell r="C129" t="str">
            <v>Training Specialist</v>
          </cell>
          <cell r="D129" t="str">
            <v>Exempt</v>
          </cell>
          <cell r="E129" t="str">
            <v>S36</v>
          </cell>
          <cell r="F129">
            <v>21.91</v>
          </cell>
          <cell r="G129">
            <v>2</v>
          </cell>
          <cell r="H129">
            <v>0.2</v>
          </cell>
          <cell r="J129">
            <v>22.59</v>
          </cell>
          <cell r="K129">
            <v>23.33</v>
          </cell>
          <cell r="L129">
            <v>24.08</v>
          </cell>
          <cell r="M129">
            <v>24.82</v>
          </cell>
          <cell r="N129">
            <v>25.57</v>
          </cell>
          <cell r="O129">
            <v>26.36</v>
          </cell>
          <cell r="P129">
            <v>27.17</v>
          </cell>
          <cell r="Q129">
            <v>27.96</v>
          </cell>
          <cell r="R129">
            <v>28.77</v>
          </cell>
          <cell r="S129">
            <v>29.6</v>
          </cell>
          <cell r="U129">
            <v>22.59</v>
          </cell>
          <cell r="V129">
            <v>23.33</v>
          </cell>
          <cell r="W129">
            <v>24.08</v>
          </cell>
          <cell r="X129">
            <v>24.82</v>
          </cell>
          <cell r="Y129">
            <v>25.57</v>
          </cell>
          <cell r="Z129">
            <v>26.36</v>
          </cell>
          <cell r="AA129">
            <v>27.17</v>
          </cell>
          <cell r="AB129">
            <v>27.96</v>
          </cell>
          <cell r="AC129">
            <v>28.77</v>
          </cell>
          <cell r="AD129">
            <v>29.6</v>
          </cell>
          <cell r="AF129">
            <v>22.59</v>
          </cell>
          <cell r="AG129">
            <v>8.44</v>
          </cell>
          <cell r="AH129">
            <v>0.37361237466979824</v>
          </cell>
          <cell r="AI129">
            <v>0.3</v>
          </cell>
          <cell r="AJ129">
            <v>0.0135</v>
          </cell>
          <cell r="AK129">
            <v>0.08</v>
          </cell>
          <cell r="AL129">
            <v>0.003</v>
          </cell>
          <cell r="AM129">
            <v>0.004</v>
          </cell>
          <cell r="AN129">
            <v>0.208</v>
          </cell>
          <cell r="AO129">
            <v>1.7</v>
          </cell>
          <cell r="AP129">
            <v>0.0536</v>
          </cell>
          <cell r="AS129">
            <v>33.33</v>
          </cell>
          <cell r="AU129">
            <v>0.295</v>
          </cell>
          <cell r="AV129">
            <v>0.302</v>
          </cell>
          <cell r="AW129">
            <v>0.309</v>
          </cell>
          <cell r="AX129">
            <v>0.316</v>
          </cell>
          <cell r="AY129">
            <v>0.323</v>
          </cell>
          <cell r="AZ129">
            <v>0.33</v>
          </cell>
          <cell r="BA129">
            <v>0.338</v>
          </cell>
          <cell r="BB129">
            <v>0.34600000000000003</v>
          </cell>
          <cell r="BC129">
            <v>0.35300000000000004</v>
          </cell>
          <cell r="BD129">
            <v>0.36200000000000004</v>
          </cell>
          <cell r="BF129">
            <v>22.59</v>
          </cell>
          <cell r="BG129">
            <v>8.44</v>
          </cell>
          <cell r="BH129">
            <v>0.37361237466979824</v>
          </cell>
          <cell r="BI129">
            <v>0.3</v>
          </cell>
          <cell r="BJ129">
            <v>0.0135</v>
          </cell>
          <cell r="BK129">
            <v>0.08</v>
          </cell>
          <cell r="BL129">
            <v>0.003</v>
          </cell>
          <cell r="BM129">
            <v>0.004</v>
          </cell>
          <cell r="BN129">
            <v>0.208</v>
          </cell>
          <cell r="BO129">
            <v>1.7</v>
          </cell>
          <cell r="BP129">
            <v>0.0536</v>
          </cell>
          <cell r="BS129">
            <v>33.33</v>
          </cell>
          <cell r="BU129">
            <v>0.295</v>
          </cell>
          <cell r="BV129">
            <v>0.302</v>
          </cell>
          <cell r="BW129">
            <v>0.309</v>
          </cell>
          <cell r="BX129">
            <v>0.316</v>
          </cell>
          <cell r="BY129">
            <v>0.323</v>
          </cell>
          <cell r="BZ129">
            <v>0.33</v>
          </cell>
          <cell r="CA129">
            <v>0.338</v>
          </cell>
          <cell r="CB129">
            <v>0.34600000000000003</v>
          </cell>
          <cell r="CC129">
            <v>0.35300000000000004</v>
          </cell>
          <cell r="CD129">
            <v>0.36200000000000004</v>
          </cell>
        </row>
        <row r="130">
          <cell r="A130">
            <v>119</v>
          </cell>
          <cell r="B130" t="str">
            <v>Administration Specialist II</v>
          </cell>
          <cell r="C130" t="str">
            <v>Secretary</v>
          </cell>
          <cell r="D130" t="str">
            <v>DOL 2005-2516</v>
          </cell>
          <cell r="E130" t="str">
            <v>A03</v>
          </cell>
          <cell r="F130">
            <v>22.76</v>
          </cell>
          <cell r="G130">
            <v>1</v>
          </cell>
          <cell r="H130">
            <v>0.3333</v>
          </cell>
          <cell r="J130">
            <v>23.47</v>
          </cell>
          <cell r="K130">
            <v>24.24</v>
          </cell>
          <cell r="L130">
            <v>25.01</v>
          </cell>
          <cell r="M130">
            <v>25.79</v>
          </cell>
          <cell r="N130">
            <v>26.56</v>
          </cell>
          <cell r="O130">
            <v>27.38</v>
          </cell>
          <cell r="P130">
            <v>28.22</v>
          </cell>
          <cell r="Q130">
            <v>29.04</v>
          </cell>
          <cell r="R130">
            <v>29.88</v>
          </cell>
          <cell r="S130">
            <v>30.75</v>
          </cell>
          <cell r="U130">
            <v>22.76</v>
          </cell>
          <cell r="V130">
            <v>22.76</v>
          </cell>
          <cell r="W130">
            <v>22.76</v>
          </cell>
          <cell r="X130">
            <v>22.76</v>
          </cell>
          <cell r="Y130">
            <v>22.76</v>
          </cell>
          <cell r="Z130">
            <v>22.76</v>
          </cell>
          <cell r="AA130">
            <v>22.76</v>
          </cell>
          <cell r="AB130">
            <v>22.76</v>
          </cell>
          <cell r="AC130">
            <v>22.76</v>
          </cell>
          <cell r="AD130">
            <v>22.76</v>
          </cell>
          <cell r="AF130">
            <v>23.47</v>
          </cell>
          <cell r="AG130">
            <v>8.33</v>
          </cell>
          <cell r="AH130">
            <v>0.35512718806495064</v>
          </cell>
          <cell r="AI130">
            <v>0.32</v>
          </cell>
          <cell r="AJ130">
            <v>0.0135</v>
          </cell>
          <cell r="AK130">
            <v>0.07</v>
          </cell>
          <cell r="AL130">
            <v>0.003</v>
          </cell>
          <cell r="AM130">
            <v>0.004</v>
          </cell>
          <cell r="AN130">
            <v>0.214</v>
          </cell>
          <cell r="AO130">
            <v>1.74</v>
          </cell>
          <cell r="AP130">
            <v>0.0536</v>
          </cell>
          <cell r="AS130">
            <v>34.15</v>
          </cell>
          <cell r="AU130">
            <v>0.29100000000000004</v>
          </cell>
          <cell r="AV130">
            <v>0.29800000000000004</v>
          </cell>
          <cell r="AW130">
            <v>0.30500000000000005</v>
          </cell>
          <cell r="AX130">
            <v>0.312</v>
          </cell>
          <cell r="AY130">
            <v>0.319</v>
          </cell>
          <cell r="AZ130">
            <v>0.326</v>
          </cell>
          <cell r="BA130">
            <v>0.335</v>
          </cell>
          <cell r="BB130">
            <v>0.342</v>
          </cell>
          <cell r="BC130">
            <v>0.35100000000000003</v>
          </cell>
          <cell r="BD130">
            <v>0.35900000000000004</v>
          </cell>
          <cell r="BF130">
            <v>22.76</v>
          </cell>
          <cell r="BG130">
            <v>8.08</v>
          </cell>
          <cell r="BH130">
            <v>0.35512718806495064</v>
          </cell>
          <cell r="BI130">
            <v>0.31</v>
          </cell>
          <cell r="BJ130">
            <v>0.0135</v>
          </cell>
          <cell r="BK130">
            <v>0.07</v>
          </cell>
          <cell r="BL130">
            <v>0.003</v>
          </cell>
          <cell r="BM130">
            <v>0.004</v>
          </cell>
          <cell r="BN130">
            <v>0.207</v>
          </cell>
          <cell r="BO130">
            <v>1.68</v>
          </cell>
          <cell r="BP130">
            <v>0.0536</v>
          </cell>
          <cell r="BS130">
            <v>33.11</v>
          </cell>
          <cell r="BU130">
            <v>0.29100000000000004</v>
          </cell>
          <cell r="BV130">
            <v>0.29800000000000004</v>
          </cell>
          <cell r="BW130">
            <v>0.30500000000000005</v>
          </cell>
          <cell r="BX130">
            <v>0.312</v>
          </cell>
          <cell r="BY130">
            <v>0.319</v>
          </cell>
          <cell r="BZ130">
            <v>0.326</v>
          </cell>
          <cell r="CA130">
            <v>0.335</v>
          </cell>
          <cell r="CB130">
            <v>0.342</v>
          </cell>
          <cell r="CC130">
            <v>0.35100000000000003</v>
          </cell>
          <cell r="CD130">
            <v>0.35900000000000004</v>
          </cell>
        </row>
        <row r="131">
          <cell r="A131">
            <v>120</v>
          </cell>
          <cell r="B131" t="str">
            <v>Administration Specialist II</v>
          </cell>
          <cell r="C131" t="str">
            <v>Secretary</v>
          </cell>
          <cell r="D131" t="str">
            <v>DOL 2005-2516</v>
          </cell>
          <cell r="E131" t="str">
            <v>A04</v>
          </cell>
          <cell r="F131">
            <v>20.55</v>
          </cell>
          <cell r="G131">
            <v>2</v>
          </cell>
          <cell r="H131">
            <v>0.6667</v>
          </cell>
          <cell r="J131">
            <v>21.19</v>
          </cell>
          <cell r="K131">
            <v>21.89</v>
          </cell>
          <cell r="L131">
            <v>22.58</v>
          </cell>
          <cell r="M131">
            <v>23.28</v>
          </cell>
          <cell r="N131">
            <v>23.98</v>
          </cell>
          <cell r="O131">
            <v>24.72</v>
          </cell>
          <cell r="P131">
            <v>25.48</v>
          </cell>
          <cell r="Q131">
            <v>26.22</v>
          </cell>
          <cell r="R131">
            <v>26.98</v>
          </cell>
          <cell r="S131">
            <v>27.76</v>
          </cell>
          <cell r="U131">
            <v>20.55</v>
          </cell>
          <cell r="V131">
            <v>20.55</v>
          </cell>
          <cell r="W131">
            <v>20.55</v>
          </cell>
          <cell r="X131">
            <v>20.55</v>
          </cell>
          <cell r="Y131">
            <v>20.55</v>
          </cell>
          <cell r="Z131">
            <v>20.55</v>
          </cell>
          <cell r="AA131">
            <v>20.55</v>
          </cell>
          <cell r="AB131">
            <v>20.55</v>
          </cell>
          <cell r="AC131">
            <v>20.55</v>
          </cell>
          <cell r="AD131">
            <v>20.55</v>
          </cell>
          <cell r="AF131">
            <v>21.19</v>
          </cell>
          <cell r="AG131">
            <v>7.53</v>
          </cell>
          <cell r="AH131">
            <v>0.35512718806495064</v>
          </cell>
          <cell r="AI131">
            <v>0.29</v>
          </cell>
          <cell r="AJ131">
            <v>0.0135</v>
          </cell>
          <cell r="AK131">
            <v>0.07</v>
          </cell>
          <cell r="AL131">
            <v>0.003</v>
          </cell>
          <cell r="AM131">
            <v>0.003</v>
          </cell>
          <cell r="AN131">
            <v>0.193</v>
          </cell>
          <cell r="AO131">
            <v>1.57</v>
          </cell>
          <cell r="AP131">
            <v>0.0536</v>
          </cell>
          <cell r="AS131">
            <v>30.85</v>
          </cell>
          <cell r="AU131">
            <v>0.269</v>
          </cell>
          <cell r="AV131">
            <v>0.276</v>
          </cell>
          <cell r="AW131">
            <v>0.28300000000000003</v>
          </cell>
          <cell r="AX131">
            <v>0.28900000000000003</v>
          </cell>
          <cell r="AY131">
            <v>0.29500000000000004</v>
          </cell>
          <cell r="AZ131">
            <v>0.30200000000000005</v>
          </cell>
          <cell r="BA131">
            <v>0.30900000000000005</v>
          </cell>
          <cell r="BB131">
            <v>0.316</v>
          </cell>
          <cell r="BC131">
            <v>0.322</v>
          </cell>
          <cell r="BD131">
            <v>0.331</v>
          </cell>
          <cell r="BF131">
            <v>20.55</v>
          </cell>
          <cell r="BG131">
            <v>7.3</v>
          </cell>
          <cell r="BH131">
            <v>0.35512718806495064</v>
          </cell>
          <cell r="BI131">
            <v>0.28</v>
          </cell>
          <cell r="BJ131">
            <v>0.0135</v>
          </cell>
          <cell r="BK131">
            <v>0.07</v>
          </cell>
          <cell r="BL131">
            <v>0.002</v>
          </cell>
          <cell r="BM131">
            <v>0.003</v>
          </cell>
          <cell r="BN131">
            <v>0.187</v>
          </cell>
          <cell r="BO131">
            <v>1.52</v>
          </cell>
          <cell r="BP131">
            <v>0.0536</v>
          </cell>
          <cell r="BS131">
            <v>29.91</v>
          </cell>
          <cell r="BU131">
            <v>0.269</v>
          </cell>
          <cell r="BV131">
            <v>0.276</v>
          </cell>
          <cell r="BW131">
            <v>0.28300000000000003</v>
          </cell>
          <cell r="BX131">
            <v>0.28900000000000003</v>
          </cell>
          <cell r="BY131">
            <v>0.29500000000000004</v>
          </cell>
          <cell r="BZ131">
            <v>0.30200000000000005</v>
          </cell>
          <cell r="CA131">
            <v>0.30900000000000005</v>
          </cell>
          <cell r="CB131">
            <v>0.316</v>
          </cell>
          <cell r="CC131">
            <v>0.322</v>
          </cell>
          <cell r="CD131">
            <v>0.331</v>
          </cell>
        </row>
        <row r="132">
          <cell r="A132">
            <v>121</v>
          </cell>
          <cell r="B132" t="str">
            <v>Administration Specialist I</v>
          </cell>
          <cell r="C132" t="str">
            <v>Accounts Payable Clerk</v>
          </cell>
          <cell r="D132" t="str">
            <v>DOL 2005-2516</v>
          </cell>
          <cell r="E132" t="str">
            <v>A01</v>
          </cell>
          <cell r="F132">
            <v>15.73</v>
          </cell>
          <cell r="G132">
            <v>1</v>
          </cell>
          <cell r="H132">
            <v>0.5</v>
          </cell>
          <cell r="J132">
            <v>16.22</v>
          </cell>
          <cell r="K132">
            <v>16.75</v>
          </cell>
          <cell r="L132">
            <v>17.29</v>
          </cell>
          <cell r="M132">
            <v>17.82</v>
          </cell>
          <cell r="N132">
            <v>18.36</v>
          </cell>
          <cell r="O132">
            <v>18.92</v>
          </cell>
          <cell r="P132">
            <v>19.51</v>
          </cell>
          <cell r="Q132">
            <v>20.07</v>
          </cell>
          <cell r="R132">
            <v>20.65</v>
          </cell>
          <cell r="S132">
            <v>21.25</v>
          </cell>
          <cell r="U132">
            <v>15.73</v>
          </cell>
          <cell r="V132">
            <v>15.73</v>
          </cell>
          <cell r="W132">
            <v>15.73</v>
          </cell>
          <cell r="X132">
            <v>15.73</v>
          </cell>
          <cell r="Y132">
            <v>15.73</v>
          </cell>
          <cell r="Z132">
            <v>15.73</v>
          </cell>
          <cell r="AA132">
            <v>15.73</v>
          </cell>
          <cell r="AB132">
            <v>15.73</v>
          </cell>
          <cell r="AC132">
            <v>15.73</v>
          </cell>
          <cell r="AD132">
            <v>15.73</v>
          </cell>
          <cell r="AF132">
            <v>16.22</v>
          </cell>
          <cell r="AG132">
            <v>5.76</v>
          </cell>
          <cell r="AH132">
            <v>0.35512718806495064</v>
          </cell>
          <cell r="AI132">
            <v>0.22</v>
          </cell>
          <cell r="AJ132">
            <v>0.0135</v>
          </cell>
          <cell r="AK132">
            <v>0.07</v>
          </cell>
          <cell r="AL132">
            <v>0.002</v>
          </cell>
          <cell r="AM132">
            <v>0.003</v>
          </cell>
          <cell r="AN132">
            <v>0.148</v>
          </cell>
          <cell r="AO132">
            <v>1.2</v>
          </cell>
          <cell r="AP132">
            <v>0.0536</v>
          </cell>
          <cell r="AS132">
            <v>23.62</v>
          </cell>
          <cell r="AU132">
            <v>0.223</v>
          </cell>
          <cell r="AV132">
            <v>0.228</v>
          </cell>
          <cell r="AW132">
            <v>0.232</v>
          </cell>
          <cell r="AX132">
            <v>0.23700000000000002</v>
          </cell>
          <cell r="AY132">
            <v>0.24200000000000002</v>
          </cell>
          <cell r="AZ132">
            <v>0.247</v>
          </cell>
          <cell r="BA132">
            <v>0.253</v>
          </cell>
          <cell r="BB132">
            <v>0.258</v>
          </cell>
          <cell r="BC132">
            <v>0.263</v>
          </cell>
          <cell r="BD132">
            <v>0.269</v>
          </cell>
          <cell r="BF132">
            <v>15.73</v>
          </cell>
          <cell r="BG132">
            <v>5.59</v>
          </cell>
          <cell r="BH132">
            <v>0.35512718806495064</v>
          </cell>
          <cell r="BI132">
            <v>0.21</v>
          </cell>
          <cell r="BJ132">
            <v>0.0135</v>
          </cell>
          <cell r="BK132">
            <v>0.07</v>
          </cell>
          <cell r="BL132">
            <v>0.002</v>
          </cell>
          <cell r="BM132">
            <v>0.003</v>
          </cell>
          <cell r="BN132">
            <v>0.143</v>
          </cell>
          <cell r="BO132">
            <v>1.17</v>
          </cell>
          <cell r="BP132">
            <v>0.0536</v>
          </cell>
          <cell r="BS132">
            <v>22.92</v>
          </cell>
          <cell r="BU132">
            <v>0.223</v>
          </cell>
          <cell r="BV132">
            <v>0.228</v>
          </cell>
          <cell r="BW132">
            <v>0.232</v>
          </cell>
          <cell r="BX132">
            <v>0.23700000000000002</v>
          </cell>
          <cell r="BY132">
            <v>0.24200000000000002</v>
          </cell>
          <cell r="BZ132">
            <v>0.247</v>
          </cell>
          <cell r="CA132">
            <v>0.253</v>
          </cell>
          <cell r="CB132">
            <v>0.258</v>
          </cell>
          <cell r="CC132">
            <v>0.263</v>
          </cell>
          <cell r="CD132">
            <v>0.269</v>
          </cell>
        </row>
        <row r="133">
          <cell r="A133">
            <v>122</v>
          </cell>
          <cell r="B133" t="str">
            <v>Administration Specialist I</v>
          </cell>
          <cell r="C133" t="str">
            <v>HR Administrator</v>
          </cell>
          <cell r="D133" t="str">
            <v>DOL 2005-2516</v>
          </cell>
          <cell r="E133" t="str">
            <v>A02</v>
          </cell>
          <cell r="F133">
            <v>17.63</v>
          </cell>
          <cell r="G133">
            <v>1</v>
          </cell>
          <cell r="H133">
            <v>0.5</v>
          </cell>
          <cell r="J133">
            <v>18.18</v>
          </cell>
          <cell r="K133">
            <v>18.78</v>
          </cell>
          <cell r="L133">
            <v>19.38</v>
          </cell>
          <cell r="M133">
            <v>19.97</v>
          </cell>
          <cell r="N133">
            <v>20.57</v>
          </cell>
          <cell r="O133">
            <v>21.21</v>
          </cell>
          <cell r="P133">
            <v>21.86</v>
          </cell>
          <cell r="Q133">
            <v>22.5</v>
          </cell>
          <cell r="R133">
            <v>23.15</v>
          </cell>
          <cell r="S133">
            <v>23.82</v>
          </cell>
          <cell r="U133">
            <v>17.63</v>
          </cell>
          <cell r="V133">
            <v>17.63</v>
          </cell>
          <cell r="W133">
            <v>17.63</v>
          </cell>
          <cell r="X133">
            <v>17.63</v>
          </cell>
          <cell r="Y133">
            <v>17.63</v>
          </cell>
          <cell r="Z133">
            <v>17.63</v>
          </cell>
          <cell r="AA133">
            <v>17.63</v>
          </cell>
          <cell r="AB133">
            <v>17.63</v>
          </cell>
          <cell r="AC133">
            <v>17.63</v>
          </cell>
          <cell r="AD133">
            <v>17.63</v>
          </cell>
          <cell r="AF133">
            <v>18.18</v>
          </cell>
          <cell r="AG133">
            <v>6.46</v>
          </cell>
          <cell r="AH133">
            <v>0.35512718806495064</v>
          </cell>
          <cell r="AI133">
            <v>0.25</v>
          </cell>
          <cell r="AJ133">
            <v>0.0135</v>
          </cell>
          <cell r="AK133">
            <v>0.07</v>
          </cell>
          <cell r="AL133">
            <v>0.002</v>
          </cell>
          <cell r="AM133">
            <v>0.003</v>
          </cell>
          <cell r="AN133">
            <v>0.166</v>
          </cell>
          <cell r="AO133">
            <v>1.35</v>
          </cell>
          <cell r="AP133">
            <v>0.0536</v>
          </cell>
          <cell r="AS133">
            <v>26.48</v>
          </cell>
          <cell r="AU133">
            <v>0.24100000000000002</v>
          </cell>
          <cell r="AV133">
            <v>0.24600000000000002</v>
          </cell>
          <cell r="AW133">
            <v>0.251</v>
          </cell>
          <cell r="AX133">
            <v>0.257</v>
          </cell>
          <cell r="AY133">
            <v>0.262</v>
          </cell>
          <cell r="AZ133">
            <v>0.269</v>
          </cell>
          <cell r="BA133">
            <v>0.276</v>
          </cell>
          <cell r="BB133">
            <v>0.28200000000000003</v>
          </cell>
          <cell r="BC133">
            <v>0.28800000000000003</v>
          </cell>
          <cell r="BD133">
            <v>0.29400000000000004</v>
          </cell>
          <cell r="BF133">
            <v>17.63</v>
          </cell>
          <cell r="BG133">
            <v>6.26</v>
          </cell>
          <cell r="BH133">
            <v>0.35512718806495064</v>
          </cell>
          <cell r="BI133">
            <v>0.24</v>
          </cell>
          <cell r="BJ133">
            <v>0.0135</v>
          </cell>
          <cell r="BK133">
            <v>0.07</v>
          </cell>
          <cell r="BL133">
            <v>0.002</v>
          </cell>
          <cell r="BM133">
            <v>0.003</v>
          </cell>
          <cell r="BN133">
            <v>0.161</v>
          </cell>
          <cell r="BO133">
            <v>1.31</v>
          </cell>
          <cell r="BP133">
            <v>0.0536</v>
          </cell>
          <cell r="BS133">
            <v>25.68</v>
          </cell>
          <cell r="BU133">
            <v>0.24100000000000002</v>
          </cell>
          <cell r="BV133">
            <v>0.24600000000000002</v>
          </cell>
          <cell r="BW133">
            <v>0.251</v>
          </cell>
          <cell r="BX133">
            <v>0.257</v>
          </cell>
          <cell r="BY133">
            <v>0.262</v>
          </cell>
          <cell r="BZ133">
            <v>0.269</v>
          </cell>
          <cell r="CA133">
            <v>0.276</v>
          </cell>
          <cell r="CB133">
            <v>0.28200000000000003</v>
          </cell>
          <cell r="CC133">
            <v>0.28800000000000003</v>
          </cell>
          <cell r="CD133">
            <v>0.29400000000000004</v>
          </cell>
        </row>
        <row r="134">
          <cell r="A134">
            <v>123</v>
          </cell>
          <cell r="B134" t="str">
            <v>Business Specialist II</v>
          </cell>
          <cell r="C134" t="str">
            <v>Accounts Payable Analyst</v>
          </cell>
          <cell r="D134" t="str">
            <v>Exempt</v>
          </cell>
          <cell r="E134" t="str">
            <v>S40</v>
          </cell>
          <cell r="F134">
            <v>36.06</v>
          </cell>
          <cell r="G134">
            <v>1</v>
          </cell>
          <cell r="H134">
            <v>0.5</v>
          </cell>
          <cell r="J134">
            <v>37.19</v>
          </cell>
          <cell r="K134">
            <v>38.4</v>
          </cell>
          <cell r="L134">
            <v>39.63</v>
          </cell>
          <cell r="M134">
            <v>40.86</v>
          </cell>
          <cell r="N134">
            <v>42.08</v>
          </cell>
          <cell r="O134">
            <v>43.38</v>
          </cell>
          <cell r="P134">
            <v>44.71</v>
          </cell>
          <cell r="Q134">
            <v>46.01</v>
          </cell>
          <cell r="R134">
            <v>47.35</v>
          </cell>
          <cell r="S134">
            <v>48.72</v>
          </cell>
          <cell r="U134">
            <v>37.19</v>
          </cell>
          <cell r="V134">
            <v>38.4</v>
          </cell>
          <cell r="W134">
            <v>39.63</v>
          </cell>
          <cell r="X134">
            <v>40.86</v>
          </cell>
          <cell r="Y134">
            <v>42.08</v>
          </cell>
          <cell r="Z134">
            <v>43.38</v>
          </cell>
          <cell r="AA134">
            <v>44.71</v>
          </cell>
          <cell r="AB134">
            <v>46.01</v>
          </cell>
          <cell r="AC134">
            <v>47.35</v>
          </cell>
          <cell r="AD134">
            <v>48.72</v>
          </cell>
          <cell r="AF134">
            <v>37.19</v>
          </cell>
          <cell r="AG134">
            <v>13.89</v>
          </cell>
          <cell r="AH134">
            <v>0.37361237466979824</v>
          </cell>
          <cell r="AI134">
            <v>0.5</v>
          </cell>
          <cell r="AJ134">
            <v>0.0135</v>
          </cell>
          <cell r="AK134">
            <v>0.08</v>
          </cell>
          <cell r="AL134">
            <v>0.004</v>
          </cell>
          <cell r="AM134">
            <v>0.006</v>
          </cell>
          <cell r="AN134">
            <v>0.343</v>
          </cell>
          <cell r="AO134">
            <v>2.79</v>
          </cell>
          <cell r="AP134">
            <v>0.0536</v>
          </cell>
          <cell r="AS134">
            <v>54.8</v>
          </cell>
          <cell r="AU134">
            <v>0.43300000000000005</v>
          </cell>
          <cell r="AV134">
            <v>0.445</v>
          </cell>
          <cell r="AW134">
            <v>0.457</v>
          </cell>
          <cell r="AX134">
            <v>0.46900000000000003</v>
          </cell>
          <cell r="AY134">
            <v>0.48000000000000004</v>
          </cell>
          <cell r="AZ134">
            <v>0.49200000000000005</v>
          </cell>
          <cell r="BA134">
            <v>0.504</v>
          </cell>
          <cell r="BB134">
            <v>0.517</v>
          </cell>
          <cell r="BC134">
            <v>0.53</v>
          </cell>
          <cell r="BD134">
            <v>0.543</v>
          </cell>
          <cell r="BF134">
            <v>37.19</v>
          </cell>
          <cell r="BG134">
            <v>13.89</v>
          </cell>
          <cell r="BH134">
            <v>0.37361237466979824</v>
          </cell>
          <cell r="BI134">
            <v>0.5</v>
          </cell>
          <cell r="BJ134">
            <v>0.0135</v>
          </cell>
          <cell r="BK134">
            <v>0.08</v>
          </cell>
          <cell r="BL134">
            <v>0.004</v>
          </cell>
          <cell r="BM134">
            <v>0.006</v>
          </cell>
          <cell r="BN134">
            <v>0.343</v>
          </cell>
          <cell r="BO134">
            <v>2.79</v>
          </cell>
          <cell r="BP134">
            <v>0.0536</v>
          </cell>
          <cell r="BS134">
            <v>54.8</v>
          </cell>
          <cell r="BU134">
            <v>0.43300000000000005</v>
          </cell>
          <cell r="BV134">
            <v>0.445</v>
          </cell>
          <cell r="BW134">
            <v>0.457</v>
          </cell>
          <cell r="BX134">
            <v>0.46900000000000003</v>
          </cell>
          <cell r="BY134">
            <v>0.48000000000000004</v>
          </cell>
          <cell r="BZ134">
            <v>0.49200000000000005</v>
          </cell>
          <cell r="CA134">
            <v>0.504</v>
          </cell>
          <cell r="CB134">
            <v>0.517</v>
          </cell>
          <cell r="CC134">
            <v>0.53</v>
          </cell>
          <cell r="CD134">
            <v>0.543</v>
          </cell>
        </row>
        <row r="135">
          <cell r="A135">
            <v>124</v>
          </cell>
          <cell r="B135" t="str">
            <v>Business Specialist II</v>
          </cell>
          <cell r="C135" t="str">
            <v>Financial Analyst</v>
          </cell>
          <cell r="D135" t="str">
            <v>Exempt</v>
          </cell>
          <cell r="E135" t="str">
            <v>S39</v>
          </cell>
          <cell r="F135">
            <v>27.27</v>
          </cell>
          <cell r="G135">
            <v>1</v>
          </cell>
          <cell r="H135">
            <v>0.5</v>
          </cell>
          <cell r="J135">
            <v>28.12</v>
          </cell>
          <cell r="K135">
            <v>29.04</v>
          </cell>
          <cell r="L135">
            <v>29.97</v>
          </cell>
          <cell r="M135">
            <v>30.9</v>
          </cell>
          <cell r="N135">
            <v>31.82</v>
          </cell>
          <cell r="O135">
            <v>32.81</v>
          </cell>
          <cell r="P135">
            <v>33.81</v>
          </cell>
          <cell r="Q135">
            <v>34.8</v>
          </cell>
          <cell r="R135">
            <v>35.81</v>
          </cell>
          <cell r="S135">
            <v>36.84</v>
          </cell>
          <cell r="U135">
            <v>28.12</v>
          </cell>
          <cell r="V135">
            <v>29.04</v>
          </cell>
          <cell r="W135">
            <v>29.97</v>
          </cell>
          <cell r="X135">
            <v>30.9</v>
          </cell>
          <cell r="Y135">
            <v>31.82</v>
          </cell>
          <cell r="Z135">
            <v>32.81</v>
          </cell>
          <cell r="AA135">
            <v>33.81</v>
          </cell>
          <cell r="AB135">
            <v>34.8</v>
          </cell>
          <cell r="AC135">
            <v>35.81</v>
          </cell>
          <cell r="AD135">
            <v>36.84</v>
          </cell>
          <cell r="AF135">
            <v>28.12</v>
          </cell>
          <cell r="AG135">
            <v>10.51</v>
          </cell>
          <cell r="AH135">
            <v>0.37361237466979824</v>
          </cell>
          <cell r="AI135">
            <v>0.38</v>
          </cell>
          <cell r="AJ135">
            <v>0.0135</v>
          </cell>
          <cell r="AK135">
            <v>0.08</v>
          </cell>
          <cell r="AL135">
            <v>0.003</v>
          </cell>
          <cell r="AM135">
            <v>0.005</v>
          </cell>
          <cell r="AN135">
            <v>0.259</v>
          </cell>
          <cell r="AO135">
            <v>2.11</v>
          </cell>
          <cell r="AP135">
            <v>0.0536</v>
          </cell>
          <cell r="AS135">
            <v>41.47</v>
          </cell>
          <cell r="AU135">
            <v>0.34700000000000003</v>
          </cell>
          <cell r="AV135">
            <v>0.35600000000000004</v>
          </cell>
          <cell r="AW135">
            <v>0.36500000000000005</v>
          </cell>
          <cell r="AX135">
            <v>0.374</v>
          </cell>
          <cell r="AY135">
            <v>0.382</v>
          </cell>
          <cell r="AZ135">
            <v>0.392</v>
          </cell>
          <cell r="BA135">
            <v>0.402</v>
          </cell>
          <cell r="BB135">
            <v>0.41100000000000003</v>
          </cell>
          <cell r="BC135">
            <v>0.42000000000000004</v>
          </cell>
          <cell r="BD135">
            <v>0.43000000000000005</v>
          </cell>
          <cell r="BF135">
            <v>28.12</v>
          </cell>
          <cell r="BG135">
            <v>10.51</v>
          </cell>
          <cell r="BH135">
            <v>0.37361237466979824</v>
          </cell>
          <cell r="BI135">
            <v>0.38</v>
          </cell>
          <cell r="BJ135">
            <v>0.0135</v>
          </cell>
          <cell r="BK135">
            <v>0.08</v>
          </cell>
          <cell r="BL135">
            <v>0.003</v>
          </cell>
          <cell r="BM135">
            <v>0.005</v>
          </cell>
          <cell r="BN135">
            <v>0.259</v>
          </cell>
          <cell r="BO135">
            <v>2.11</v>
          </cell>
          <cell r="BP135">
            <v>0.0536</v>
          </cell>
          <cell r="BS135">
            <v>41.47</v>
          </cell>
          <cell r="BU135">
            <v>0.34700000000000003</v>
          </cell>
          <cell r="BV135">
            <v>0.35600000000000004</v>
          </cell>
          <cell r="BW135">
            <v>0.36500000000000005</v>
          </cell>
          <cell r="BX135">
            <v>0.374</v>
          </cell>
          <cell r="BY135">
            <v>0.382</v>
          </cell>
          <cell r="BZ135">
            <v>0.392</v>
          </cell>
          <cell r="CA135">
            <v>0.402</v>
          </cell>
          <cell r="CB135">
            <v>0.41100000000000003</v>
          </cell>
          <cell r="CC135">
            <v>0.42000000000000004</v>
          </cell>
          <cell r="CD135">
            <v>0.43000000000000005</v>
          </cell>
        </row>
        <row r="136">
          <cell r="A136">
            <v>125</v>
          </cell>
          <cell r="B136" t="str">
            <v>Business Specialist I </v>
          </cell>
          <cell r="C136" t="str">
            <v>Payroll Analyst</v>
          </cell>
          <cell r="D136" t="str">
            <v>Exempt</v>
          </cell>
          <cell r="E136" t="str">
            <v>S41</v>
          </cell>
          <cell r="F136">
            <v>21.81</v>
          </cell>
          <cell r="G136">
            <v>1</v>
          </cell>
          <cell r="H136">
            <v>0.5</v>
          </cell>
          <cell r="J136">
            <v>22.49</v>
          </cell>
          <cell r="K136">
            <v>23.23</v>
          </cell>
          <cell r="L136">
            <v>23.97</v>
          </cell>
          <cell r="M136">
            <v>24.71</v>
          </cell>
          <cell r="N136">
            <v>25.45</v>
          </cell>
          <cell r="O136">
            <v>26.24</v>
          </cell>
          <cell r="P136">
            <v>27.04</v>
          </cell>
          <cell r="Q136">
            <v>27.83</v>
          </cell>
          <cell r="R136">
            <v>28.64</v>
          </cell>
          <cell r="S136">
            <v>29.47</v>
          </cell>
          <cell r="U136">
            <v>22.49</v>
          </cell>
          <cell r="V136">
            <v>23.23</v>
          </cell>
          <cell r="W136">
            <v>23.97</v>
          </cell>
          <cell r="X136">
            <v>24.71</v>
          </cell>
          <cell r="Y136">
            <v>25.45</v>
          </cell>
          <cell r="Z136">
            <v>26.24</v>
          </cell>
          <cell r="AA136">
            <v>27.04</v>
          </cell>
          <cell r="AB136">
            <v>27.83</v>
          </cell>
          <cell r="AC136">
            <v>28.64</v>
          </cell>
          <cell r="AD136">
            <v>29.47</v>
          </cell>
          <cell r="AF136">
            <v>22.49</v>
          </cell>
          <cell r="AG136">
            <v>8.4</v>
          </cell>
          <cell r="AH136">
            <v>0.37361237466979824</v>
          </cell>
          <cell r="AI136">
            <v>0.3</v>
          </cell>
          <cell r="AJ136">
            <v>0.0135</v>
          </cell>
          <cell r="AK136">
            <v>0.08</v>
          </cell>
          <cell r="AL136">
            <v>0.003</v>
          </cell>
          <cell r="AM136">
            <v>0.004</v>
          </cell>
          <cell r="AN136">
            <v>0.208</v>
          </cell>
          <cell r="AO136">
            <v>1.69</v>
          </cell>
          <cell r="AP136">
            <v>0.0536</v>
          </cell>
          <cell r="AS136">
            <v>33.18</v>
          </cell>
          <cell r="AU136">
            <v>0.295</v>
          </cell>
          <cell r="AV136">
            <v>0.301</v>
          </cell>
          <cell r="AW136">
            <v>0.308</v>
          </cell>
          <cell r="AX136">
            <v>0.315</v>
          </cell>
          <cell r="AY136">
            <v>0.322</v>
          </cell>
          <cell r="AZ136">
            <v>0.329</v>
          </cell>
          <cell r="BA136">
            <v>0.336</v>
          </cell>
          <cell r="BB136">
            <v>0.34500000000000003</v>
          </cell>
          <cell r="BC136">
            <v>0.35200000000000004</v>
          </cell>
          <cell r="BD136">
            <v>0.36000000000000004</v>
          </cell>
          <cell r="BF136">
            <v>22.49</v>
          </cell>
          <cell r="BG136">
            <v>8.4</v>
          </cell>
          <cell r="BH136">
            <v>0.37361237466979824</v>
          </cell>
          <cell r="BI136">
            <v>0.3</v>
          </cell>
          <cell r="BJ136">
            <v>0.0135</v>
          </cell>
          <cell r="BK136">
            <v>0.08</v>
          </cell>
          <cell r="BL136">
            <v>0.003</v>
          </cell>
          <cell r="BM136">
            <v>0.004</v>
          </cell>
          <cell r="BN136">
            <v>0.208</v>
          </cell>
          <cell r="BO136">
            <v>1.69</v>
          </cell>
          <cell r="BP136">
            <v>0.0536</v>
          </cell>
          <cell r="BS136">
            <v>33.18</v>
          </cell>
          <cell r="BU136">
            <v>0.295</v>
          </cell>
          <cell r="BV136">
            <v>0.301</v>
          </cell>
          <cell r="BW136">
            <v>0.308</v>
          </cell>
          <cell r="BX136">
            <v>0.315</v>
          </cell>
          <cell r="BY136">
            <v>0.322</v>
          </cell>
          <cell r="BZ136">
            <v>0.329</v>
          </cell>
          <cell r="CA136">
            <v>0.336</v>
          </cell>
          <cell r="CB136">
            <v>0.34500000000000003</v>
          </cell>
          <cell r="CC136">
            <v>0.35200000000000004</v>
          </cell>
          <cell r="CD136">
            <v>0.36000000000000004</v>
          </cell>
        </row>
        <row r="137">
          <cell r="A137">
            <v>126</v>
          </cell>
          <cell r="B137" t="str">
            <v>Business Specialist I </v>
          </cell>
          <cell r="C137" t="str">
            <v>Performance Analyst</v>
          </cell>
          <cell r="D137" t="str">
            <v>Exempt</v>
          </cell>
          <cell r="E137" t="str">
            <v>S42</v>
          </cell>
          <cell r="F137">
            <v>24.15</v>
          </cell>
          <cell r="G137">
            <v>1</v>
          </cell>
          <cell r="H137">
            <v>0.5</v>
          </cell>
          <cell r="J137">
            <v>24.9</v>
          </cell>
          <cell r="K137">
            <v>25.72</v>
          </cell>
          <cell r="L137">
            <v>26.54</v>
          </cell>
          <cell r="M137">
            <v>27.36</v>
          </cell>
          <cell r="N137">
            <v>28.18</v>
          </cell>
          <cell r="O137">
            <v>29.05</v>
          </cell>
          <cell r="P137">
            <v>29.95</v>
          </cell>
          <cell r="Q137">
            <v>30.82</v>
          </cell>
          <cell r="R137">
            <v>31.71</v>
          </cell>
          <cell r="S137">
            <v>32.63</v>
          </cell>
          <cell r="U137">
            <v>24.9</v>
          </cell>
          <cell r="V137">
            <v>25.72</v>
          </cell>
          <cell r="W137">
            <v>26.54</v>
          </cell>
          <cell r="X137">
            <v>27.36</v>
          </cell>
          <cell r="Y137">
            <v>28.18</v>
          </cell>
          <cell r="Z137">
            <v>29.05</v>
          </cell>
          <cell r="AA137">
            <v>29.95</v>
          </cell>
          <cell r="AB137">
            <v>30.82</v>
          </cell>
          <cell r="AC137">
            <v>31.71</v>
          </cell>
          <cell r="AD137">
            <v>32.63</v>
          </cell>
          <cell r="AF137">
            <v>24.9</v>
          </cell>
          <cell r="AG137">
            <v>9.3</v>
          </cell>
          <cell r="AH137">
            <v>0.37361237466979824</v>
          </cell>
          <cell r="AI137">
            <v>0.34</v>
          </cell>
          <cell r="AJ137">
            <v>0.0135</v>
          </cell>
          <cell r="AK137">
            <v>0.08</v>
          </cell>
          <cell r="AL137">
            <v>0.003</v>
          </cell>
          <cell r="AM137">
            <v>0.004</v>
          </cell>
          <cell r="AN137">
            <v>0.23</v>
          </cell>
          <cell r="AO137">
            <v>1.87</v>
          </cell>
          <cell r="AP137">
            <v>0.0536</v>
          </cell>
          <cell r="AS137">
            <v>36.73</v>
          </cell>
          <cell r="AU137">
            <v>0.317</v>
          </cell>
          <cell r="AV137">
            <v>0.324</v>
          </cell>
          <cell r="AW137">
            <v>0.332</v>
          </cell>
          <cell r="AX137">
            <v>0.34</v>
          </cell>
          <cell r="AY137">
            <v>0.34800000000000003</v>
          </cell>
          <cell r="AZ137">
            <v>0.35600000000000004</v>
          </cell>
          <cell r="BA137">
            <v>0.36500000000000005</v>
          </cell>
          <cell r="BB137">
            <v>0.373</v>
          </cell>
          <cell r="BC137">
            <v>0.381</v>
          </cell>
          <cell r="BD137">
            <v>0.39</v>
          </cell>
          <cell r="BF137">
            <v>24.9</v>
          </cell>
          <cell r="BG137">
            <v>9.3</v>
          </cell>
          <cell r="BH137">
            <v>0.37361237466979824</v>
          </cell>
          <cell r="BI137">
            <v>0.34</v>
          </cell>
          <cell r="BJ137">
            <v>0.0135</v>
          </cell>
          <cell r="BK137">
            <v>0.08</v>
          </cell>
          <cell r="BL137">
            <v>0.003</v>
          </cell>
          <cell r="BM137">
            <v>0.004</v>
          </cell>
          <cell r="BN137">
            <v>0.23</v>
          </cell>
          <cell r="BO137">
            <v>1.87</v>
          </cell>
          <cell r="BP137">
            <v>0.0536</v>
          </cell>
          <cell r="BS137">
            <v>36.73</v>
          </cell>
          <cell r="BU137">
            <v>0.317</v>
          </cell>
          <cell r="BV137">
            <v>0.324</v>
          </cell>
          <cell r="BW137">
            <v>0.332</v>
          </cell>
          <cell r="BX137">
            <v>0.34</v>
          </cell>
          <cell r="BY137">
            <v>0.34800000000000003</v>
          </cell>
          <cell r="BZ137">
            <v>0.35600000000000004</v>
          </cell>
          <cell r="CA137">
            <v>0.36500000000000005</v>
          </cell>
          <cell r="CB137">
            <v>0.373</v>
          </cell>
          <cell r="CC137">
            <v>0.381</v>
          </cell>
          <cell r="CD137">
            <v>0.39</v>
          </cell>
        </row>
        <row r="138">
          <cell r="A138">
            <v>1007</v>
          </cell>
          <cell r="B138" t="str">
            <v>System Operator II</v>
          </cell>
          <cell r="C138" t="str">
            <v>Scheduler</v>
          </cell>
          <cell r="D138" t="str">
            <v>CBA 2006-496 IUOE</v>
          </cell>
          <cell r="F138">
            <v>21.04</v>
          </cell>
          <cell r="H138">
            <v>0.85</v>
          </cell>
          <cell r="J138">
            <v>21.7</v>
          </cell>
          <cell r="K138">
            <v>22.41</v>
          </cell>
          <cell r="L138">
            <v>23.12</v>
          </cell>
          <cell r="M138">
            <v>23.84</v>
          </cell>
          <cell r="N138">
            <v>24.55</v>
          </cell>
          <cell r="O138">
            <v>25.31</v>
          </cell>
          <cell r="P138">
            <v>26.09</v>
          </cell>
          <cell r="Q138">
            <v>26.85</v>
          </cell>
          <cell r="R138">
            <v>27.63</v>
          </cell>
          <cell r="S138">
            <v>28.43</v>
          </cell>
          <cell r="U138">
            <v>21.04</v>
          </cell>
          <cell r="V138">
            <v>21.04</v>
          </cell>
          <cell r="W138">
            <v>21.04</v>
          </cell>
          <cell r="X138">
            <v>21.04</v>
          </cell>
          <cell r="Y138">
            <v>21.04</v>
          </cell>
          <cell r="Z138">
            <v>21.04</v>
          </cell>
          <cell r="AA138">
            <v>21.04</v>
          </cell>
          <cell r="AB138">
            <v>21.04</v>
          </cell>
          <cell r="AC138">
            <v>21.04</v>
          </cell>
          <cell r="AD138">
            <v>21.04</v>
          </cell>
          <cell r="AF138">
            <v>21.7</v>
          </cell>
          <cell r="AG138">
            <v>10.99</v>
          </cell>
          <cell r="AH138">
            <v>0.5065086799483491</v>
          </cell>
          <cell r="AI138">
            <v>0.29</v>
          </cell>
          <cell r="AJ138">
            <v>0.0135</v>
          </cell>
          <cell r="AK138">
            <v>0.07</v>
          </cell>
          <cell r="AL138">
            <v>0.003</v>
          </cell>
          <cell r="AM138">
            <v>0.004</v>
          </cell>
          <cell r="AN138">
            <v>0.22</v>
          </cell>
          <cell r="AO138">
            <v>1.78</v>
          </cell>
          <cell r="AP138">
            <v>0.0536</v>
          </cell>
          <cell r="AS138">
            <v>35.06</v>
          </cell>
          <cell r="AU138">
            <v>0.29700000000000004</v>
          </cell>
          <cell r="AV138">
            <v>0.30400000000000005</v>
          </cell>
          <cell r="AW138">
            <v>0.31100000000000005</v>
          </cell>
          <cell r="AX138">
            <v>0.318</v>
          </cell>
          <cell r="AY138">
            <v>0.325</v>
          </cell>
          <cell r="AZ138">
            <v>0.334</v>
          </cell>
          <cell r="BA138">
            <v>0.342</v>
          </cell>
          <cell r="BB138">
            <v>0.35000000000000003</v>
          </cell>
          <cell r="BC138">
            <v>0.35700000000000004</v>
          </cell>
          <cell r="BD138">
            <v>0.365</v>
          </cell>
          <cell r="BF138">
            <v>21.04</v>
          </cell>
          <cell r="BG138">
            <v>10.66</v>
          </cell>
          <cell r="BH138">
            <v>0.5065086799483491</v>
          </cell>
          <cell r="BI138">
            <v>0.28</v>
          </cell>
          <cell r="BJ138">
            <v>0.0135</v>
          </cell>
          <cell r="BK138">
            <v>0.07</v>
          </cell>
          <cell r="BL138">
            <v>0.002</v>
          </cell>
          <cell r="BM138">
            <v>0.004</v>
          </cell>
          <cell r="BN138">
            <v>0.213</v>
          </cell>
          <cell r="BO138">
            <v>1.73</v>
          </cell>
          <cell r="BP138">
            <v>0.0536</v>
          </cell>
          <cell r="BS138">
            <v>34</v>
          </cell>
          <cell r="BU138">
            <v>0.29700000000000004</v>
          </cell>
          <cell r="BV138">
            <v>0.30400000000000005</v>
          </cell>
          <cell r="BW138">
            <v>0.31100000000000005</v>
          </cell>
          <cell r="BX138">
            <v>0.318</v>
          </cell>
          <cell r="BY138">
            <v>0.325</v>
          </cell>
          <cell r="BZ138">
            <v>0.334</v>
          </cell>
          <cell r="CA138">
            <v>0.342</v>
          </cell>
          <cell r="CB138">
            <v>0.35000000000000003</v>
          </cell>
          <cell r="CC138">
            <v>0.35700000000000004</v>
          </cell>
          <cell r="CD138">
            <v>0.365</v>
          </cell>
        </row>
        <row r="139">
          <cell r="A139">
            <v>1008</v>
          </cell>
          <cell r="B139" t="str">
            <v>System Operator II</v>
          </cell>
          <cell r="C139" t="str">
            <v>Call Desk</v>
          </cell>
          <cell r="D139" t="str">
            <v>CBA 2006-496 IUOE</v>
          </cell>
          <cell r="F139">
            <v>17.58</v>
          </cell>
          <cell r="H139">
            <v>0.15</v>
          </cell>
          <cell r="J139">
            <v>18.13</v>
          </cell>
          <cell r="K139">
            <v>18.72</v>
          </cell>
          <cell r="L139">
            <v>19.32</v>
          </cell>
          <cell r="M139">
            <v>19.92</v>
          </cell>
          <cell r="N139">
            <v>20.52</v>
          </cell>
          <cell r="O139">
            <v>21.15</v>
          </cell>
          <cell r="P139">
            <v>21.8</v>
          </cell>
          <cell r="Q139">
            <v>22.43</v>
          </cell>
          <cell r="R139">
            <v>23.08</v>
          </cell>
          <cell r="S139">
            <v>23.75</v>
          </cell>
          <cell r="U139">
            <v>17.58</v>
          </cell>
          <cell r="V139">
            <v>17.58</v>
          </cell>
          <cell r="W139">
            <v>17.58</v>
          </cell>
          <cell r="X139">
            <v>17.58</v>
          </cell>
          <cell r="Y139">
            <v>17.58</v>
          </cell>
          <cell r="Z139">
            <v>17.58</v>
          </cell>
          <cell r="AA139">
            <v>17.58</v>
          </cell>
          <cell r="AB139">
            <v>17.58</v>
          </cell>
          <cell r="AC139">
            <v>17.58</v>
          </cell>
          <cell r="AD139">
            <v>17.58</v>
          </cell>
          <cell r="AF139">
            <v>18.13</v>
          </cell>
          <cell r="AG139">
            <v>9.18</v>
          </cell>
          <cell r="AH139">
            <v>0.5065086799483491</v>
          </cell>
          <cell r="AI139">
            <v>0.24</v>
          </cell>
          <cell r="AJ139">
            <v>0.0135</v>
          </cell>
          <cell r="AK139">
            <v>0.07</v>
          </cell>
          <cell r="AL139">
            <v>0.002</v>
          </cell>
          <cell r="AM139">
            <v>0.003</v>
          </cell>
          <cell r="AN139">
            <v>0.183</v>
          </cell>
          <cell r="AO139">
            <v>1.49</v>
          </cell>
          <cell r="AP139">
            <v>0.0536</v>
          </cell>
          <cell r="AS139">
            <v>29.3</v>
          </cell>
          <cell r="AU139">
            <v>0.258</v>
          </cell>
          <cell r="AV139">
            <v>0.264</v>
          </cell>
          <cell r="AW139">
            <v>0.271</v>
          </cell>
          <cell r="AX139">
            <v>0.278</v>
          </cell>
          <cell r="AY139">
            <v>0.28400000000000003</v>
          </cell>
          <cell r="AZ139">
            <v>0.29100000000000004</v>
          </cell>
          <cell r="BA139">
            <v>0.29800000000000004</v>
          </cell>
          <cell r="BB139">
            <v>0.30400000000000005</v>
          </cell>
          <cell r="BC139">
            <v>0.31000000000000005</v>
          </cell>
          <cell r="BD139">
            <v>0.317</v>
          </cell>
          <cell r="BF139">
            <v>17.58</v>
          </cell>
          <cell r="BG139">
            <v>8.9</v>
          </cell>
          <cell r="BH139">
            <v>0.5065086799483491</v>
          </cell>
          <cell r="BI139">
            <v>0.24</v>
          </cell>
          <cell r="BJ139">
            <v>0.0135</v>
          </cell>
          <cell r="BK139">
            <v>0.07</v>
          </cell>
          <cell r="BL139">
            <v>0.002</v>
          </cell>
          <cell r="BM139">
            <v>0.003</v>
          </cell>
          <cell r="BN139">
            <v>0.178</v>
          </cell>
          <cell r="BO139">
            <v>1.45</v>
          </cell>
          <cell r="BP139">
            <v>0.0536</v>
          </cell>
          <cell r="BS139">
            <v>28.42</v>
          </cell>
          <cell r="BU139">
            <v>0.258</v>
          </cell>
          <cell r="BV139">
            <v>0.264</v>
          </cell>
          <cell r="BW139">
            <v>0.271</v>
          </cell>
          <cell r="BX139">
            <v>0.278</v>
          </cell>
          <cell r="BY139">
            <v>0.28400000000000003</v>
          </cell>
          <cell r="BZ139">
            <v>0.29100000000000004</v>
          </cell>
          <cell r="CA139">
            <v>0.29800000000000004</v>
          </cell>
          <cell r="CB139">
            <v>0.30400000000000005</v>
          </cell>
          <cell r="CC139">
            <v>0.31000000000000005</v>
          </cell>
          <cell r="CD139">
            <v>0.317</v>
          </cell>
        </row>
        <row r="140">
          <cell r="A140">
            <v>1009</v>
          </cell>
          <cell r="B140" t="str">
            <v>System Operator I</v>
          </cell>
          <cell r="C140" t="str">
            <v>Call Desk (Entry)</v>
          </cell>
          <cell r="D140" t="str">
            <v>CBA 2006-496 IUOE</v>
          </cell>
          <cell r="F140">
            <v>15.82</v>
          </cell>
          <cell r="H140">
            <v>1</v>
          </cell>
          <cell r="J140">
            <v>16.31</v>
          </cell>
          <cell r="K140">
            <v>16.85</v>
          </cell>
          <cell r="L140">
            <v>17.39</v>
          </cell>
          <cell r="M140">
            <v>17.92</v>
          </cell>
          <cell r="N140">
            <v>18.46</v>
          </cell>
          <cell r="O140">
            <v>19.03</v>
          </cell>
          <cell r="P140">
            <v>19.62</v>
          </cell>
          <cell r="Q140">
            <v>20.19</v>
          </cell>
          <cell r="R140">
            <v>20.77</v>
          </cell>
          <cell r="S140">
            <v>21.37</v>
          </cell>
          <cell r="U140">
            <v>15.82</v>
          </cell>
          <cell r="V140">
            <v>15.82</v>
          </cell>
          <cell r="W140">
            <v>15.82</v>
          </cell>
          <cell r="X140">
            <v>15.82</v>
          </cell>
          <cell r="Y140">
            <v>15.82</v>
          </cell>
          <cell r="Z140">
            <v>15.82</v>
          </cell>
          <cell r="AA140">
            <v>15.82</v>
          </cell>
          <cell r="AB140">
            <v>15.82</v>
          </cell>
          <cell r="AC140">
            <v>15.82</v>
          </cell>
          <cell r="AD140">
            <v>15.82</v>
          </cell>
          <cell r="AF140">
            <v>16.31</v>
          </cell>
          <cell r="AG140">
            <v>8.26</v>
          </cell>
          <cell r="AH140">
            <v>0.5065086799483491</v>
          </cell>
          <cell r="AI140">
            <v>0.22</v>
          </cell>
          <cell r="AJ140">
            <v>0.0135</v>
          </cell>
          <cell r="AK140">
            <v>0.07</v>
          </cell>
          <cell r="AL140">
            <v>0.002</v>
          </cell>
          <cell r="AM140">
            <v>0.003</v>
          </cell>
          <cell r="AN140">
            <v>0.165</v>
          </cell>
          <cell r="AO140">
            <v>1.34</v>
          </cell>
          <cell r="AP140">
            <v>0.0536</v>
          </cell>
          <cell r="AS140">
            <v>26.37</v>
          </cell>
          <cell r="AU140">
            <v>0.24000000000000002</v>
          </cell>
          <cell r="AV140">
            <v>0.24600000000000002</v>
          </cell>
          <cell r="AW140">
            <v>0.251</v>
          </cell>
          <cell r="AX140">
            <v>0.256</v>
          </cell>
          <cell r="AY140">
            <v>0.262</v>
          </cell>
          <cell r="AZ140">
            <v>0.268</v>
          </cell>
          <cell r="BA140">
            <v>0.275</v>
          </cell>
          <cell r="BB140">
            <v>0.28</v>
          </cell>
          <cell r="BC140">
            <v>0.28600000000000003</v>
          </cell>
          <cell r="BD140">
            <v>0.29300000000000004</v>
          </cell>
          <cell r="BF140">
            <v>15.82</v>
          </cell>
          <cell r="BG140">
            <v>8.01</v>
          </cell>
          <cell r="BH140">
            <v>0.5065086799483491</v>
          </cell>
          <cell r="BI140">
            <v>0.21</v>
          </cell>
          <cell r="BJ140">
            <v>0.0135</v>
          </cell>
          <cell r="BK140">
            <v>0.07</v>
          </cell>
          <cell r="BL140">
            <v>0.002</v>
          </cell>
          <cell r="BM140">
            <v>0.003</v>
          </cell>
          <cell r="BN140">
            <v>0.16</v>
          </cell>
          <cell r="BO140">
            <v>1.3</v>
          </cell>
          <cell r="BP140">
            <v>0.0536</v>
          </cell>
          <cell r="BS140">
            <v>25.58</v>
          </cell>
          <cell r="BU140">
            <v>0.24000000000000002</v>
          </cell>
          <cell r="BV140">
            <v>0.24600000000000002</v>
          </cell>
          <cell r="BW140">
            <v>0.251</v>
          </cell>
          <cell r="BX140">
            <v>0.256</v>
          </cell>
          <cell r="BY140">
            <v>0.262</v>
          </cell>
          <cell r="BZ140">
            <v>0.268</v>
          </cell>
          <cell r="CA140">
            <v>0.275</v>
          </cell>
          <cell r="CB140">
            <v>0.28</v>
          </cell>
          <cell r="CC140">
            <v>0.28600000000000003</v>
          </cell>
          <cell r="CD140">
            <v>0.29300000000000004</v>
          </cell>
        </row>
        <row r="141">
          <cell r="A141">
            <v>127</v>
          </cell>
          <cell r="B141" t="str">
            <v>Non-SLC</v>
          </cell>
          <cell r="C141" t="str">
            <v>EF Maintenance Coordinator</v>
          </cell>
          <cell r="D141" t="str">
            <v>Exempt</v>
          </cell>
          <cell r="E141" t="str">
            <v>S45</v>
          </cell>
          <cell r="F141">
            <v>15.42</v>
          </cell>
          <cell r="G141">
            <v>1</v>
          </cell>
          <cell r="H141">
            <v>0.1111</v>
          </cell>
          <cell r="J141">
            <v>15.9</v>
          </cell>
          <cell r="K141">
            <v>16.42</v>
          </cell>
          <cell r="L141">
            <v>16.95</v>
          </cell>
          <cell r="M141">
            <v>17.47</v>
          </cell>
          <cell r="N141">
            <v>18</v>
          </cell>
          <cell r="O141">
            <v>18.55</v>
          </cell>
          <cell r="P141">
            <v>19.12</v>
          </cell>
          <cell r="Q141">
            <v>19.68</v>
          </cell>
          <cell r="R141">
            <v>20.25</v>
          </cell>
          <cell r="S141">
            <v>20.83</v>
          </cell>
          <cell r="U141">
            <v>15.9</v>
          </cell>
          <cell r="V141">
            <v>16.42</v>
          </cell>
          <cell r="W141">
            <v>16.95</v>
          </cell>
          <cell r="X141">
            <v>17.47</v>
          </cell>
          <cell r="Y141">
            <v>18</v>
          </cell>
          <cell r="Z141">
            <v>18.55</v>
          </cell>
          <cell r="AA141">
            <v>19.12</v>
          </cell>
          <cell r="AB141">
            <v>19.68</v>
          </cell>
          <cell r="AC141">
            <v>20.25</v>
          </cell>
          <cell r="AD141">
            <v>20.83</v>
          </cell>
          <cell r="AF141">
            <v>15.9</v>
          </cell>
          <cell r="AG141">
            <v>5.94</v>
          </cell>
          <cell r="AH141">
            <v>0.37361237466979824</v>
          </cell>
          <cell r="AI141">
            <v>0.21</v>
          </cell>
          <cell r="AJ141">
            <v>0.0135</v>
          </cell>
          <cell r="AK141">
            <v>0.08</v>
          </cell>
          <cell r="AL141">
            <v>0.002</v>
          </cell>
          <cell r="AM141">
            <v>0.003</v>
          </cell>
          <cell r="AN141">
            <v>0.147</v>
          </cell>
          <cell r="AO141">
            <v>1.19</v>
          </cell>
          <cell r="AP141">
            <v>0.0536</v>
          </cell>
          <cell r="AS141">
            <v>23.47</v>
          </cell>
          <cell r="AU141">
            <v>0.23199999999999998</v>
          </cell>
          <cell r="AV141">
            <v>0.237</v>
          </cell>
          <cell r="AW141">
            <v>0.242</v>
          </cell>
          <cell r="AX141">
            <v>0.246</v>
          </cell>
          <cell r="AY141">
            <v>0.251</v>
          </cell>
          <cell r="AZ141">
            <v>0.256</v>
          </cell>
          <cell r="BA141">
            <v>0.262</v>
          </cell>
          <cell r="BB141">
            <v>0.267</v>
          </cell>
          <cell r="BC141">
            <v>0.272</v>
          </cell>
          <cell r="BD141">
            <v>0.277</v>
          </cell>
          <cell r="BF141">
            <v>15.9</v>
          </cell>
          <cell r="BG141">
            <v>5.94</v>
          </cell>
          <cell r="BH141">
            <v>0.37361237466979824</v>
          </cell>
          <cell r="BI141">
            <v>0.21</v>
          </cell>
          <cell r="BJ141">
            <v>0.0135</v>
          </cell>
          <cell r="BK141">
            <v>0.08</v>
          </cell>
          <cell r="BL141">
            <v>0.002</v>
          </cell>
          <cell r="BM141">
            <v>0.003</v>
          </cell>
          <cell r="BN141">
            <v>0.147</v>
          </cell>
          <cell r="BO141">
            <v>1.19</v>
          </cell>
          <cell r="BP141">
            <v>0.0536</v>
          </cell>
          <cell r="BS141">
            <v>23.47</v>
          </cell>
          <cell r="BU141">
            <v>0.23199999999999998</v>
          </cell>
          <cell r="BV141">
            <v>0.237</v>
          </cell>
          <cell r="BW141">
            <v>0.242</v>
          </cell>
          <cell r="BX141">
            <v>0.246</v>
          </cell>
          <cell r="BY141">
            <v>0.251</v>
          </cell>
          <cell r="BZ141">
            <v>0.256</v>
          </cell>
          <cell r="CA141">
            <v>0.262</v>
          </cell>
          <cell r="CB141">
            <v>0.267</v>
          </cell>
          <cell r="CC141">
            <v>0.272</v>
          </cell>
          <cell r="CD141">
            <v>0.277</v>
          </cell>
        </row>
        <row r="142">
          <cell r="A142">
            <v>128</v>
          </cell>
          <cell r="B142" t="str">
            <v>Non-SLC</v>
          </cell>
          <cell r="C142" t="str">
            <v>Electrical Craft Lead</v>
          </cell>
          <cell r="D142" t="str">
            <v>Exempt</v>
          </cell>
          <cell r="E142" t="str">
            <v>S46</v>
          </cell>
          <cell r="F142">
            <v>27.84</v>
          </cell>
          <cell r="G142">
            <v>1</v>
          </cell>
          <cell r="H142">
            <v>0.1111</v>
          </cell>
          <cell r="J142">
            <v>28.71</v>
          </cell>
          <cell r="K142">
            <v>29.65</v>
          </cell>
          <cell r="L142">
            <v>30.6</v>
          </cell>
          <cell r="M142">
            <v>31.54</v>
          </cell>
          <cell r="N142">
            <v>32.49</v>
          </cell>
          <cell r="O142">
            <v>33.49</v>
          </cell>
          <cell r="P142">
            <v>34.52</v>
          </cell>
          <cell r="Q142">
            <v>35.52</v>
          </cell>
          <cell r="R142">
            <v>36.55</v>
          </cell>
          <cell r="S142">
            <v>37.61</v>
          </cell>
          <cell r="U142">
            <v>28.71</v>
          </cell>
          <cell r="V142">
            <v>29.65</v>
          </cell>
          <cell r="W142">
            <v>30.6</v>
          </cell>
          <cell r="X142">
            <v>31.54</v>
          </cell>
          <cell r="Y142">
            <v>32.49</v>
          </cell>
          <cell r="Z142">
            <v>33.49</v>
          </cell>
          <cell r="AA142">
            <v>34.52</v>
          </cell>
          <cell r="AB142">
            <v>35.52</v>
          </cell>
          <cell r="AC142">
            <v>36.55</v>
          </cell>
          <cell r="AD142">
            <v>37.61</v>
          </cell>
          <cell r="AF142">
            <v>28.71</v>
          </cell>
          <cell r="AG142">
            <v>10.73</v>
          </cell>
          <cell r="AH142">
            <v>0.37361237466979824</v>
          </cell>
          <cell r="AI142">
            <v>0.39</v>
          </cell>
          <cell r="AJ142">
            <v>0.0135</v>
          </cell>
          <cell r="AK142">
            <v>0.08</v>
          </cell>
          <cell r="AL142">
            <v>0.003</v>
          </cell>
          <cell r="AM142">
            <v>0.005</v>
          </cell>
          <cell r="AN142">
            <v>0.265</v>
          </cell>
          <cell r="AO142">
            <v>2.15</v>
          </cell>
          <cell r="AP142">
            <v>0.0536</v>
          </cell>
          <cell r="AS142">
            <v>42.33</v>
          </cell>
          <cell r="AU142">
            <v>0.35300000000000004</v>
          </cell>
          <cell r="AV142">
            <v>0.36200000000000004</v>
          </cell>
          <cell r="AW142">
            <v>0.371</v>
          </cell>
          <cell r="AX142">
            <v>0.38</v>
          </cell>
          <cell r="AY142">
            <v>0.389</v>
          </cell>
          <cell r="AZ142">
            <v>0.399</v>
          </cell>
          <cell r="BA142">
            <v>0.40800000000000003</v>
          </cell>
          <cell r="BB142">
            <v>0.41700000000000004</v>
          </cell>
          <cell r="BC142">
            <v>0.42700000000000005</v>
          </cell>
          <cell r="BD142">
            <v>0.437</v>
          </cell>
          <cell r="BF142">
            <v>28.71</v>
          </cell>
          <cell r="BG142">
            <v>10.73</v>
          </cell>
          <cell r="BH142">
            <v>0.37361237466979824</v>
          </cell>
          <cell r="BI142">
            <v>0.39</v>
          </cell>
          <cell r="BJ142">
            <v>0.0135</v>
          </cell>
          <cell r="BK142">
            <v>0.08</v>
          </cell>
          <cell r="BL142">
            <v>0.003</v>
          </cell>
          <cell r="BM142">
            <v>0.005</v>
          </cell>
          <cell r="BN142">
            <v>0.265</v>
          </cell>
          <cell r="BO142">
            <v>2.15</v>
          </cell>
          <cell r="BP142">
            <v>0.0536</v>
          </cell>
          <cell r="BS142">
            <v>42.33</v>
          </cell>
          <cell r="BU142">
            <v>0.35300000000000004</v>
          </cell>
          <cell r="BV142">
            <v>0.36200000000000004</v>
          </cell>
          <cell r="BW142">
            <v>0.371</v>
          </cell>
          <cell r="BX142">
            <v>0.38</v>
          </cell>
          <cell r="BY142">
            <v>0.389</v>
          </cell>
          <cell r="BZ142">
            <v>0.399</v>
          </cell>
          <cell r="CA142">
            <v>0.40800000000000003</v>
          </cell>
          <cell r="CB142">
            <v>0.41700000000000004</v>
          </cell>
          <cell r="CC142">
            <v>0.42700000000000005</v>
          </cell>
          <cell r="CD142">
            <v>0.437</v>
          </cell>
        </row>
        <row r="143">
          <cell r="A143">
            <v>129</v>
          </cell>
          <cell r="B143" t="str">
            <v>Non-SLC</v>
          </cell>
          <cell r="C143" t="str">
            <v>FEL Technician</v>
          </cell>
          <cell r="D143" t="str">
            <v>DOL 2005-2516</v>
          </cell>
          <cell r="E143" t="str">
            <v>A06</v>
          </cell>
          <cell r="F143">
            <v>13.25</v>
          </cell>
          <cell r="G143">
            <v>1</v>
          </cell>
          <cell r="H143">
            <v>0.1111</v>
          </cell>
          <cell r="J143">
            <v>13.66</v>
          </cell>
          <cell r="K143">
            <v>14.11</v>
          </cell>
          <cell r="L143">
            <v>14.56</v>
          </cell>
          <cell r="M143">
            <v>15.01</v>
          </cell>
          <cell r="N143">
            <v>15.46</v>
          </cell>
          <cell r="O143">
            <v>15.94</v>
          </cell>
          <cell r="P143">
            <v>16.43</v>
          </cell>
          <cell r="Q143">
            <v>16.91</v>
          </cell>
          <cell r="R143">
            <v>17.4</v>
          </cell>
          <cell r="S143">
            <v>17.9</v>
          </cell>
          <cell r="U143">
            <v>13.25</v>
          </cell>
          <cell r="V143">
            <v>13.25</v>
          </cell>
          <cell r="W143">
            <v>13.25</v>
          </cell>
          <cell r="X143">
            <v>13.25</v>
          </cell>
          <cell r="Y143">
            <v>13.25</v>
          </cell>
          <cell r="Z143">
            <v>13.25</v>
          </cell>
          <cell r="AA143">
            <v>13.25</v>
          </cell>
          <cell r="AB143">
            <v>13.25</v>
          </cell>
          <cell r="AC143">
            <v>13.25</v>
          </cell>
          <cell r="AD143">
            <v>13.25</v>
          </cell>
          <cell r="AF143">
            <v>13.66</v>
          </cell>
          <cell r="AG143">
            <v>4.85</v>
          </cell>
          <cell r="AH143">
            <v>0.35512718806495064</v>
          </cell>
          <cell r="AI143">
            <v>0.18</v>
          </cell>
          <cell r="AJ143">
            <v>0.0135</v>
          </cell>
          <cell r="AK143">
            <v>0.07</v>
          </cell>
          <cell r="AL143">
            <v>0.002</v>
          </cell>
          <cell r="AM143">
            <v>0.002</v>
          </cell>
          <cell r="AN143">
            <v>0.125</v>
          </cell>
          <cell r="AO143">
            <v>1.01</v>
          </cell>
          <cell r="AP143">
            <v>0.0536</v>
          </cell>
          <cell r="AS143">
            <v>19.9</v>
          </cell>
          <cell r="AU143">
            <v>0.199</v>
          </cell>
          <cell r="AV143">
            <v>0.203</v>
          </cell>
          <cell r="AW143">
            <v>0.20700000000000002</v>
          </cell>
          <cell r="AX143">
            <v>0.21100000000000002</v>
          </cell>
          <cell r="AY143">
            <v>0.216</v>
          </cell>
          <cell r="AZ143">
            <v>0.22</v>
          </cell>
          <cell r="BA143">
            <v>0.225</v>
          </cell>
          <cell r="BB143">
            <v>0.229</v>
          </cell>
          <cell r="BC143">
            <v>0.233</v>
          </cell>
          <cell r="BD143">
            <v>0.23800000000000002</v>
          </cell>
          <cell r="BF143">
            <v>13.25</v>
          </cell>
          <cell r="BG143">
            <v>4.71</v>
          </cell>
          <cell r="BH143">
            <v>0.35512718806495064</v>
          </cell>
          <cell r="BI143">
            <v>0.18</v>
          </cell>
          <cell r="BJ143">
            <v>0.0135</v>
          </cell>
          <cell r="BK143">
            <v>0.07</v>
          </cell>
          <cell r="BL143">
            <v>0.002</v>
          </cell>
          <cell r="BM143">
            <v>0.002</v>
          </cell>
          <cell r="BN143">
            <v>0.121</v>
          </cell>
          <cell r="BO143">
            <v>0.98</v>
          </cell>
          <cell r="BP143">
            <v>0.0536</v>
          </cell>
          <cell r="BS143">
            <v>19.32</v>
          </cell>
          <cell r="BU143">
            <v>0.199</v>
          </cell>
          <cell r="BV143">
            <v>0.203</v>
          </cell>
          <cell r="BW143">
            <v>0.20700000000000002</v>
          </cell>
          <cell r="BX143">
            <v>0.21100000000000002</v>
          </cell>
          <cell r="BY143">
            <v>0.216</v>
          </cell>
          <cell r="BZ143">
            <v>0.22</v>
          </cell>
          <cell r="CA143">
            <v>0.225</v>
          </cell>
          <cell r="CB143">
            <v>0.229</v>
          </cell>
          <cell r="CC143">
            <v>0.233</v>
          </cell>
          <cell r="CD143">
            <v>0.23800000000000002</v>
          </cell>
        </row>
        <row r="144">
          <cell r="A144">
            <v>130</v>
          </cell>
          <cell r="B144" t="str">
            <v>Non-SLC</v>
          </cell>
          <cell r="C144" t="str">
            <v>Mechanical Craft Lead</v>
          </cell>
          <cell r="D144" t="str">
            <v>Exempt</v>
          </cell>
          <cell r="E144" t="str">
            <v>S47</v>
          </cell>
          <cell r="F144">
            <v>29.81</v>
          </cell>
          <cell r="G144">
            <v>1</v>
          </cell>
          <cell r="H144">
            <v>0.1111</v>
          </cell>
          <cell r="J144">
            <v>30.74</v>
          </cell>
          <cell r="K144">
            <v>31.75</v>
          </cell>
          <cell r="L144">
            <v>32.76</v>
          </cell>
          <cell r="M144">
            <v>33.77</v>
          </cell>
          <cell r="N144">
            <v>34.79</v>
          </cell>
          <cell r="O144">
            <v>35.86</v>
          </cell>
          <cell r="P144">
            <v>36.96</v>
          </cell>
          <cell r="Q144">
            <v>38.04</v>
          </cell>
          <cell r="R144">
            <v>39.14</v>
          </cell>
          <cell r="S144">
            <v>40.27</v>
          </cell>
          <cell r="U144">
            <v>30.74</v>
          </cell>
          <cell r="V144">
            <v>31.75</v>
          </cell>
          <cell r="W144">
            <v>32.76</v>
          </cell>
          <cell r="X144">
            <v>33.77</v>
          </cell>
          <cell r="Y144">
            <v>34.79</v>
          </cell>
          <cell r="Z144">
            <v>35.86</v>
          </cell>
          <cell r="AA144">
            <v>36.96</v>
          </cell>
          <cell r="AB144">
            <v>38.04</v>
          </cell>
          <cell r="AC144">
            <v>39.14</v>
          </cell>
          <cell r="AD144">
            <v>40.27</v>
          </cell>
          <cell r="AF144">
            <v>30.74</v>
          </cell>
          <cell r="AG144">
            <v>11.48</v>
          </cell>
          <cell r="AH144">
            <v>0.37361237466979824</v>
          </cell>
          <cell r="AI144">
            <v>0.41</v>
          </cell>
          <cell r="AJ144">
            <v>0.0135</v>
          </cell>
          <cell r="AK144">
            <v>0.08</v>
          </cell>
          <cell r="AL144">
            <v>0.004</v>
          </cell>
          <cell r="AM144">
            <v>0.005</v>
          </cell>
          <cell r="AN144">
            <v>0.283</v>
          </cell>
          <cell r="AO144">
            <v>2.3</v>
          </cell>
          <cell r="AP144">
            <v>0.0536</v>
          </cell>
          <cell r="AS144">
            <v>45.3</v>
          </cell>
          <cell r="AU144">
            <v>0.372</v>
          </cell>
          <cell r="AV144">
            <v>0.382</v>
          </cell>
          <cell r="AW144">
            <v>0.391</v>
          </cell>
          <cell r="AX144">
            <v>0.401</v>
          </cell>
          <cell r="AY144">
            <v>0.41100000000000003</v>
          </cell>
          <cell r="AZ144">
            <v>0.42100000000000004</v>
          </cell>
          <cell r="BA144">
            <v>0.43100000000000005</v>
          </cell>
          <cell r="BB144">
            <v>0.442</v>
          </cell>
          <cell r="BC144">
            <v>0.452</v>
          </cell>
          <cell r="BD144">
            <v>0.463</v>
          </cell>
          <cell r="BF144">
            <v>30.74</v>
          </cell>
          <cell r="BG144">
            <v>11.48</v>
          </cell>
          <cell r="BH144">
            <v>0.37361237466979824</v>
          </cell>
          <cell r="BI144">
            <v>0.41</v>
          </cell>
          <cell r="BJ144">
            <v>0.0135</v>
          </cell>
          <cell r="BK144">
            <v>0.08</v>
          </cell>
          <cell r="BL144">
            <v>0.004</v>
          </cell>
          <cell r="BM144">
            <v>0.005</v>
          </cell>
          <cell r="BN144">
            <v>0.283</v>
          </cell>
          <cell r="BO144">
            <v>2.3</v>
          </cell>
          <cell r="BP144">
            <v>0.0536</v>
          </cell>
          <cell r="BS144">
            <v>45.3</v>
          </cell>
          <cell r="BU144">
            <v>0.372</v>
          </cell>
          <cell r="BV144">
            <v>0.382</v>
          </cell>
          <cell r="BW144">
            <v>0.391</v>
          </cell>
          <cell r="BX144">
            <v>0.401</v>
          </cell>
          <cell r="BY144">
            <v>0.41100000000000003</v>
          </cell>
          <cell r="BZ144">
            <v>0.42100000000000004</v>
          </cell>
          <cell r="CA144">
            <v>0.43100000000000005</v>
          </cell>
          <cell r="CB144">
            <v>0.442</v>
          </cell>
          <cell r="CC144">
            <v>0.452</v>
          </cell>
          <cell r="CD144">
            <v>0.463</v>
          </cell>
        </row>
        <row r="145">
          <cell r="A145">
            <v>131</v>
          </cell>
          <cell r="B145" t="str">
            <v>Non-SLC</v>
          </cell>
          <cell r="C145" t="str">
            <v>Night Shift Craft Lead</v>
          </cell>
          <cell r="D145" t="str">
            <v>Exempt</v>
          </cell>
          <cell r="E145" t="str">
            <v>S48</v>
          </cell>
          <cell r="F145">
            <v>27.84</v>
          </cell>
          <cell r="G145">
            <v>1</v>
          </cell>
          <cell r="H145">
            <v>0.1111</v>
          </cell>
          <cell r="J145">
            <v>28.71</v>
          </cell>
          <cell r="K145">
            <v>29.65</v>
          </cell>
          <cell r="L145">
            <v>30.6</v>
          </cell>
          <cell r="M145">
            <v>31.54</v>
          </cell>
          <cell r="N145">
            <v>32.49</v>
          </cell>
          <cell r="O145">
            <v>33.49</v>
          </cell>
          <cell r="P145">
            <v>34.52</v>
          </cell>
          <cell r="Q145">
            <v>35.52</v>
          </cell>
          <cell r="R145">
            <v>36.55</v>
          </cell>
          <cell r="S145">
            <v>37.61</v>
          </cell>
          <cell r="U145">
            <v>28.71</v>
          </cell>
          <cell r="V145">
            <v>29.65</v>
          </cell>
          <cell r="W145">
            <v>30.6</v>
          </cell>
          <cell r="X145">
            <v>31.54</v>
          </cell>
          <cell r="Y145">
            <v>32.49</v>
          </cell>
          <cell r="Z145">
            <v>33.49</v>
          </cell>
          <cell r="AA145">
            <v>34.52</v>
          </cell>
          <cell r="AB145">
            <v>35.52</v>
          </cell>
          <cell r="AC145">
            <v>36.55</v>
          </cell>
          <cell r="AD145">
            <v>37.61</v>
          </cell>
          <cell r="AF145">
            <v>28.71</v>
          </cell>
          <cell r="AG145">
            <v>10.73</v>
          </cell>
          <cell r="AH145">
            <v>0.37361237466979824</v>
          </cell>
          <cell r="AI145">
            <v>0.39</v>
          </cell>
          <cell r="AJ145">
            <v>0.0135</v>
          </cell>
          <cell r="AK145">
            <v>0.08</v>
          </cell>
          <cell r="AL145">
            <v>0.003</v>
          </cell>
          <cell r="AM145">
            <v>0.005</v>
          </cell>
          <cell r="AN145">
            <v>0.265</v>
          </cell>
          <cell r="AO145">
            <v>2.15</v>
          </cell>
          <cell r="AP145">
            <v>0.0536</v>
          </cell>
          <cell r="AS145">
            <v>42.33</v>
          </cell>
          <cell r="AU145">
            <v>0.35300000000000004</v>
          </cell>
          <cell r="AV145">
            <v>0.36200000000000004</v>
          </cell>
          <cell r="AW145">
            <v>0.371</v>
          </cell>
          <cell r="AX145">
            <v>0.38</v>
          </cell>
          <cell r="AY145">
            <v>0.389</v>
          </cell>
          <cell r="AZ145">
            <v>0.399</v>
          </cell>
          <cell r="BA145">
            <v>0.40800000000000003</v>
          </cell>
          <cell r="BB145">
            <v>0.41700000000000004</v>
          </cell>
          <cell r="BC145">
            <v>0.42700000000000005</v>
          </cell>
          <cell r="BD145">
            <v>0.437</v>
          </cell>
          <cell r="BF145">
            <v>28.71</v>
          </cell>
          <cell r="BG145">
            <v>10.73</v>
          </cell>
          <cell r="BH145">
            <v>0.37361237466979824</v>
          </cell>
          <cell r="BI145">
            <v>0.39</v>
          </cell>
          <cell r="BJ145">
            <v>0.0135</v>
          </cell>
          <cell r="BK145">
            <v>0.08</v>
          </cell>
          <cell r="BL145">
            <v>0.003</v>
          </cell>
          <cell r="BM145">
            <v>0.005</v>
          </cell>
          <cell r="BN145">
            <v>0.265</v>
          </cell>
          <cell r="BO145">
            <v>2.15</v>
          </cell>
          <cell r="BP145">
            <v>0.0536</v>
          </cell>
          <cell r="BS145">
            <v>42.33</v>
          </cell>
          <cell r="BU145">
            <v>0.35300000000000004</v>
          </cell>
          <cell r="BV145">
            <v>0.36200000000000004</v>
          </cell>
          <cell r="BW145">
            <v>0.371</v>
          </cell>
          <cell r="BX145">
            <v>0.38</v>
          </cell>
          <cell r="BY145">
            <v>0.389</v>
          </cell>
          <cell r="BZ145">
            <v>0.399</v>
          </cell>
          <cell r="CA145">
            <v>0.40800000000000003</v>
          </cell>
          <cell r="CB145">
            <v>0.41700000000000004</v>
          </cell>
          <cell r="CC145">
            <v>0.42700000000000005</v>
          </cell>
          <cell r="CD145">
            <v>0.437</v>
          </cell>
        </row>
        <row r="146">
          <cell r="A146">
            <v>132</v>
          </cell>
          <cell r="B146" t="str">
            <v>Non-SLC</v>
          </cell>
          <cell r="C146" t="str">
            <v>Real Property Specialist</v>
          </cell>
          <cell r="D146" t="str">
            <v>Exempt</v>
          </cell>
          <cell r="E146" t="str">
            <v>S49</v>
          </cell>
          <cell r="F146">
            <v>22.29</v>
          </cell>
          <cell r="G146">
            <v>1</v>
          </cell>
          <cell r="H146">
            <v>0.1111</v>
          </cell>
          <cell r="J146">
            <v>22.99</v>
          </cell>
          <cell r="K146">
            <v>23.74</v>
          </cell>
          <cell r="L146">
            <v>24.5</v>
          </cell>
          <cell r="M146">
            <v>25.25</v>
          </cell>
          <cell r="N146">
            <v>26.01</v>
          </cell>
          <cell r="O146">
            <v>26.81</v>
          </cell>
          <cell r="P146">
            <v>27.64</v>
          </cell>
          <cell r="Q146">
            <v>28.44</v>
          </cell>
          <cell r="R146">
            <v>29.27</v>
          </cell>
          <cell r="S146">
            <v>30.11</v>
          </cell>
          <cell r="U146">
            <v>22.99</v>
          </cell>
          <cell r="V146">
            <v>23.74</v>
          </cell>
          <cell r="W146">
            <v>24.5</v>
          </cell>
          <cell r="X146">
            <v>25.25</v>
          </cell>
          <cell r="Y146">
            <v>26.01</v>
          </cell>
          <cell r="Z146">
            <v>26.81</v>
          </cell>
          <cell r="AA146">
            <v>27.64</v>
          </cell>
          <cell r="AB146">
            <v>28.44</v>
          </cell>
          <cell r="AC146">
            <v>29.27</v>
          </cell>
          <cell r="AD146">
            <v>30.11</v>
          </cell>
          <cell r="AF146">
            <v>22.99</v>
          </cell>
          <cell r="AG146">
            <v>8.59</v>
          </cell>
          <cell r="AH146">
            <v>0.37361237466979824</v>
          </cell>
          <cell r="AI146">
            <v>0.31</v>
          </cell>
          <cell r="AJ146">
            <v>0.0135</v>
          </cell>
          <cell r="AK146">
            <v>0.08</v>
          </cell>
          <cell r="AL146">
            <v>0.003</v>
          </cell>
          <cell r="AM146">
            <v>0.004</v>
          </cell>
          <cell r="AN146">
            <v>0.212</v>
          </cell>
          <cell r="AO146">
            <v>1.73</v>
          </cell>
          <cell r="AP146">
            <v>0.0536</v>
          </cell>
          <cell r="AS146">
            <v>33.92</v>
          </cell>
          <cell r="AU146">
            <v>0.299</v>
          </cell>
          <cell r="AV146">
            <v>0.306</v>
          </cell>
          <cell r="AW146">
            <v>0.313</v>
          </cell>
          <cell r="AX146">
            <v>0.32</v>
          </cell>
          <cell r="AY146">
            <v>0.327</v>
          </cell>
          <cell r="AZ146">
            <v>0.334</v>
          </cell>
          <cell r="BA146">
            <v>0.343</v>
          </cell>
          <cell r="BB146">
            <v>0.35000000000000003</v>
          </cell>
          <cell r="BC146">
            <v>0.35800000000000004</v>
          </cell>
          <cell r="BD146">
            <v>0.36700000000000005</v>
          </cell>
          <cell r="BF146">
            <v>22.99</v>
          </cell>
          <cell r="BG146">
            <v>8.59</v>
          </cell>
          <cell r="BH146">
            <v>0.37361237466979824</v>
          </cell>
          <cell r="BI146">
            <v>0.31</v>
          </cell>
          <cell r="BJ146">
            <v>0.0135</v>
          </cell>
          <cell r="BK146">
            <v>0.08</v>
          </cell>
          <cell r="BL146">
            <v>0.003</v>
          </cell>
          <cell r="BM146">
            <v>0.004</v>
          </cell>
          <cell r="BN146">
            <v>0.212</v>
          </cell>
          <cell r="BO146">
            <v>1.73</v>
          </cell>
          <cell r="BP146">
            <v>0.0536</v>
          </cell>
          <cell r="BS146">
            <v>33.92</v>
          </cell>
          <cell r="BU146">
            <v>0.299</v>
          </cell>
          <cell r="BV146">
            <v>0.306</v>
          </cell>
          <cell r="BW146">
            <v>0.313</v>
          </cell>
          <cell r="BX146">
            <v>0.32</v>
          </cell>
          <cell r="BY146">
            <v>0.327</v>
          </cell>
          <cell r="BZ146">
            <v>0.334</v>
          </cell>
          <cell r="CA146">
            <v>0.343</v>
          </cell>
          <cell r="CB146">
            <v>0.35000000000000003</v>
          </cell>
          <cell r="CC146">
            <v>0.35800000000000004</v>
          </cell>
          <cell r="CD146">
            <v>0.36700000000000005</v>
          </cell>
        </row>
        <row r="147">
          <cell r="A147">
            <v>133</v>
          </cell>
          <cell r="B147" t="str">
            <v>Non-SLC</v>
          </cell>
          <cell r="C147" t="str">
            <v>SCTF Maintenance Coordinator</v>
          </cell>
          <cell r="D147" t="str">
            <v>Exempt</v>
          </cell>
          <cell r="E147" t="str">
            <v>S50</v>
          </cell>
          <cell r="F147">
            <v>28.58</v>
          </cell>
          <cell r="G147">
            <v>1</v>
          </cell>
          <cell r="H147">
            <v>0.1111</v>
          </cell>
          <cell r="J147">
            <v>29.47</v>
          </cell>
          <cell r="K147">
            <v>30.44</v>
          </cell>
          <cell r="L147">
            <v>31.41</v>
          </cell>
          <cell r="M147">
            <v>32.38</v>
          </cell>
          <cell r="N147">
            <v>33.35</v>
          </cell>
          <cell r="O147">
            <v>34.38</v>
          </cell>
          <cell r="P147">
            <v>35.44</v>
          </cell>
          <cell r="Q147">
            <v>36.47</v>
          </cell>
          <cell r="R147">
            <v>37.53</v>
          </cell>
          <cell r="S147">
            <v>38.61</v>
          </cell>
          <cell r="U147">
            <v>29.47</v>
          </cell>
          <cell r="V147">
            <v>30.44</v>
          </cell>
          <cell r="W147">
            <v>31.41</v>
          </cell>
          <cell r="X147">
            <v>32.38</v>
          </cell>
          <cell r="Y147">
            <v>33.35</v>
          </cell>
          <cell r="Z147">
            <v>34.38</v>
          </cell>
          <cell r="AA147">
            <v>35.44</v>
          </cell>
          <cell r="AB147">
            <v>36.47</v>
          </cell>
          <cell r="AC147">
            <v>37.53</v>
          </cell>
          <cell r="AD147">
            <v>38.61</v>
          </cell>
          <cell r="AF147">
            <v>29.47</v>
          </cell>
          <cell r="AG147">
            <v>11.01</v>
          </cell>
          <cell r="AH147">
            <v>0.37361237466979824</v>
          </cell>
          <cell r="AI147">
            <v>0.4</v>
          </cell>
          <cell r="AJ147">
            <v>0.0135</v>
          </cell>
          <cell r="AK147">
            <v>0.08</v>
          </cell>
          <cell r="AL147">
            <v>0.003</v>
          </cell>
          <cell r="AM147">
            <v>0.005</v>
          </cell>
          <cell r="AN147">
            <v>0.272</v>
          </cell>
          <cell r="AO147">
            <v>2.21</v>
          </cell>
          <cell r="AP147">
            <v>0.0536</v>
          </cell>
          <cell r="AS147">
            <v>43.45</v>
          </cell>
          <cell r="AU147">
            <v>0.36000000000000004</v>
          </cell>
          <cell r="AV147">
            <v>0.37000000000000005</v>
          </cell>
          <cell r="AW147">
            <v>0.379</v>
          </cell>
          <cell r="AX147">
            <v>0.388</v>
          </cell>
          <cell r="AY147">
            <v>0.397</v>
          </cell>
          <cell r="AZ147">
            <v>0.40700000000000003</v>
          </cell>
          <cell r="BA147">
            <v>0.41700000000000004</v>
          </cell>
          <cell r="BB147">
            <v>0.42600000000000005</v>
          </cell>
          <cell r="BC147">
            <v>0.436</v>
          </cell>
          <cell r="BD147">
            <v>0.447</v>
          </cell>
          <cell r="BF147">
            <v>29.47</v>
          </cell>
          <cell r="BG147">
            <v>11.01</v>
          </cell>
          <cell r="BH147">
            <v>0.37361237466979824</v>
          </cell>
          <cell r="BI147">
            <v>0.4</v>
          </cell>
          <cell r="BJ147">
            <v>0.0135</v>
          </cell>
          <cell r="BK147">
            <v>0.08</v>
          </cell>
          <cell r="BL147">
            <v>0.003</v>
          </cell>
          <cell r="BM147">
            <v>0.005</v>
          </cell>
          <cell r="BN147">
            <v>0.272</v>
          </cell>
          <cell r="BO147">
            <v>2.21</v>
          </cell>
          <cell r="BP147">
            <v>0.0536</v>
          </cell>
          <cell r="BS147">
            <v>43.45</v>
          </cell>
          <cell r="BU147">
            <v>0.36000000000000004</v>
          </cell>
          <cell r="BV147">
            <v>0.37000000000000005</v>
          </cell>
          <cell r="BW147">
            <v>0.379</v>
          </cell>
          <cell r="BX147">
            <v>0.388</v>
          </cell>
          <cell r="BY147">
            <v>0.397</v>
          </cell>
          <cell r="BZ147">
            <v>0.40700000000000003</v>
          </cell>
          <cell r="CA147">
            <v>0.41700000000000004</v>
          </cell>
          <cell r="CB147">
            <v>0.42600000000000005</v>
          </cell>
          <cell r="CC147">
            <v>0.436</v>
          </cell>
          <cell r="CD147">
            <v>0.447</v>
          </cell>
        </row>
        <row r="148">
          <cell r="A148">
            <v>134</v>
          </cell>
          <cell r="B148" t="str">
            <v>Non-SLC</v>
          </cell>
          <cell r="C148" t="str">
            <v>SPECSINTACT Administrator</v>
          </cell>
          <cell r="D148" t="str">
            <v>DOL 2005-2516</v>
          </cell>
          <cell r="E148" t="str">
            <v>A07</v>
          </cell>
          <cell r="F148">
            <v>22.83</v>
          </cell>
          <cell r="G148">
            <v>1</v>
          </cell>
          <cell r="H148">
            <v>0.1111</v>
          </cell>
          <cell r="J148">
            <v>23.54</v>
          </cell>
          <cell r="K148">
            <v>24.31</v>
          </cell>
          <cell r="L148">
            <v>25.09</v>
          </cell>
          <cell r="M148">
            <v>25.87</v>
          </cell>
          <cell r="N148">
            <v>26.64</v>
          </cell>
          <cell r="O148">
            <v>27.46</v>
          </cell>
          <cell r="P148">
            <v>28.31</v>
          </cell>
          <cell r="Q148">
            <v>29.13</v>
          </cell>
          <cell r="R148">
            <v>29.98</v>
          </cell>
          <cell r="S148">
            <v>30.84</v>
          </cell>
          <cell r="U148">
            <v>22.83</v>
          </cell>
          <cell r="V148">
            <v>22.83</v>
          </cell>
          <cell r="W148">
            <v>22.83</v>
          </cell>
          <cell r="X148">
            <v>22.83</v>
          </cell>
          <cell r="Y148">
            <v>22.83</v>
          </cell>
          <cell r="Z148">
            <v>22.83</v>
          </cell>
          <cell r="AA148">
            <v>22.83</v>
          </cell>
          <cell r="AB148">
            <v>22.83</v>
          </cell>
          <cell r="AC148">
            <v>22.83</v>
          </cell>
          <cell r="AD148">
            <v>22.83</v>
          </cell>
          <cell r="AF148">
            <v>23.54</v>
          </cell>
          <cell r="AG148">
            <v>8.36</v>
          </cell>
          <cell r="AH148">
            <v>0.35512718806495064</v>
          </cell>
          <cell r="AI148">
            <v>0.32</v>
          </cell>
          <cell r="AJ148">
            <v>0.0135</v>
          </cell>
          <cell r="AK148">
            <v>0.07</v>
          </cell>
          <cell r="AL148">
            <v>0.003</v>
          </cell>
          <cell r="AM148">
            <v>0.004</v>
          </cell>
          <cell r="AN148">
            <v>0.214</v>
          </cell>
          <cell r="AO148">
            <v>1.74</v>
          </cell>
          <cell r="AP148">
            <v>0.0536</v>
          </cell>
          <cell r="AS148">
            <v>34.25</v>
          </cell>
          <cell r="AU148">
            <v>0.29100000000000004</v>
          </cell>
          <cell r="AV148">
            <v>0.29800000000000004</v>
          </cell>
          <cell r="AW148">
            <v>0.30500000000000005</v>
          </cell>
          <cell r="AX148">
            <v>0.312</v>
          </cell>
          <cell r="AY148">
            <v>0.319</v>
          </cell>
          <cell r="AZ148">
            <v>0.327</v>
          </cell>
          <cell r="BA148">
            <v>0.336</v>
          </cell>
          <cell r="BB148">
            <v>0.343</v>
          </cell>
          <cell r="BC148">
            <v>0.35200000000000004</v>
          </cell>
          <cell r="BD148">
            <v>0.36000000000000004</v>
          </cell>
          <cell r="BF148">
            <v>22.83</v>
          </cell>
          <cell r="BG148">
            <v>8.11</v>
          </cell>
          <cell r="BH148">
            <v>0.35512718806495064</v>
          </cell>
          <cell r="BI148">
            <v>0.31</v>
          </cell>
          <cell r="BJ148">
            <v>0.0135</v>
          </cell>
          <cell r="BK148">
            <v>0.07</v>
          </cell>
          <cell r="BL148">
            <v>0.003</v>
          </cell>
          <cell r="BM148">
            <v>0.004</v>
          </cell>
          <cell r="BN148">
            <v>0.208</v>
          </cell>
          <cell r="BO148">
            <v>1.69</v>
          </cell>
          <cell r="BP148">
            <v>0.0536</v>
          </cell>
          <cell r="BS148">
            <v>33.23</v>
          </cell>
          <cell r="BU148">
            <v>0.29100000000000004</v>
          </cell>
          <cell r="BV148">
            <v>0.29800000000000004</v>
          </cell>
          <cell r="BW148">
            <v>0.30500000000000005</v>
          </cell>
          <cell r="BX148">
            <v>0.312</v>
          </cell>
          <cell r="BY148">
            <v>0.319</v>
          </cell>
          <cell r="BZ148">
            <v>0.327</v>
          </cell>
          <cell r="CA148">
            <v>0.336</v>
          </cell>
          <cell r="CB148">
            <v>0.343</v>
          </cell>
          <cell r="CC148">
            <v>0.35200000000000004</v>
          </cell>
          <cell r="CD148">
            <v>0.36000000000000004</v>
          </cell>
        </row>
        <row r="149">
          <cell r="A149">
            <v>135</v>
          </cell>
          <cell r="B149" t="str">
            <v>Non-SLC</v>
          </cell>
          <cell r="C149" t="str">
            <v>Technical Writer</v>
          </cell>
          <cell r="D149" t="str">
            <v>DOL 2005-2516</v>
          </cell>
          <cell r="E149" t="str">
            <v>A09</v>
          </cell>
          <cell r="F149">
            <v>26.42</v>
          </cell>
          <cell r="G149">
            <v>1</v>
          </cell>
          <cell r="H149">
            <v>0.1111</v>
          </cell>
          <cell r="J149">
            <v>27.24</v>
          </cell>
          <cell r="K149">
            <v>28.14</v>
          </cell>
          <cell r="L149">
            <v>29.04</v>
          </cell>
          <cell r="M149">
            <v>29.93</v>
          </cell>
          <cell r="N149">
            <v>30.83</v>
          </cell>
          <cell r="O149">
            <v>31.78</v>
          </cell>
          <cell r="P149">
            <v>32.76</v>
          </cell>
          <cell r="Q149">
            <v>33.71</v>
          </cell>
          <cell r="R149">
            <v>34.69</v>
          </cell>
          <cell r="S149">
            <v>35.69</v>
          </cell>
          <cell r="U149">
            <v>26.42</v>
          </cell>
          <cell r="V149">
            <v>26.42</v>
          </cell>
          <cell r="W149">
            <v>26.42</v>
          </cell>
          <cell r="X149">
            <v>26.42</v>
          </cell>
          <cell r="Y149">
            <v>26.42</v>
          </cell>
          <cell r="Z149">
            <v>26.42</v>
          </cell>
          <cell r="AA149">
            <v>26.42</v>
          </cell>
          <cell r="AB149">
            <v>26.42</v>
          </cell>
          <cell r="AC149">
            <v>26.42</v>
          </cell>
          <cell r="AD149">
            <v>26.42</v>
          </cell>
          <cell r="AF149">
            <v>27.24</v>
          </cell>
          <cell r="AG149">
            <v>9.67</v>
          </cell>
          <cell r="AH149">
            <v>0.35512718806495064</v>
          </cell>
          <cell r="AI149">
            <v>0.37</v>
          </cell>
          <cell r="AJ149">
            <v>0.0135</v>
          </cell>
          <cell r="AK149">
            <v>0.07</v>
          </cell>
          <cell r="AL149">
            <v>0.003</v>
          </cell>
          <cell r="AM149">
            <v>0.004</v>
          </cell>
          <cell r="AN149">
            <v>0.248</v>
          </cell>
          <cell r="AO149">
            <v>2.02</v>
          </cell>
          <cell r="AP149">
            <v>0.0536</v>
          </cell>
          <cell r="AS149">
            <v>39.63</v>
          </cell>
          <cell r="AU149">
            <v>0.325</v>
          </cell>
          <cell r="AV149">
            <v>0.334</v>
          </cell>
          <cell r="AW149">
            <v>0.342</v>
          </cell>
          <cell r="AX149">
            <v>0.35100000000000003</v>
          </cell>
          <cell r="AY149">
            <v>0.35900000000000004</v>
          </cell>
          <cell r="AZ149">
            <v>0.368</v>
          </cell>
          <cell r="BA149">
            <v>0.377</v>
          </cell>
          <cell r="BB149">
            <v>0.386</v>
          </cell>
          <cell r="BC149">
            <v>0.396</v>
          </cell>
          <cell r="BD149">
            <v>0.405</v>
          </cell>
          <cell r="BF149">
            <v>26.42</v>
          </cell>
          <cell r="BG149">
            <v>9.38</v>
          </cell>
          <cell r="BH149">
            <v>0.35512718806495064</v>
          </cell>
          <cell r="BI149">
            <v>0.36</v>
          </cell>
          <cell r="BJ149">
            <v>0.0135</v>
          </cell>
          <cell r="BK149">
            <v>0.07</v>
          </cell>
          <cell r="BL149">
            <v>0.003</v>
          </cell>
          <cell r="BM149">
            <v>0.004</v>
          </cell>
          <cell r="BN149">
            <v>0.24</v>
          </cell>
          <cell r="BO149">
            <v>1.96</v>
          </cell>
          <cell r="BP149">
            <v>0.0536</v>
          </cell>
          <cell r="BS149">
            <v>38.44</v>
          </cell>
          <cell r="BU149">
            <v>0.325</v>
          </cell>
          <cell r="BV149">
            <v>0.334</v>
          </cell>
          <cell r="BW149">
            <v>0.342</v>
          </cell>
          <cell r="BX149">
            <v>0.35100000000000003</v>
          </cell>
          <cell r="BY149">
            <v>0.35900000000000004</v>
          </cell>
          <cell r="BZ149">
            <v>0.368</v>
          </cell>
          <cell r="CA149">
            <v>0.377</v>
          </cell>
          <cell r="CB149">
            <v>0.386</v>
          </cell>
          <cell r="CC149">
            <v>0.396</v>
          </cell>
          <cell r="CD149">
            <v>0.405</v>
          </cell>
        </row>
        <row r="150">
          <cell r="A150">
            <v>136</v>
          </cell>
          <cell r="B150" t="str">
            <v>Grand Total</v>
          </cell>
          <cell r="G150">
            <v>278.3940000000001</v>
          </cell>
        </row>
      </sheetData>
      <sheetData sheetId="23">
        <row r="10">
          <cell r="J10">
            <v>0</v>
          </cell>
          <cell r="K10" t="str">
            <v>Transition</v>
          </cell>
          <cell r="L10">
            <v>1</v>
          </cell>
          <cell r="M10">
            <v>2007</v>
          </cell>
          <cell r="N10">
            <v>0.0338</v>
          </cell>
        </row>
        <row r="11">
          <cell r="J11">
            <v>1</v>
          </cell>
          <cell r="K11" t="str">
            <v>Base Period Yr 1</v>
          </cell>
          <cell r="L11">
            <v>1.0312</v>
          </cell>
          <cell r="M11">
            <v>2008</v>
          </cell>
          <cell r="N11">
            <v>0.0312</v>
          </cell>
        </row>
        <row r="12">
          <cell r="J12">
            <v>2</v>
          </cell>
          <cell r="K12" t="str">
            <v>Base Period Yr 2</v>
          </cell>
          <cell r="L12">
            <v>1.065</v>
          </cell>
          <cell r="M12">
            <v>2009</v>
          </cell>
          <cell r="N12">
            <v>0.0329</v>
          </cell>
        </row>
        <row r="13">
          <cell r="J13">
            <v>3</v>
          </cell>
          <cell r="K13" t="str">
            <v>Year 3</v>
          </cell>
          <cell r="L13">
            <v>1.099</v>
          </cell>
          <cell r="M13">
            <v>2010</v>
          </cell>
          <cell r="N13">
            <v>0.0319</v>
          </cell>
        </row>
        <row r="14">
          <cell r="J14">
            <v>4</v>
          </cell>
          <cell r="K14" t="str">
            <v>Year 4</v>
          </cell>
          <cell r="L14">
            <v>1.133</v>
          </cell>
          <cell r="M14">
            <v>2011</v>
          </cell>
          <cell r="N14">
            <v>0.031</v>
          </cell>
        </row>
        <row r="15">
          <cell r="J15">
            <v>5</v>
          </cell>
          <cell r="K15" t="str">
            <v>Year 5</v>
          </cell>
          <cell r="L15">
            <v>1.167</v>
          </cell>
          <cell r="M15">
            <v>2012</v>
          </cell>
          <cell r="N15">
            <v>0.0302</v>
          </cell>
        </row>
        <row r="16">
          <cell r="J16">
            <v>6</v>
          </cell>
          <cell r="K16" t="str">
            <v>Year 6</v>
          </cell>
          <cell r="L16">
            <v>1.203</v>
          </cell>
          <cell r="M16">
            <v>2013</v>
          </cell>
          <cell r="N16">
            <v>0.0305</v>
          </cell>
        </row>
        <row r="17">
          <cell r="J17">
            <v>7</v>
          </cell>
          <cell r="K17" t="str">
            <v>Year 7</v>
          </cell>
          <cell r="L17">
            <v>1.24</v>
          </cell>
          <cell r="M17">
            <v>2014</v>
          </cell>
          <cell r="N17">
            <v>0.0306</v>
          </cell>
        </row>
        <row r="18">
          <cell r="J18">
            <v>8</v>
          </cell>
          <cell r="K18" t="str">
            <v>Year 8</v>
          </cell>
          <cell r="L18">
            <v>1.276</v>
          </cell>
          <cell r="M18">
            <v>2015</v>
          </cell>
          <cell r="N18">
            <v>0.0294</v>
          </cell>
        </row>
        <row r="19">
          <cell r="J19">
            <v>9</v>
          </cell>
          <cell r="K19" t="str">
            <v>Year 9</v>
          </cell>
          <cell r="L19">
            <v>1.313</v>
          </cell>
          <cell r="M19">
            <v>2016</v>
          </cell>
          <cell r="N19">
            <v>0.0287</v>
          </cell>
        </row>
        <row r="20">
          <cell r="J20">
            <v>10</v>
          </cell>
          <cell r="K20" t="str">
            <v>Year 10</v>
          </cell>
          <cell r="L20">
            <v>1.351</v>
          </cell>
          <cell r="M20">
            <v>2017</v>
          </cell>
          <cell r="N20">
            <v>0.0287</v>
          </cell>
        </row>
        <row r="27">
          <cell r="J27">
            <v>0</v>
          </cell>
          <cell r="K27" t="str">
            <v>Transition</v>
          </cell>
          <cell r="L27">
            <v>1</v>
          </cell>
          <cell r="M27">
            <v>2007</v>
          </cell>
          <cell r="N27">
            <v>0.025</v>
          </cell>
        </row>
        <row r="28">
          <cell r="J28">
            <v>1</v>
          </cell>
          <cell r="K28" t="str">
            <v>Base Period Yr 1</v>
          </cell>
          <cell r="L28">
            <v>1.0181</v>
          </cell>
          <cell r="M28">
            <v>2008</v>
          </cell>
          <cell r="N28">
            <v>0.0181</v>
          </cell>
        </row>
        <row r="29">
          <cell r="J29">
            <v>2</v>
          </cell>
          <cell r="K29" t="str">
            <v>Base Period Yr 2</v>
          </cell>
          <cell r="L29">
            <v>1.035</v>
          </cell>
          <cell r="M29">
            <v>2009</v>
          </cell>
          <cell r="N29">
            <v>0.0167</v>
          </cell>
        </row>
        <row r="30">
          <cell r="J30">
            <v>3</v>
          </cell>
          <cell r="K30" t="str">
            <v>Year 3</v>
          </cell>
          <cell r="L30">
            <v>1.051</v>
          </cell>
          <cell r="M30">
            <v>2010</v>
          </cell>
          <cell r="N30">
            <v>0.0158</v>
          </cell>
        </row>
        <row r="31">
          <cell r="J31">
            <v>4</v>
          </cell>
          <cell r="K31" t="str">
            <v>Year 4</v>
          </cell>
          <cell r="L31">
            <v>1.069</v>
          </cell>
          <cell r="M31">
            <v>2011</v>
          </cell>
          <cell r="N31">
            <v>0.0172</v>
          </cell>
        </row>
        <row r="32">
          <cell r="J32">
            <v>5</v>
          </cell>
          <cell r="K32" t="str">
            <v>Year 5</v>
          </cell>
          <cell r="L32">
            <v>1.089</v>
          </cell>
          <cell r="M32">
            <v>2012</v>
          </cell>
          <cell r="N32">
            <v>0.0191</v>
          </cell>
        </row>
        <row r="33">
          <cell r="J33">
            <v>6</v>
          </cell>
          <cell r="K33" t="str">
            <v>Year 6</v>
          </cell>
          <cell r="L33">
            <v>1.11</v>
          </cell>
          <cell r="M33">
            <v>2013</v>
          </cell>
          <cell r="N33">
            <v>0.0194</v>
          </cell>
        </row>
        <row r="34">
          <cell r="J34">
            <v>7</v>
          </cell>
          <cell r="K34" t="str">
            <v>Year 7</v>
          </cell>
          <cell r="L34">
            <v>1.131</v>
          </cell>
          <cell r="M34">
            <v>2014</v>
          </cell>
          <cell r="N34">
            <v>0.0187</v>
          </cell>
        </row>
        <row r="35">
          <cell r="J35">
            <v>8</v>
          </cell>
          <cell r="K35" t="str">
            <v>Year 8</v>
          </cell>
          <cell r="L35">
            <v>1.152</v>
          </cell>
          <cell r="M35">
            <v>2015</v>
          </cell>
          <cell r="N35">
            <v>0.0187</v>
          </cell>
        </row>
        <row r="36">
          <cell r="J36">
            <v>9</v>
          </cell>
          <cell r="K36" t="str">
            <v>Year 9</v>
          </cell>
          <cell r="L36">
            <v>1.175</v>
          </cell>
          <cell r="M36">
            <v>2016</v>
          </cell>
          <cell r="N36">
            <v>0.0199</v>
          </cell>
        </row>
        <row r="37">
          <cell r="J37">
            <v>10</v>
          </cell>
          <cell r="K37" t="str">
            <v>Year 10</v>
          </cell>
          <cell r="L37">
            <v>1.198</v>
          </cell>
          <cell r="M37">
            <v>2017</v>
          </cell>
          <cell r="N37">
            <v>0.0199</v>
          </cell>
        </row>
        <row r="45">
          <cell r="D45">
            <v>0.085</v>
          </cell>
        </row>
        <row r="49">
          <cell r="B49" t="str">
            <v>Exempt</v>
          </cell>
          <cell r="D49">
            <v>0.37361237466979824</v>
          </cell>
          <cell r="E49" t="str">
            <v>Fringe_EX</v>
          </cell>
        </row>
        <row r="50">
          <cell r="B50" t="str">
            <v>DOL 2005-2516</v>
          </cell>
          <cell r="D50">
            <v>0.35512718806495064</v>
          </cell>
          <cell r="E50" t="str">
            <v>Fringe_WD</v>
          </cell>
        </row>
        <row r="51">
          <cell r="B51" t="str">
            <v>CBA 2006-493 IAMAW</v>
          </cell>
          <cell r="D51">
            <v>0.5688062386811316</v>
          </cell>
          <cell r="E51" t="str">
            <v>Fringe_IAMAW</v>
          </cell>
        </row>
        <row r="52">
          <cell r="B52" t="str">
            <v>CBA 2006-494 IUOE</v>
          </cell>
          <cell r="D52">
            <v>0.7157721559270332</v>
          </cell>
          <cell r="E52" t="str">
            <v>Fringe_IUOE_Op</v>
          </cell>
        </row>
        <row r="53">
          <cell r="B53" t="str">
            <v>CBA 2006-495 GPPMA</v>
          </cell>
          <cell r="D53">
            <v>0.4435132645954517</v>
          </cell>
          <cell r="E53" t="str">
            <v>Fringe_GPPMA</v>
          </cell>
        </row>
        <row r="54">
          <cell r="B54" t="str">
            <v>CBA 2006-496 IUOE</v>
          </cell>
          <cell r="D54">
            <v>0.5065086799483491</v>
          </cell>
          <cell r="E54" t="str">
            <v>Fringe_IUOE_WCC</v>
          </cell>
        </row>
        <row r="57">
          <cell r="J57">
            <v>0</v>
          </cell>
          <cell r="K57" t="str">
            <v>Transition</v>
          </cell>
          <cell r="L57">
            <v>0.0144</v>
          </cell>
          <cell r="M57" t="str">
            <v>CFY 08</v>
          </cell>
          <cell r="N57">
            <v>0.0144</v>
          </cell>
        </row>
        <row r="58">
          <cell r="J58">
            <v>1</v>
          </cell>
          <cell r="K58" t="str">
            <v>Base Period Yr 1</v>
          </cell>
          <cell r="L58">
            <v>0.0135</v>
          </cell>
          <cell r="M58" t="str">
            <v>CFY 09</v>
          </cell>
          <cell r="N58">
            <v>0.013</v>
          </cell>
        </row>
        <row r="59">
          <cell r="J59">
            <v>2</v>
          </cell>
          <cell r="K59" t="str">
            <v>Base Period Yr 2</v>
          </cell>
          <cell r="L59">
            <v>0.0121</v>
          </cell>
          <cell r="M59" t="str">
            <v>CFY 10</v>
          </cell>
          <cell r="N59">
            <v>0.0117</v>
          </cell>
        </row>
        <row r="60">
          <cell r="J60">
            <v>3</v>
          </cell>
          <cell r="K60" t="str">
            <v>Year 3</v>
          </cell>
          <cell r="L60">
            <v>0.0109</v>
          </cell>
          <cell r="M60" t="str">
            <v>CFY 11</v>
          </cell>
          <cell r="N60">
            <v>0.0105</v>
          </cell>
        </row>
        <row r="61">
          <cell r="J61">
            <v>4</v>
          </cell>
          <cell r="K61" t="str">
            <v>Year 4</v>
          </cell>
          <cell r="L61">
            <v>0.0105</v>
          </cell>
          <cell r="M61" t="str">
            <v>CFY 12</v>
          </cell>
          <cell r="N61">
            <v>0.0105</v>
          </cell>
        </row>
        <row r="62">
          <cell r="J62">
            <v>5</v>
          </cell>
          <cell r="K62" t="str">
            <v>Year 5</v>
          </cell>
          <cell r="L62">
            <v>0.0105</v>
          </cell>
          <cell r="M62" t="str">
            <v>CFY 13</v>
          </cell>
          <cell r="N62">
            <v>0.0105</v>
          </cell>
        </row>
        <row r="63">
          <cell r="J63">
            <v>6</v>
          </cell>
          <cell r="K63" t="str">
            <v>Year 6</v>
          </cell>
          <cell r="L63">
            <v>0.0105</v>
          </cell>
          <cell r="M63" t="str">
            <v>CFY 14</v>
          </cell>
          <cell r="N63">
            <v>0.0105</v>
          </cell>
        </row>
        <row r="64">
          <cell r="J64">
            <v>7</v>
          </cell>
          <cell r="K64" t="str">
            <v>Year 7</v>
          </cell>
          <cell r="L64">
            <v>0.0105</v>
          </cell>
          <cell r="M64" t="str">
            <v>CFY 15</v>
          </cell>
          <cell r="N64">
            <v>0.0105</v>
          </cell>
        </row>
        <row r="65">
          <cell r="J65">
            <v>8</v>
          </cell>
          <cell r="K65" t="str">
            <v>Year 8</v>
          </cell>
          <cell r="L65">
            <v>0.0105</v>
          </cell>
          <cell r="M65" t="str">
            <v>CFY 16</v>
          </cell>
          <cell r="N65">
            <v>0.0105</v>
          </cell>
        </row>
        <row r="66">
          <cell r="J66">
            <v>9</v>
          </cell>
          <cell r="K66" t="str">
            <v>Year 9</v>
          </cell>
          <cell r="L66">
            <v>0.0105</v>
          </cell>
          <cell r="M66" t="str">
            <v>CFY 17</v>
          </cell>
          <cell r="N66">
            <v>0.0105</v>
          </cell>
        </row>
        <row r="67">
          <cell r="J67">
            <v>10</v>
          </cell>
          <cell r="K67" t="str">
            <v>Year 10</v>
          </cell>
          <cell r="L67">
            <v>0.0105</v>
          </cell>
          <cell r="M67" t="str">
            <v>CFY 18</v>
          </cell>
          <cell r="N67">
            <v>0.0105</v>
          </cell>
        </row>
        <row r="72">
          <cell r="J72">
            <v>0</v>
          </cell>
          <cell r="K72" t="str">
            <v>Transition</v>
          </cell>
          <cell r="L72">
            <v>0.0564</v>
          </cell>
          <cell r="M72" t="str">
            <v>CFY 08</v>
          </cell>
          <cell r="N72">
            <v>0.0564</v>
          </cell>
        </row>
        <row r="73">
          <cell r="J73">
            <v>1</v>
          </cell>
          <cell r="K73" t="str">
            <v>Base Period Yr 1</v>
          </cell>
          <cell r="L73">
            <v>0.0536</v>
          </cell>
          <cell r="M73" t="str">
            <v>CFY 09</v>
          </cell>
          <cell r="N73">
            <v>0.0522</v>
          </cell>
        </row>
        <row r="74">
          <cell r="J74">
            <v>2</v>
          </cell>
          <cell r="K74" t="str">
            <v>Base Period Yr 2</v>
          </cell>
          <cell r="L74">
            <v>0.0497</v>
          </cell>
          <cell r="M74" t="str">
            <v>CFY 10</v>
          </cell>
          <cell r="N74">
            <v>0.0484</v>
          </cell>
        </row>
        <row r="75">
          <cell r="J75">
            <v>3</v>
          </cell>
          <cell r="K75" t="str">
            <v>Year 3</v>
          </cell>
          <cell r="L75">
            <v>0.0463</v>
          </cell>
          <cell r="M75" t="str">
            <v>CFY 11</v>
          </cell>
          <cell r="N75">
            <v>0.0452</v>
          </cell>
        </row>
        <row r="76">
          <cell r="J76">
            <v>4</v>
          </cell>
          <cell r="K76" t="str">
            <v>Year 4</v>
          </cell>
          <cell r="L76">
            <v>0.0454</v>
          </cell>
          <cell r="M76" t="str">
            <v>CFY 12</v>
          </cell>
          <cell r="N76">
            <v>0.0452</v>
          </cell>
        </row>
        <row r="77">
          <cell r="J77">
            <v>5</v>
          </cell>
          <cell r="K77" t="str">
            <v>Year 5</v>
          </cell>
          <cell r="L77">
            <v>0.0454</v>
          </cell>
          <cell r="M77" t="str">
            <v>CFY 13</v>
          </cell>
          <cell r="N77">
            <v>0.0452</v>
          </cell>
        </row>
        <row r="78">
          <cell r="J78">
            <v>6</v>
          </cell>
          <cell r="K78" t="str">
            <v>Year 6</v>
          </cell>
          <cell r="L78">
            <v>0.0454</v>
          </cell>
          <cell r="M78" t="str">
            <v>CFY 14</v>
          </cell>
          <cell r="N78">
            <v>0.0452</v>
          </cell>
        </row>
        <row r="79">
          <cell r="J79">
            <v>7</v>
          </cell>
          <cell r="K79" t="str">
            <v>Year 7</v>
          </cell>
          <cell r="L79">
            <v>0.0454</v>
          </cell>
          <cell r="M79" t="str">
            <v>CFY 15</v>
          </cell>
          <cell r="N79">
            <v>0.0452</v>
          </cell>
        </row>
        <row r="80">
          <cell r="J80">
            <v>8</v>
          </cell>
          <cell r="K80" t="str">
            <v>Year 8</v>
          </cell>
          <cell r="L80">
            <v>0.0454</v>
          </cell>
          <cell r="M80" t="str">
            <v>CFY 16</v>
          </cell>
          <cell r="N80">
            <v>0.0452</v>
          </cell>
        </row>
        <row r="81">
          <cell r="J81">
            <v>9</v>
          </cell>
          <cell r="K81" t="str">
            <v>Year 9</v>
          </cell>
          <cell r="L81">
            <v>0.0454</v>
          </cell>
          <cell r="M81" t="str">
            <v>CFY 17</v>
          </cell>
          <cell r="N81">
            <v>0.0452</v>
          </cell>
        </row>
        <row r="82">
          <cell r="J82">
            <v>10</v>
          </cell>
          <cell r="K82" t="str">
            <v>Year 10</v>
          </cell>
          <cell r="L82">
            <v>0.0454</v>
          </cell>
          <cell r="M82" t="str">
            <v>CFY 18</v>
          </cell>
          <cell r="N82">
            <v>0.0452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1"/>
  <sheetViews>
    <sheetView workbookViewId="0" topLeftCell="A1">
      <selection activeCell="L7" sqref="L7"/>
    </sheetView>
  </sheetViews>
  <sheetFormatPr defaultColWidth="9.140625" defaultRowHeight="12.75"/>
  <cols>
    <col min="1" max="16384" width="6.7109375" style="1" customWidth="1"/>
  </cols>
  <sheetData>
    <row r="6" s="8" customFormat="1" ht="12.75"/>
    <row r="7" s="8" customFormat="1" ht="12.75"/>
    <row r="8" s="9" customFormat="1" ht="12.75"/>
  </sheetData>
  <printOptions horizontalCentered="1" verticalCentered="1"/>
  <pageMargins left="0" right="0" top="0" bottom="0" header="0.5" footer="0.5"/>
  <pageSetup fitToHeight="1" fitToWidth="1" horizontalDpi="300" verticalDpi="300" orientation="portrait" r:id="rId1"/>
  <headerFooter alignWithMargins="0">
    <oddHeader>&amp;C&amp;"Times New Roman,Bold"&amp;11IDIQ CONTRACT RATES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1" width="46.57421875" style="0" customWidth="1"/>
  </cols>
  <sheetData>
    <row r="1" spans="1:4" ht="12.75">
      <c r="A1" s="374" t="s">
        <v>280</v>
      </c>
      <c r="B1" s="44"/>
      <c r="C1" s="44"/>
      <c r="D1" s="233"/>
    </row>
    <row r="2" spans="1:4" ht="12.75">
      <c r="A2" s="375" t="s">
        <v>194</v>
      </c>
      <c r="B2" s="3"/>
      <c r="C2" s="3"/>
      <c r="D2" s="47"/>
    </row>
    <row r="3" spans="1:4" ht="12.75">
      <c r="A3" s="376"/>
      <c r="B3" s="17"/>
      <c r="C3" s="17"/>
      <c r="D3" s="377"/>
    </row>
    <row r="4" spans="1:4" ht="12.75">
      <c r="A4" s="378" t="s">
        <v>195</v>
      </c>
      <c r="B4" s="379" t="s">
        <v>196</v>
      </c>
      <c r="C4" s="379" t="s">
        <v>30</v>
      </c>
      <c r="D4" s="380" t="s">
        <v>31</v>
      </c>
    </row>
    <row r="5" spans="1:4" ht="12.75">
      <c r="A5" s="381" t="s">
        <v>197</v>
      </c>
      <c r="B5" s="17"/>
      <c r="C5" s="17"/>
      <c r="D5" s="377"/>
    </row>
    <row r="6" spans="1:4" ht="12.75">
      <c r="A6" s="382" t="s">
        <v>198</v>
      </c>
      <c r="B6" s="62"/>
      <c r="C6" s="62"/>
      <c r="D6" s="383"/>
    </row>
    <row r="7" spans="1:4" ht="12.75">
      <c r="A7" s="384" t="s">
        <v>199</v>
      </c>
      <c r="B7" s="385">
        <v>100</v>
      </c>
      <c r="C7" s="385">
        <v>10</v>
      </c>
      <c r="D7" s="386">
        <f>+C7*B7</f>
        <v>1000</v>
      </c>
    </row>
    <row r="8" spans="1:4" ht="12.75">
      <c r="A8" s="382"/>
      <c r="B8" s="387"/>
      <c r="C8" s="387"/>
      <c r="D8" s="388"/>
    </row>
    <row r="9" spans="1:4" ht="12.75">
      <c r="A9" s="382"/>
      <c r="B9" s="387"/>
      <c r="C9" s="387"/>
      <c r="D9" s="388"/>
    </row>
    <row r="10" spans="1:4" ht="12.75">
      <c r="A10" s="382"/>
      <c r="B10" s="387"/>
      <c r="C10" s="387"/>
      <c r="D10" s="388"/>
    </row>
    <row r="11" spans="1:4" ht="12.75">
      <c r="A11" s="382"/>
      <c r="B11" s="387"/>
      <c r="C11" s="387"/>
      <c r="D11" s="388"/>
    </row>
    <row r="12" spans="1:4" ht="12.75">
      <c r="A12" s="382" t="s">
        <v>200</v>
      </c>
      <c r="B12" s="385">
        <f>SUM(B7:B11)</f>
        <v>100</v>
      </c>
      <c r="C12" s="385">
        <f>SUM(C7:C11)</f>
        <v>10</v>
      </c>
      <c r="D12" s="386">
        <f>SUM(D7:D11)</f>
        <v>1000</v>
      </c>
    </row>
    <row r="13" spans="1:4" ht="12.75">
      <c r="A13" s="382"/>
      <c r="B13" s="62"/>
      <c r="C13" s="62"/>
      <c r="D13" s="383"/>
    </row>
    <row r="14" spans="1:4" ht="12.75">
      <c r="A14" s="389" t="s">
        <v>201</v>
      </c>
      <c r="B14" s="62"/>
      <c r="C14" s="62"/>
      <c r="D14" s="383"/>
    </row>
    <row r="15" spans="1:4" ht="12.75">
      <c r="A15" s="390" t="s">
        <v>202</v>
      </c>
      <c r="B15" s="62"/>
      <c r="C15" s="391">
        <v>0.1</v>
      </c>
      <c r="D15" s="386">
        <f>+C15*D12</f>
        <v>100</v>
      </c>
    </row>
    <row r="16" spans="1:4" ht="12.75">
      <c r="A16" s="392" t="s">
        <v>203</v>
      </c>
      <c r="B16" s="62"/>
      <c r="C16" s="62"/>
      <c r="D16" s="383"/>
    </row>
    <row r="17" spans="1:4" ht="12.75">
      <c r="A17" s="393" t="s">
        <v>204</v>
      </c>
      <c r="B17" s="62"/>
      <c r="C17" s="62"/>
      <c r="D17" s="383"/>
    </row>
    <row r="18" spans="1:4" ht="12.75">
      <c r="A18" s="394" t="s">
        <v>205</v>
      </c>
      <c r="B18" s="62"/>
      <c r="C18" s="62"/>
      <c r="D18" s="386">
        <f>+D17+D16+D15</f>
        <v>100</v>
      </c>
    </row>
    <row r="19" spans="1:4" ht="12.75">
      <c r="A19" s="394"/>
      <c r="B19" s="62"/>
      <c r="C19" s="62"/>
      <c r="D19" s="383"/>
    </row>
    <row r="20" spans="1:4" ht="12.75">
      <c r="A20" s="389" t="s">
        <v>206</v>
      </c>
      <c r="B20" s="62"/>
      <c r="C20" s="62"/>
      <c r="D20" s="383"/>
    </row>
    <row r="21" spans="1:4" ht="12.75">
      <c r="A21" s="395" t="s">
        <v>207</v>
      </c>
      <c r="B21" s="62"/>
      <c r="C21" s="62"/>
      <c r="D21" s="383"/>
    </row>
    <row r="22" spans="1:4" ht="12.75">
      <c r="A22" s="395" t="s">
        <v>208</v>
      </c>
      <c r="B22" s="62"/>
      <c r="C22" s="62"/>
      <c r="D22" s="383"/>
    </row>
    <row r="23" spans="1:4" ht="12.75">
      <c r="A23" s="395" t="s">
        <v>209</v>
      </c>
      <c r="B23" s="62"/>
      <c r="C23" s="62"/>
      <c r="D23" s="383"/>
    </row>
    <row r="24" spans="1:4" ht="12.75">
      <c r="A24" s="395" t="s">
        <v>210</v>
      </c>
      <c r="B24" s="62"/>
      <c r="C24" s="62"/>
      <c r="D24" s="383"/>
    </row>
    <row r="25" spans="1:4" ht="12.75">
      <c r="A25" s="382" t="s">
        <v>211</v>
      </c>
      <c r="B25" s="62"/>
      <c r="C25" s="62"/>
      <c r="D25" s="383"/>
    </row>
    <row r="26" spans="1:4" ht="12.75">
      <c r="A26" s="382"/>
      <c r="B26" s="62"/>
      <c r="C26" s="62"/>
      <c r="D26" s="383"/>
    </row>
    <row r="27" spans="1:4" ht="12.75">
      <c r="A27" s="389" t="s">
        <v>212</v>
      </c>
      <c r="B27" s="62"/>
      <c r="C27" s="62"/>
      <c r="D27" s="383"/>
    </row>
    <row r="28" spans="1:4" ht="12.75">
      <c r="A28" s="395" t="s">
        <v>213</v>
      </c>
      <c r="B28" s="62"/>
      <c r="C28" s="62"/>
      <c r="D28" s="383"/>
    </row>
    <row r="29" spans="1:4" ht="12.75">
      <c r="A29" s="395" t="s">
        <v>214</v>
      </c>
      <c r="B29" s="62"/>
      <c r="C29" s="62"/>
      <c r="D29" s="383"/>
    </row>
    <row r="30" spans="1:4" ht="12.75">
      <c r="A30" s="395" t="s">
        <v>209</v>
      </c>
      <c r="B30" s="62"/>
      <c r="C30" s="62"/>
      <c r="D30" s="383"/>
    </row>
    <row r="31" spans="1:4" ht="12.75">
      <c r="A31" s="394" t="s">
        <v>215</v>
      </c>
      <c r="B31" s="62"/>
      <c r="C31" s="62"/>
      <c r="D31" s="383"/>
    </row>
    <row r="32" spans="1:4" ht="12.75">
      <c r="A32" s="382"/>
      <c r="B32" s="62"/>
      <c r="C32" s="62"/>
      <c r="D32" s="383"/>
    </row>
    <row r="33" spans="1:4" ht="12.75">
      <c r="A33" s="393" t="s">
        <v>216</v>
      </c>
      <c r="B33" s="62"/>
      <c r="C33" s="62"/>
      <c r="D33" s="383"/>
    </row>
    <row r="34" spans="1:4" ht="12.75">
      <c r="A34" s="396" t="s">
        <v>217</v>
      </c>
      <c r="B34" s="62"/>
      <c r="C34" s="62"/>
      <c r="D34" s="383"/>
    </row>
    <row r="35" spans="1:4" ht="12.75">
      <c r="A35" s="382" t="s">
        <v>218</v>
      </c>
      <c r="B35" s="62"/>
      <c r="C35" s="62"/>
      <c r="D35" s="383"/>
    </row>
    <row r="36" spans="1:4" ht="12.75">
      <c r="A36" s="382" t="s">
        <v>219</v>
      </c>
      <c r="B36" s="62"/>
      <c r="C36" s="62"/>
      <c r="D36" s="383"/>
    </row>
    <row r="37" spans="1:4" ht="12.75">
      <c r="A37" s="382" t="s">
        <v>220</v>
      </c>
      <c r="B37" s="62"/>
      <c r="C37" s="62"/>
      <c r="D37" s="383"/>
    </row>
    <row r="38" spans="1:4" ht="12.75">
      <c r="A38" s="382" t="s">
        <v>221</v>
      </c>
      <c r="B38" s="62"/>
      <c r="C38" s="62"/>
      <c r="D38" s="383"/>
    </row>
    <row r="39" spans="1:4" ht="12.75">
      <c r="A39" s="382"/>
      <c r="B39" s="62"/>
      <c r="C39" s="62"/>
      <c r="D39" s="383"/>
    </row>
    <row r="40" spans="1:4" ht="12.75">
      <c r="A40" s="382" t="s">
        <v>222</v>
      </c>
      <c r="B40" s="62"/>
      <c r="C40" s="62"/>
      <c r="D40" s="383"/>
    </row>
    <row r="41" spans="1:4" ht="12.75">
      <c r="A41" s="394" t="s">
        <v>223</v>
      </c>
      <c r="B41" s="62"/>
      <c r="C41" s="62"/>
      <c r="D41" s="383"/>
    </row>
    <row r="42" spans="1:4" ht="12.75">
      <c r="A42" s="397" t="s">
        <v>224</v>
      </c>
      <c r="B42" s="62"/>
      <c r="C42" s="62"/>
      <c r="D42" s="383"/>
    </row>
    <row r="43" spans="1:4" ht="12.75">
      <c r="A43" s="397"/>
      <c r="B43" s="62"/>
      <c r="C43" s="62"/>
      <c r="D43" s="383"/>
    </row>
    <row r="44" spans="1:4" ht="12.75">
      <c r="A44" s="382" t="s">
        <v>225</v>
      </c>
      <c r="B44" s="62"/>
      <c r="C44" s="62"/>
      <c r="D44" s="383"/>
    </row>
    <row r="45" spans="1:4" ht="12.75">
      <c r="A45" s="382"/>
      <c r="B45" s="62"/>
      <c r="C45" s="62"/>
      <c r="D45" s="383"/>
    </row>
    <row r="46" spans="1:4" ht="12.75">
      <c r="A46" s="382" t="s">
        <v>34</v>
      </c>
      <c r="B46" s="62"/>
      <c r="C46" s="62"/>
      <c r="D46" s="383"/>
    </row>
    <row r="47" spans="1:4" ht="13.5" thickBot="1">
      <c r="A47" s="398" t="s">
        <v>226</v>
      </c>
      <c r="B47" s="399"/>
      <c r="C47" s="399"/>
      <c r="D47" s="400"/>
    </row>
    <row r="48" ht="12.75">
      <c r="A48" s="3"/>
    </row>
    <row r="49" spans="1:12" ht="12.75">
      <c r="A49" s="401" t="s">
        <v>227</v>
      </c>
      <c r="B49" s="402"/>
      <c r="C49" s="402"/>
      <c r="D49" s="403"/>
      <c r="E49" s="404"/>
      <c r="F49" s="404"/>
      <c r="G49" s="404"/>
      <c r="H49" s="405"/>
      <c r="I49" s="406"/>
      <c r="J49" s="406"/>
      <c r="K49" s="406"/>
      <c r="L49" s="407"/>
    </row>
    <row r="50" spans="1:12" ht="12.75">
      <c r="A50" s="408" t="s">
        <v>228</v>
      </c>
      <c r="B50" s="409"/>
      <c r="C50" s="409"/>
      <c r="D50" s="410"/>
      <c r="E50" s="404"/>
      <c r="F50" s="404"/>
      <c r="G50" s="404"/>
      <c r="H50" s="405"/>
      <c r="I50" s="406"/>
      <c r="J50" s="406"/>
      <c r="K50" s="406"/>
      <c r="L50" s="407"/>
    </row>
    <row r="51" ht="12.75">
      <c r="A51" s="411" t="s">
        <v>229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&amp;L&amp;"Times New Roman,Regular"Draft RFP - NNJ09ZBG001R&amp;R&amp;"Times New Roman,Regular"SECTION L
Appendix 2</oddHeader>
    <oddFooter>&amp;C&amp;"Times New Roman,Regular"&amp;12L-A2-&amp;P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221"/>
  <sheetViews>
    <sheetView tabSelected="1" zoomScale="75" zoomScaleNormal="75" zoomScaleSheetLayoutView="75" workbookViewId="0" topLeftCell="A1">
      <selection activeCell="A13" sqref="A13"/>
    </sheetView>
  </sheetViews>
  <sheetFormatPr defaultColWidth="9.140625" defaultRowHeight="14.25" customHeight="1"/>
  <cols>
    <col min="1" max="1" width="22.28125" style="1" customWidth="1"/>
    <col min="2" max="2" width="53.57421875" style="1" customWidth="1"/>
    <col min="3" max="3" width="17.28125" style="1" customWidth="1"/>
    <col min="4" max="4" width="9.8515625" style="1" customWidth="1"/>
    <col min="5" max="6" width="10.8515625" style="1" customWidth="1"/>
    <col min="7" max="7" width="12.7109375" style="1" bestFit="1" customWidth="1"/>
    <col min="8" max="9" width="10.8515625" style="1" customWidth="1"/>
    <col min="10" max="10" width="8.8515625" style="1" customWidth="1"/>
    <col min="11" max="11" width="11.28125" style="1" customWidth="1"/>
    <col min="12" max="12" width="13.8515625" style="1" bestFit="1" customWidth="1"/>
    <col min="13" max="13" width="17.421875" style="1" customWidth="1"/>
    <col min="14" max="14" width="17.8515625" style="1" customWidth="1"/>
    <col min="15" max="15" width="22.28125" style="1" customWidth="1"/>
    <col min="16" max="16" width="16.8515625" style="1" customWidth="1"/>
    <col min="17" max="17" width="19.28125" style="1" customWidth="1"/>
    <col min="18" max="18" width="20.57421875" style="1" customWidth="1"/>
    <col min="19" max="19" width="4.57421875" style="1" customWidth="1"/>
    <col min="20" max="20" width="9.28125" style="1" customWidth="1"/>
    <col min="21" max="16384" width="6.7109375" style="1" customWidth="1"/>
  </cols>
  <sheetData>
    <row r="1" spans="1:20" ht="19.5" customHeight="1">
      <c r="A1" s="443" t="s">
        <v>277</v>
      </c>
      <c r="B1" s="96"/>
      <c r="C1" s="96"/>
      <c r="D1" s="95"/>
      <c r="E1" s="96"/>
      <c r="F1" s="96"/>
      <c r="G1" s="96"/>
      <c r="H1" s="96"/>
      <c r="I1" s="96"/>
      <c r="J1" s="96"/>
      <c r="K1" s="96"/>
      <c r="L1" s="95"/>
      <c r="M1" s="96"/>
      <c r="N1" s="96"/>
      <c r="O1" s="96"/>
      <c r="P1" s="96"/>
      <c r="Q1" s="96"/>
      <c r="R1" s="96"/>
      <c r="S1" s="97"/>
      <c r="T1" s="444"/>
    </row>
    <row r="2" spans="1:20" ht="14.25" customHeight="1" thickBot="1">
      <c r="A2" s="445"/>
      <c r="D2" s="2"/>
      <c r="L2" s="2"/>
      <c r="S2" s="82"/>
      <c r="T2" s="446"/>
    </row>
    <row r="3" spans="1:20" ht="14.25" customHeight="1">
      <c r="A3" s="98" t="s">
        <v>45</v>
      </c>
      <c r="B3" s="99"/>
      <c r="C3" s="99"/>
      <c r="D3" s="4"/>
      <c r="E3" s="100" t="s">
        <v>14</v>
      </c>
      <c r="F3" s="43"/>
      <c r="G3" s="43"/>
      <c r="H3" s="43" t="s">
        <v>44</v>
      </c>
      <c r="I3" s="101"/>
      <c r="L3" s="2"/>
      <c r="S3" s="82"/>
      <c r="T3" s="28"/>
    </row>
    <row r="4" spans="1:20" ht="14.25" customHeight="1">
      <c r="A4" s="102" t="s">
        <v>233</v>
      </c>
      <c r="B4" s="83"/>
      <c r="C4" s="83"/>
      <c r="D4" s="4"/>
      <c r="E4" s="103" t="s">
        <v>15</v>
      </c>
      <c r="F4" s="15"/>
      <c r="H4" s="15"/>
      <c r="I4" s="46"/>
      <c r="L4" s="4"/>
      <c r="S4" s="5"/>
      <c r="T4" s="28"/>
    </row>
    <row r="5" spans="1:20" ht="14.25" customHeight="1">
      <c r="A5" s="6"/>
      <c r="B5" s="104"/>
      <c r="C5" s="104"/>
      <c r="D5" s="3"/>
      <c r="E5" s="103" t="s">
        <v>16</v>
      </c>
      <c r="F5" s="15"/>
      <c r="H5" s="15"/>
      <c r="I5" s="88"/>
      <c r="J5" s="4"/>
      <c r="K5" s="4"/>
      <c r="L5" s="4"/>
      <c r="M5" s="4"/>
      <c r="N5" s="4"/>
      <c r="O5" s="4"/>
      <c r="P5" s="4"/>
      <c r="Q5" s="4"/>
      <c r="R5" s="4"/>
      <c r="S5" s="5"/>
      <c r="T5" s="28"/>
    </row>
    <row r="6" spans="1:22" ht="14.25" customHeight="1" thickBot="1">
      <c r="A6" s="6"/>
      <c r="D6" s="84"/>
      <c r="E6" s="105" t="s">
        <v>17</v>
      </c>
      <c r="F6" s="107"/>
      <c r="G6" s="106"/>
      <c r="H6" s="107"/>
      <c r="I6" s="108"/>
      <c r="J6" s="109"/>
      <c r="K6" s="109"/>
      <c r="L6" s="109"/>
      <c r="M6" s="109"/>
      <c r="N6" s="109"/>
      <c r="O6" s="109"/>
      <c r="P6" s="109"/>
      <c r="Q6" s="109"/>
      <c r="R6" s="109"/>
      <c r="S6" s="85"/>
      <c r="T6" s="447"/>
      <c r="U6" s="7"/>
      <c r="V6" s="7"/>
    </row>
    <row r="7" spans="1:20" s="8" customFormat="1" ht="14.25" customHeight="1" thickBot="1">
      <c r="A7" s="110"/>
      <c r="B7" s="9"/>
      <c r="M7" s="492" t="s">
        <v>283</v>
      </c>
      <c r="N7" s="493"/>
      <c r="O7" s="494"/>
      <c r="P7" s="9"/>
      <c r="Q7" s="9"/>
      <c r="S7" s="86"/>
      <c r="T7" s="448"/>
    </row>
    <row r="8" spans="1:20" s="8" customFormat="1" ht="14.25" customHeight="1">
      <c r="A8" s="111" t="s">
        <v>7</v>
      </c>
      <c r="B8" s="111" t="s">
        <v>0</v>
      </c>
      <c r="C8" s="111" t="s">
        <v>240</v>
      </c>
      <c r="D8" s="17"/>
      <c r="E8" s="452" t="s">
        <v>4</v>
      </c>
      <c r="F8" s="453" t="s">
        <v>262</v>
      </c>
      <c r="G8" s="453" t="s">
        <v>262</v>
      </c>
      <c r="H8" s="453" t="s">
        <v>263</v>
      </c>
      <c r="I8" s="453" t="s">
        <v>3</v>
      </c>
      <c r="J8" s="453"/>
      <c r="K8" s="453"/>
      <c r="L8" s="453"/>
      <c r="M8" s="433" t="s">
        <v>246</v>
      </c>
      <c r="N8" s="434"/>
      <c r="O8" s="461" t="s">
        <v>232</v>
      </c>
      <c r="P8" s="435"/>
      <c r="Q8" s="436" t="s">
        <v>231</v>
      </c>
      <c r="R8" s="436" t="s">
        <v>242</v>
      </c>
      <c r="S8" s="86" t="s">
        <v>1</v>
      </c>
      <c r="T8" s="448"/>
    </row>
    <row r="9" spans="1:20" s="8" customFormat="1" ht="14.25" customHeight="1" thickBot="1">
      <c r="A9" s="112" t="s">
        <v>2</v>
      </c>
      <c r="B9" s="112" t="s">
        <v>13</v>
      </c>
      <c r="C9" s="112" t="s">
        <v>241</v>
      </c>
      <c r="D9" s="14" t="s">
        <v>5</v>
      </c>
      <c r="E9" s="454" t="s">
        <v>30</v>
      </c>
      <c r="F9" s="456" t="s">
        <v>30</v>
      </c>
      <c r="G9" s="455" t="s">
        <v>31</v>
      </c>
      <c r="H9" s="457" t="s">
        <v>30</v>
      </c>
      <c r="I9" s="454" t="s">
        <v>31</v>
      </c>
      <c r="J9" s="458" t="s">
        <v>6</v>
      </c>
      <c r="K9" s="459" t="s">
        <v>234</v>
      </c>
      <c r="L9" s="460" t="s">
        <v>235</v>
      </c>
      <c r="M9" s="432" t="s">
        <v>236</v>
      </c>
      <c r="N9" s="417" t="s">
        <v>237</v>
      </c>
      <c r="O9" s="428" t="s">
        <v>238</v>
      </c>
      <c r="P9" s="417" t="s">
        <v>265</v>
      </c>
      <c r="Q9" s="437" t="s">
        <v>239</v>
      </c>
      <c r="R9" s="437" t="s">
        <v>267</v>
      </c>
      <c r="S9" s="87"/>
      <c r="T9" s="448"/>
    </row>
    <row r="10" spans="1:20" s="8" customFormat="1" ht="14.25" customHeight="1">
      <c r="A10" s="113" t="s">
        <v>38</v>
      </c>
      <c r="B10" s="114"/>
      <c r="C10" s="466"/>
      <c r="D10" s="18"/>
      <c r="E10" s="19"/>
      <c r="F10" s="19"/>
      <c r="G10" s="19"/>
      <c r="H10" s="19"/>
      <c r="I10" s="19"/>
      <c r="J10" s="413"/>
      <c r="K10" s="19"/>
      <c r="L10" s="422"/>
      <c r="M10" s="429"/>
      <c r="N10" s="439"/>
      <c r="O10" s="441"/>
      <c r="P10" s="418"/>
      <c r="Q10" s="19"/>
      <c r="R10" s="472"/>
      <c r="S10" s="86"/>
      <c r="T10" s="448"/>
    </row>
    <row r="11" spans="1:20" s="8" customFormat="1" ht="14.25" customHeight="1">
      <c r="A11" s="115" t="s">
        <v>39</v>
      </c>
      <c r="B11" s="116"/>
      <c r="C11" s="466"/>
      <c r="D11" s="117">
        <v>0.75</v>
      </c>
      <c r="E11" s="19">
        <v>28.75</v>
      </c>
      <c r="F11" s="19"/>
      <c r="G11" s="19">
        <f>+E11*0.75</f>
        <v>21.5625</v>
      </c>
      <c r="H11" s="19">
        <v>0</v>
      </c>
      <c r="I11" s="19">
        <f>+(E11+G11)*0.06</f>
        <v>3.01875</v>
      </c>
      <c r="J11" s="413">
        <v>0</v>
      </c>
      <c r="K11" s="19"/>
      <c r="L11" s="422"/>
      <c r="M11" s="429"/>
      <c r="N11" s="413"/>
      <c r="O11" s="23"/>
      <c r="P11" s="418"/>
      <c r="Q11" s="19"/>
      <c r="R11" s="472"/>
      <c r="S11" s="86"/>
      <c r="T11" s="448"/>
    </row>
    <row r="12" spans="1:20" s="8" customFormat="1" ht="14.25" customHeight="1">
      <c r="A12" s="115" t="s">
        <v>40</v>
      </c>
      <c r="B12" s="116"/>
      <c r="C12" s="466"/>
      <c r="D12" s="117">
        <v>0.25</v>
      </c>
      <c r="E12" s="19">
        <v>25.25</v>
      </c>
      <c r="F12" s="19"/>
      <c r="G12" s="19">
        <f>+E12*0.75</f>
        <v>18.9375</v>
      </c>
      <c r="H12" s="19">
        <v>0</v>
      </c>
      <c r="I12" s="19">
        <f>+(E12+G12)*0.06</f>
        <v>2.65125</v>
      </c>
      <c r="J12" s="413">
        <v>0</v>
      </c>
      <c r="K12" s="19"/>
      <c r="L12" s="423"/>
      <c r="M12" s="429"/>
      <c r="N12" s="413"/>
      <c r="O12" s="23"/>
      <c r="P12" s="418"/>
      <c r="Q12" s="19"/>
      <c r="R12" s="472"/>
      <c r="S12" s="86"/>
      <c r="T12" s="448"/>
    </row>
    <row r="13" spans="1:20" ht="14.25" customHeight="1">
      <c r="A13" s="6"/>
      <c r="B13" s="29" t="s">
        <v>41</v>
      </c>
      <c r="C13" s="471">
        <v>1</v>
      </c>
      <c r="D13" s="118"/>
      <c r="E13" s="19">
        <f>+(E11*$D$11)+(E12*$D$12)</f>
        <v>27.875</v>
      </c>
      <c r="F13" s="19"/>
      <c r="G13" s="19">
        <f>+(G11*$D$11)+(G12*$D$12)</f>
        <v>20.90625</v>
      </c>
      <c r="H13" s="19">
        <f>+(H11*$D$11)+(H12*$D$12)</f>
        <v>0</v>
      </c>
      <c r="I13" s="19">
        <f>+(I11*$D$11)+(I12*$D$12)</f>
        <v>2.926875</v>
      </c>
      <c r="J13" s="413">
        <f>+(J11*$D$11)+(J12*$D$12)</f>
        <v>0</v>
      </c>
      <c r="K13" s="19">
        <f>+(E13+G13+I13)*0.06</f>
        <v>3.1024875</v>
      </c>
      <c r="L13" s="424">
        <f>+E13+G13+I13+J13+K13</f>
        <v>54.810612500000005</v>
      </c>
      <c r="M13" s="429">
        <v>61</v>
      </c>
      <c r="N13" s="413">
        <v>2.44</v>
      </c>
      <c r="O13" s="23">
        <f>+M13+N13</f>
        <v>63.44</v>
      </c>
      <c r="P13" s="491" t="s">
        <v>289</v>
      </c>
      <c r="Q13" s="19">
        <f>+(L13*0.75)+(O13*0.25)</f>
        <v>56.96795937500001</v>
      </c>
      <c r="R13" s="472"/>
      <c r="S13" s="5"/>
      <c r="T13" s="28"/>
    </row>
    <row r="14" spans="1:20" ht="14.25" customHeight="1">
      <c r="A14" s="6"/>
      <c r="B14" s="29"/>
      <c r="C14" s="467"/>
      <c r="D14" s="119"/>
      <c r="E14" s="20"/>
      <c r="F14" s="20"/>
      <c r="G14" s="20"/>
      <c r="H14" s="20"/>
      <c r="I14" s="20"/>
      <c r="J14" s="81"/>
      <c r="K14" s="20"/>
      <c r="L14" s="425"/>
      <c r="M14" s="430"/>
      <c r="N14" s="81"/>
      <c r="O14" s="416"/>
      <c r="P14" s="419"/>
      <c r="Q14" s="20"/>
      <c r="R14" s="473"/>
      <c r="S14" s="5"/>
      <c r="T14" s="28"/>
    </row>
    <row r="15" spans="1:20" ht="14.25" customHeight="1">
      <c r="A15" s="6"/>
      <c r="B15" s="29"/>
      <c r="C15" s="467"/>
      <c r="D15" s="119"/>
      <c r="E15" s="20"/>
      <c r="F15" s="20"/>
      <c r="G15" s="20"/>
      <c r="H15" s="20"/>
      <c r="I15" s="20"/>
      <c r="J15" s="81"/>
      <c r="K15" s="20"/>
      <c r="L15" s="425"/>
      <c r="M15" s="430"/>
      <c r="N15" s="81"/>
      <c r="O15" s="416"/>
      <c r="P15" s="419"/>
      <c r="Q15" s="20"/>
      <c r="R15" s="473"/>
      <c r="S15" s="5"/>
      <c r="T15" s="28"/>
    </row>
    <row r="16" spans="1:20" ht="14.25" customHeight="1" thickBot="1">
      <c r="A16" s="6"/>
      <c r="B16" s="32"/>
      <c r="C16" s="467"/>
      <c r="D16" s="119"/>
      <c r="E16" s="20"/>
      <c r="F16" s="20"/>
      <c r="G16" s="20"/>
      <c r="H16" s="20"/>
      <c r="I16" s="20"/>
      <c r="J16" s="81"/>
      <c r="K16" s="20"/>
      <c r="L16" s="425"/>
      <c r="M16" s="430"/>
      <c r="N16" s="81"/>
      <c r="O16" s="416"/>
      <c r="P16" s="419"/>
      <c r="Q16" s="20"/>
      <c r="R16" s="475"/>
      <c r="S16" s="5"/>
      <c r="T16" s="28"/>
    </row>
    <row r="17" spans="1:20" ht="14.25" customHeight="1" thickBot="1">
      <c r="A17" s="21"/>
      <c r="B17" s="90" t="s">
        <v>247</v>
      </c>
      <c r="C17" s="468"/>
      <c r="D17" s="119"/>
      <c r="E17" s="20"/>
      <c r="F17" s="20"/>
      <c r="G17" s="20"/>
      <c r="H17" s="20"/>
      <c r="I17" s="20"/>
      <c r="J17" s="81"/>
      <c r="K17" s="20"/>
      <c r="L17" s="425"/>
      <c r="M17" s="430"/>
      <c r="N17" s="81"/>
      <c r="O17" s="416"/>
      <c r="P17" s="419"/>
      <c r="Q17" s="20"/>
      <c r="R17" s="475"/>
      <c r="S17" s="5"/>
      <c r="T17" s="28"/>
    </row>
    <row r="18" spans="1:20" ht="14.25" customHeight="1" thickBot="1">
      <c r="A18" s="21"/>
      <c r="B18" s="91" t="s">
        <v>272</v>
      </c>
      <c r="C18" s="468"/>
      <c r="D18" s="119"/>
      <c r="E18" s="20"/>
      <c r="F18" s="20"/>
      <c r="G18" s="20"/>
      <c r="H18" s="20"/>
      <c r="I18" s="20"/>
      <c r="J18" s="81"/>
      <c r="K18" s="20"/>
      <c r="L18" s="425"/>
      <c r="M18" s="430"/>
      <c r="N18" s="81"/>
      <c r="O18" s="416"/>
      <c r="P18" s="419"/>
      <c r="Q18" s="20"/>
      <c r="R18" s="473"/>
      <c r="S18" s="5"/>
      <c r="T18" s="28"/>
    </row>
    <row r="19" spans="1:20" ht="14.25" customHeight="1" thickBot="1">
      <c r="A19" s="21"/>
      <c r="B19" s="91" t="s">
        <v>249</v>
      </c>
      <c r="C19" s="468"/>
      <c r="D19" s="119"/>
      <c r="E19" s="20"/>
      <c r="F19" s="20"/>
      <c r="G19" s="20"/>
      <c r="H19" s="20"/>
      <c r="I19" s="20"/>
      <c r="J19" s="81"/>
      <c r="K19" s="20"/>
      <c r="L19" s="425"/>
      <c r="M19" s="430"/>
      <c r="N19" s="81"/>
      <c r="O19" s="416"/>
      <c r="P19" s="419"/>
      <c r="Q19" s="20"/>
      <c r="R19" s="475"/>
      <c r="S19" s="5"/>
      <c r="T19" s="28"/>
    </row>
    <row r="20" spans="1:20" ht="14.25" customHeight="1" thickBot="1">
      <c r="A20" s="21"/>
      <c r="B20" s="91" t="s">
        <v>248</v>
      </c>
      <c r="C20" s="468"/>
      <c r="D20" s="119"/>
      <c r="E20" s="20"/>
      <c r="F20" s="20"/>
      <c r="G20" s="20"/>
      <c r="H20" s="20"/>
      <c r="I20" s="20"/>
      <c r="J20" s="81"/>
      <c r="K20" s="20"/>
      <c r="L20" s="425"/>
      <c r="M20" s="430"/>
      <c r="N20" s="81"/>
      <c r="O20" s="416"/>
      <c r="P20" s="419"/>
      <c r="Q20" s="20"/>
      <c r="R20" s="475"/>
      <c r="S20" s="5"/>
      <c r="T20" s="28"/>
    </row>
    <row r="21" spans="1:20" ht="14.25" customHeight="1" thickBot="1">
      <c r="A21" s="21"/>
      <c r="B21" s="91" t="s">
        <v>273</v>
      </c>
      <c r="C21" s="468"/>
      <c r="D21" s="119"/>
      <c r="E21" s="20"/>
      <c r="F21" s="20"/>
      <c r="G21" s="20"/>
      <c r="H21" s="20"/>
      <c r="I21" s="20"/>
      <c r="J21" s="81"/>
      <c r="K21" s="20"/>
      <c r="L21" s="425"/>
      <c r="M21" s="430"/>
      <c r="N21" s="81"/>
      <c r="O21" s="416"/>
      <c r="P21" s="419"/>
      <c r="Q21" s="20"/>
      <c r="R21" s="475"/>
      <c r="S21" s="5"/>
      <c r="T21" s="28"/>
    </row>
    <row r="22" spans="1:20" ht="14.25" customHeight="1" thickBot="1">
      <c r="A22" s="21"/>
      <c r="B22" s="91" t="s">
        <v>250</v>
      </c>
      <c r="C22" s="468"/>
      <c r="D22" s="119"/>
      <c r="E22" s="20"/>
      <c r="F22" s="20"/>
      <c r="G22" s="20"/>
      <c r="H22" s="20"/>
      <c r="I22" s="20"/>
      <c r="J22" s="81"/>
      <c r="K22" s="20"/>
      <c r="L22" s="425"/>
      <c r="M22" s="430"/>
      <c r="N22" s="81"/>
      <c r="O22" s="416"/>
      <c r="P22" s="419"/>
      <c r="Q22" s="20"/>
      <c r="R22" s="475"/>
      <c r="S22" s="5"/>
      <c r="T22" s="28"/>
    </row>
    <row r="23" spans="1:20" ht="14.25" customHeight="1" thickBot="1">
      <c r="A23" s="21"/>
      <c r="B23" s="91" t="s">
        <v>251</v>
      </c>
      <c r="C23" s="468"/>
      <c r="D23" s="119"/>
      <c r="E23" s="20"/>
      <c r="F23" s="20"/>
      <c r="G23" s="20"/>
      <c r="H23" s="20"/>
      <c r="I23" s="20"/>
      <c r="J23" s="81"/>
      <c r="K23" s="20"/>
      <c r="L23" s="425"/>
      <c r="M23" s="430"/>
      <c r="N23" s="81"/>
      <c r="O23" s="416"/>
      <c r="P23" s="419"/>
      <c r="Q23" s="20"/>
      <c r="R23" s="475"/>
      <c r="S23" s="5"/>
      <c r="T23" s="28"/>
    </row>
    <row r="24" spans="1:20" ht="14.25" customHeight="1" thickBot="1">
      <c r="A24" s="21"/>
      <c r="B24" s="91" t="s">
        <v>252</v>
      </c>
      <c r="C24" s="468"/>
      <c r="D24" s="119"/>
      <c r="E24" s="20"/>
      <c r="F24" s="20"/>
      <c r="G24" s="20"/>
      <c r="H24" s="20"/>
      <c r="I24" s="20"/>
      <c r="J24" s="81"/>
      <c r="K24" s="20"/>
      <c r="L24" s="425"/>
      <c r="M24" s="430"/>
      <c r="N24" s="81"/>
      <c r="O24" s="416"/>
      <c r="P24" s="419"/>
      <c r="Q24" s="20"/>
      <c r="R24" s="475"/>
      <c r="S24" s="5"/>
      <c r="T24" s="28"/>
    </row>
    <row r="25" spans="1:20" ht="14.25" customHeight="1" thickBot="1">
      <c r="A25" s="21"/>
      <c r="B25" s="91" t="s">
        <v>253</v>
      </c>
      <c r="C25" s="468"/>
      <c r="D25" s="119"/>
      <c r="E25" s="20"/>
      <c r="F25" s="20"/>
      <c r="G25" s="20"/>
      <c r="H25" s="20"/>
      <c r="I25" s="20"/>
      <c r="J25" s="81"/>
      <c r="K25" s="20"/>
      <c r="L25" s="425"/>
      <c r="M25" s="430"/>
      <c r="N25" s="81"/>
      <c r="O25" s="416"/>
      <c r="P25" s="419"/>
      <c r="Q25" s="20"/>
      <c r="R25" s="475"/>
      <c r="S25" s="5"/>
      <c r="T25" s="28"/>
    </row>
    <row r="26" spans="1:20" ht="14.25" customHeight="1" thickBot="1">
      <c r="A26" s="21"/>
      <c r="B26" s="91" t="s">
        <v>254</v>
      </c>
      <c r="C26" s="468"/>
      <c r="D26" s="119"/>
      <c r="E26" s="20"/>
      <c r="F26" s="20"/>
      <c r="G26" s="20"/>
      <c r="H26" s="20"/>
      <c r="I26" s="20"/>
      <c r="J26" s="81"/>
      <c r="K26" s="20"/>
      <c r="L26" s="425"/>
      <c r="M26" s="430"/>
      <c r="N26" s="81"/>
      <c r="O26" s="416"/>
      <c r="P26" s="419"/>
      <c r="Q26" s="20"/>
      <c r="R26" s="475"/>
      <c r="S26" s="5"/>
      <c r="T26" s="28"/>
    </row>
    <row r="27" spans="1:20" ht="14.25" customHeight="1" thickBot="1">
      <c r="A27" s="21"/>
      <c r="B27" s="91" t="s">
        <v>255</v>
      </c>
      <c r="C27" s="468"/>
      <c r="D27" s="119"/>
      <c r="E27" s="20"/>
      <c r="F27" s="20"/>
      <c r="G27" s="20"/>
      <c r="H27" s="20"/>
      <c r="I27" s="20"/>
      <c r="J27" s="81"/>
      <c r="K27" s="20"/>
      <c r="L27" s="425"/>
      <c r="M27" s="430"/>
      <c r="N27" s="81"/>
      <c r="O27" s="416"/>
      <c r="P27" s="419"/>
      <c r="Q27" s="20"/>
      <c r="R27" s="475"/>
      <c r="S27" s="5"/>
      <c r="T27" s="28"/>
    </row>
    <row r="28" spans="1:20" ht="14.25" customHeight="1" thickBot="1">
      <c r="A28" s="21"/>
      <c r="B28" s="91" t="s">
        <v>256</v>
      </c>
      <c r="C28" s="468"/>
      <c r="D28" s="119"/>
      <c r="E28" s="20"/>
      <c r="F28" s="20"/>
      <c r="G28" s="20"/>
      <c r="H28" s="20"/>
      <c r="I28" s="20"/>
      <c r="J28" s="81"/>
      <c r="K28" s="20"/>
      <c r="L28" s="425"/>
      <c r="M28" s="430"/>
      <c r="N28" s="81"/>
      <c r="O28" s="416"/>
      <c r="P28" s="419"/>
      <c r="Q28" s="20"/>
      <c r="R28" s="475"/>
      <c r="S28" s="5"/>
      <c r="T28" s="28"/>
    </row>
    <row r="29" spans="1:20" ht="14.25" customHeight="1" thickBot="1">
      <c r="A29" s="21"/>
      <c r="B29" s="91" t="s">
        <v>257</v>
      </c>
      <c r="C29" s="468"/>
      <c r="D29" s="119"/>
      <c r="E29" s="20"/>
      <c r="F29" s="20"/>
      <c r="G29" s="20"/>
      <c r="H29" s="20"/>
      <c r="I29" s="20"/>
      <c r="J29" s="81"/>
      <c r="K29" s="20"/>
      <c r="L29" s="425"/>
      <c r="M29" s="430"/>
      <c r="N29" s="81"/>
      <c r="O29" s="416"/>
      <c r="P29" s="419"/>
      <c r="Q29" s="20"/>
      <c r="R29" s="475"/>
      <c r="S29" s="5"/>
      <c r="T29" s="28"/>
    </row>
    <row r="30" spans="1:20" ht="14.25" customHeight="1" thickBot="1">
      <c r="A30" s="21"/>
      <c r="B30" s="91" t="s">
        <v>258</v>
      </c>
      <c r="C30" s="468"/>
      <c r="D30" s="119"/>
      <c r="E30" s="20"/>
      <c r="F30" s="20"/>
      <c r="G30" s="20"/>
      <c r="H30" s="20"/>
      <c r="I30" s="20"/>
      <c r="J30" s="81"/>
      <c r="K30" s="20"/>
      <c r="L30" s="425"/>
      <c r="M30" s="430"/>
      <c r="N30" s="81"/>
      <c r="O30" s="416"/>
      <c r="P30" s="419"/>
      <c r="Q30" s="20"/>
      <c r="R30" s="475"/>
      <c r="S30" s="5"/>
      <c r="T30" s="28"/>
    </row>
    <row r="31" spans="1:20" ht="14.25" customHeight="1" thickBot="1">
      <c r="A31" s="21"/>
      <c r="B31" s="91" t="s">
        <v>35</v>
      </c>
      <c r="C31" s="468"/>
      <c r="D31" s="119"/>
      <c r="E31" s="20"/>
      <c r="F31" s="20"/>
      <c r="G31" s="20"/>
      <c r="H31" s="20"/>
      <c r="I31" s="20"/>
      <c r="J31" s="81"/>
      <c r="K31" s="20"/>
      <c r="L31" s="425"/>
      <c r="M31" s="430"/>
      <c r="N31" s="81"/>
      <c r="O31" s="416"/>
      <c r="P31" s="419"/>
      <c r="Q31" s="20"/>
      <c r="R31" s="475"/>
      <c r="S31" s="5"/>
      <c r="T31" s="28"/>
    </row>
    <row r="32" spans="1:20" ht="14.25" customHeight="1" thickBot="1">
      <c r="A32" s="21"/>
      <c r="B32" s="91" t="s">
        <v>259</v>
      </c>
      <c r="C32" s="468"/>
      <c r="D32" s="119"/>
      <c r="E32" s="20"/>
      <c r="F32" s="20"/>
      <c r="G32" s="20"/>
      <c r="H32" s="20"/>
      <c r="I32" s="20"/>
      <c r="J32" s="81"/>
      <c r="K32" s="20"/>
      <c r="L32" s="425"/>
      <c r="M32" s="430"/>
      <c r="N32" s="81"/>
      <c r="O32" s="416"/>
      <c r="P32" s="419"/>
      <c r="Q32" s="20"/>
      <c r="R32" s="475"/>
      <c r="S32" s="5"/>
      <c r="T32" s="28"/>
    </row>
    <row r="33" spans="1:20" ht="14.25" customHeight="1" thickBot="1">
      <c r="A33" s="21"/>
      <c r="B33" s="91" t="s">
        <v>275</v>
      </c>
      <c r="C33" s="468"/>
      <c r="D33" s="119"/>
      <c r="E33" s="20"/>
      <c r="F33" s="20"/>
      <c r="G33" s="20"/>
      <c r="H33" s="20"/>
      <c r="I33" s="20"/>
      <c r="J33" s="81"/>
      <c r="K33" s="20"/>
      <c r="L33" s="425"/>
      <c r="M33" s="430"/>
      <c r="N33" s="81"/>
      <c r="O33" s="416"/>
      <c r="P33" s="419"/>
      <c r="Q33" s="20"/>
      <c r="R33" s="475"/>
      <c r="S33" s="5"/>
      <c r="T33" s="28"/>
    </row>
    <row r="34" spans="1:20" ht="14.25" customHeight="1" thickBot="1">
      <c r="A34" s="21"/>
      <c r="B34" s="91" t="s">
        <v>274</v>
      </c>
      <c r="C34" s="468"/>
      <c r="D34" s="119"/>
      <c r="E34" s="20"/>
      <c r="F34" s="20"/>
      <c r="G34" s="20"/>
      <c r="H34" s="20"/>
      <c r="I34" s="20"/>
      <c r="J34" s="81"/>
      <c r="K34" s="20"/>
      <c r="L34" s="425"/>
      <c r="M34" s="430"/>
      <c r="N34" s="81"/>
      <c r="O34" s="416"/>
      <c r="P34" s="419"/>
      <c r="Q34" s="20"/>
      <c r="R34" s="475"/>
      <c r="S34" s="5"/>
      <c r="T34" s="28"/>
    </row>
    <row r="35" spans="1:20" ht="14.25" customHeight="1" thickBot="1">
      <c r="A35" s="21"/>
      <c r="B35" s="91" t="s">
        <v>260</v>
      </c>
      <c r="C35" s="468"/>
      <c r="D35" s="119"/>
      <c r="E35" s="20"/>
      <c r="F35" s="20"/>
      <c r="G35" s="20"/>
      <c r="H35" s="20"/>
      <c r="I35" s="20"/>
      <c r="J35" s="81"/>
      <c r="K35" s="20"/>
      <c r="L35" s="425"/>
      <c r="M35" s="430"/>
      <c r="N35" s="81"/>
      <c r="O35" s="416"/>
      <c r="P35" s="419"/>
      <c r="Q35" s="20"/>
      <c r="R35" s="475"/>
      <c r="S35" s="5"/>
      <c r="T35" s="28"/>
    </row>
    <row r="36" spans="1:20" ht="14.25" customHeight="1" thickBot="1">
      <c r="A36" s="21"/>
      <c r="B36" s="91" t="s">
        <v>261</v>
      </c>
      <c r="C36" s="468"/>
      <c r="D36" s="119"/>
      <c r="E36" s="20"/>
      <c r="F36" s="20"/>
      <c r="G36" s="20"/>
      <c r="H36" s="20"/>
      <c r="I36" s="20"/>
      <c r="J36" s="81"/>
      <c r="K36" s="20"/>
      <c r="L36" s="425"/>
      <c r="M36" s="430"/>
      <c r="N36" s="81"/>
      <c r="O36" s="416"/>
      <c r="P36" s="419"/>
      <c r="Q36" s="20"/>
      <c r="R36" s="475"/>
      <c r="S36" s="5"/>
      <c r="T36" s="28"/>
    </row>
    <row r="37" spans="1:20" ht="14.25" customHeight="1">
      <c r="A37" s="21"/>
      <c r="B37" s="128" t="s">
        <v>43</v>
      </c>
      <c r="C37" s="469"/>
      <c r="D37" s="119"/>
      <c r="E37" s="20"/>
      <c r="F37" s="20"/>
      <c r="G37" s="20"/>
      <c r="H37" s="20"/>
      <c r="I37" s="20"/>
      <c r="J37" s="81"/>
      <c r="K37" s="20"/>
      <c r="L37" s="425"/>
      <c r="M37" s="430"/>
      <c r="N37" s="81"/>
      <c r="O37" s="416"/>
      <c r="P37" s="419"/>
      <c r="Q37" s="20"/>
      <c r="R37" s="473"/>
      <c r="S37" s="5"/>
      <c r="T37" s="28"/>
    </row>
    <row r="38" spans="1:20" ht="14.25" customHeight="1" thickBot="1">
      <c r="A38" s="6"/>
      <c r="B38" s="6"/>
      <c r="D38" s="120"/>
      <c r="E38" s="16"/>
      <c r="F38" s="16"/>
      <c r="G38" s="16"/>
      <c r="H38" s="16"/>
      <c r="I38" s="16"/>
      <c r="J38" s="414"/>
      <c r="K38" s="427"/>
      <c r="L38" s="414"/>
      <c r="M38" s="431"/>
      <c r="N38" s="440"/>
      <c r="O38" s="442"/>
      <c r="P38" s="420"/>
      <c r="Q38" s="427"/>
      <c r="R38" s="474"/>
      <c r="S38" s="10"/>
      <c r="T38" s="28"/>
    </row>
    <row r="39" spans="1:20" ht="14.25" customHeight="1">
      <c r="A39" s="58"/>
      <c r="B39" s="121"/>
      <c r="C39" s="470"/>
      <c r="D39" s="122"/>
      <c r="E39" s="123"/>
      <c r="F39" s="123"/>
      <c r="G39" s="124"/>
      <c r="H39" s="124"/>
      <c r="I39" s="124"/>
      <c r="J39" s="415"/>
      <c r="K39" s="124"/>
      <c r="L39" s="426"/>
      <c r="M39" s="438"/>
      <c r="N39" s="438"/>
      <c r="O39" s="438"/>
      <c r="P39" s="124"/>
      <c r="Q39" s="124"/>
      <c r="R39" s="124"/>
      <c r="S39" s="125"/>
      <c r="T39" s="28"/>
    </row>
    <row r="40" spans="1:20" ht="14.25" customHeight="1">
      <c r="A40" s="58"/>
      <c r="B40" s="412" t="s">
        <v>245</v>
      </c>
      <c r="C40" s="412"/>
      <c r="D40" s="463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5"/>
      <c r="R40" s="476"/>
      <c r="S40" s="126"/>
      <c r="T40" s="28"/>
    </row>
    <row r="41" spans="1:20" ht="14.25" customHeight="1">
      <c r="A41" s="6"/>
      <c r="D41" s="11"/>
      <c r="T41" s="28"/>
    </row>
    <row r="42" spans="1:20" ht="14.25" customHeight="1">
      <c r="A42" s="6"/>
      <c r="B42" s="1" t="s">
        <v>266</v>
      </c>
      <c r="T42" s="28"/>
    </row>
    <row r="43" spans="1:20" ht="14.25" customHeight="1">
      <c r="A43" s="6"/>
      <c r="B43" s="1" t="s">
        <v>264</v>
      </c>
      <c r="D43" s="12"/>
      <c r="T43" s="28"/>
    </row>
    <row r="44" spans="1:20" ht="14.25" customHeight="1">
      <c r="A44" s="6"/>
      <c r="B44" s="1" t="s">
        <v>243</v>
      </c>
      <c r="D44" s="12"/>
      <c r="T44" s="28"/>
    </row>
    <row r="45" spans="1:20" ht="14.25" customHeight="1">
      <c r="A45" s="58"/>
      <c r="B45" s="449"/>
      <c r="C45" s="449"/>
      <c r="D45" s="450"/>
      <c r="E45" s="449"/>
      <c r="F45" s="449"/>
      <c r="G45" s="449"/>
      <c r="H45" s="449"/>
      <c r="I45" s="449"/>
      <c r="J45" s="449"/>
      <c r="K45" s="449"/>
      <c r="L45" s="449"/>
      <c r="M45" s="449"/>
      <c r="N45" s="449"/>
      <c r="O45" s="449"/>
      <c r="P45" s="449"/>
      <c r="Q45" s="449"/>
      <c r="R45" s="449"/>
      <c r="S45" s="449"/>
      <c r="T45" s="451"/>
    </row>
    <row r="47" spans="4:20" ht="14.25" customHeight="1">
      <c r="D47" s="13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4:20" ht="14.25" customHeight="1">
      <c r="D48" s="13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52" ht="14.25" customHeight="1">
      <c r="D52" s="12"/>
    </row>
    <row r="53" ht="14.25" customHeight="1">
      <c r="D53" s="12"/>
    </row>
    <row r="54" ht="14.25" customHeight="1">
      <c r="D54" s="12"/>
    </row>
    <row r="55" ht="14.25" customHeight="1">
      <c r="D55" s="12"/>
    </row>
    <row r="56" ht="14.25" customHeight="1">
      <c r="D56" s="12"/>
    </row>
    <row r="57" ht="14.25" customHeight="1">
      <c r="D57" s="12"/>
    </row>
    <row r="58" ht="14.25" customHeight="1">
      <c r="D58" s="127"/>
    </row>
    <row r="59" ht="14.25" customHeight="1">
      <c r="D59" s="12"/>
    </row>
    <row r="60" ht="14.25" customHeight="1">
      <c r="D60" s="12"/>
    </row>
    <row r="61" ht="14.25" customHeight="1">
      <c r="D61" s="12"/>
    </row>
    <row r="62" ht="14.25" customHeight="1">
      <c r="D62" s="12"/>
    </row>
    <row r="63" ht="14.25" customHeight="1">
      <c r="D63" s="12"/>
    </row>
    <row r="68" ht="14.25" customHeight="1">
      <c r="D68" s="12"/>
    </row>
    <row r="69" ht="14.25" customHeight="1">
      <c r="D69" s="12"/>
    </row>
    <row r="71" ht="14.25" customHeight="1">
      <c r="D71" s="12"/>
    </row>
    <row r="72" ht="14.25" customHeight="1">
      <c r="D72" s="11"/>
    </row>
    <row r="74" ht="14.25" customHeight="1">
      <c r="D74" s="12"/>
    </row>
    <row r="75" ht="14.25" customHeight="1">
      <c r="D75" s="12"/>
    </row>
    <row r="77" spans="4:20" ht="14.25" customHeight="1">
      <c r="D77" s="13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4:20" ht="14.25" customHeight="1">
      <c r="D78" s="13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82" ht="14.25" customHeight="1">
      <c r="D82" s="12"/>
    </row>
    <row r="83" ht="14.25" customHeight="1">
      <c r="D83" s="12"/>
    </row>
    <row r="84" ht="14.25" customHeight="1">
      <c r="D84" s="12"/>
    </row>
    <row r="85" ht="14.25" customHeight="1">
      <c r="D85" s="12"/>
    </row>
    <row r="86" ht="14.25" customHeight="1">
      <c r="D86" s="12"/>
    </row>
    <row r="87" ht="14.25" customHeight="1">
      <c r="D87" s="12"/>
    </row>
    <row r="88" ht="14.25" customHeight="1">
      <c r="D88" s="127"/>
    </row>
    <row r="89" ht="14.25" customHeight="1">
      <c r="D89" s="12"/>
    </row>
    <row r="90" ht="14.25" customHeight="1">
      <c r="D90" s="12"/>
    </row>
    <row r="91" ht="14.25" customHeight="1">
      <c r="D91" s="12"/>
    </row>
    <row r="92" ht="14.25" customHeight="1">
      <c r="D92" s="12"/>
    </row>
    <row r="93" ht="14.25" customHeight="1">
      <c r="D93" s="12"/>
    </row>
    <row r="98" ht="14.25" customHeight="1">
      <c r="D98" s="12"/>
    </row>
    <row r="99" ht="14.25" customHeight="1">
      <c r="D99" s="12"/>
    </row>
    <row r="101" ht="14.25" customHeight="1">
      <c r="D101" s="12"/>
    </row>
    <row r="102" ht="14.25" customHeight="1">
      <c r="D102" s="11"/>
    </row>
    <row r="104" ht="14.25" customHeight="1">
      <c r="D104" s="12"/>
    </row>
    <row r="105" ht="14.25" customHeight="1">
      <c r="D105" s="12"/>
    </row>
    <row r="107" spans="4:20" ht="14.25" customHeight="1">
      <c r="D107" s="13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4:20" ht="14.25" customHeight="1">
      <c r="D108" s="13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12" ht="14.25" customHeight="1">
      <c r="D112" s="12"/>
    </row>
    <row r="113" ht="14.25" customHeight="1">
      <c r="D113" s="12"/>
    </row>
    <row r="114" ht="14.25" customHeight="1">
      <c r="D114" s="12"/>
    </row>
    <row r="115" ht="14.25" customHeight="1">
      <c r="D115" s="12"/>
    </row>
    <row r="116" ht="14.25" customHeight="1">
      <c r="D116" s="12"/>
    </row>
    <row r="117" ht="14.25" customHeight="1">
      <c r="D117" s="12"/>
    </row>
    <row r="118" ht="14.25" customHeight="1">
      <c r="D118" s="127"/>
    </row>
    <row r="119" ht="14.25" customHeight="1">
      <c r="D119" s="12"/>
    </row>
    <row r="120" ht="14.25" customHeight="1">
      <c r="D120" s="12"/>
    </row>
    <row r="121" ht="14.25" customHeight="1">
      <c r="D121" s="12"/>
    </row>
    <row r="122" ht="14.25" customHeight="1">
      <c r="D122" s="12"/>
    </row>
    <row r="123" ht="14.25" customHeight="1">
      <c r="D123" s="12"/>
    </row>
    <row r="128" ht="14.25" customHeight="1">
      <c r="D128" s="12"/>
    </row>
    <row r="129" ht="14.25" customHeight="1">
      <c r="D129" s="12"/>
    </row>
    <row r="131" ht="14.25" customHeight="1">
      <c r="D131" s="12"/>
    </row>
    <row r="132" ht="14.25" customHeight="1">
      <c r="D132" s="11"/>
    </row>
    <row r="134" ht="14.25" customHeight="1">
      <c r="D134" s="12"/>
    </row>
    <row r="135" ht="14.25" customHeight="1">
      <c r="D135" s="12"/>
    </row>
    <row r="137" spans="4:20" ht="14.25" customHeight="1">
      <c r="D137" s="13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4:20" ht="14.25" customHeight="1">
      <c r="D138" s="13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42" ht="14.25" customHeight="1">
      <c r="D142" s="12"/>
    </row>
    <row r="143" ht="14.25" customHeight="1">
      <c r="D143" s="12"/>
    </row>
    <row r="144" ht="14.25" customHeight="1">
      <c r="D144" s="12"/>
    </row>
    <row r="145" ht="14.25" customHeight="1">
      <c r="D145" s="12"/>
    </row>
    <row r="146" ht="14.25" customHeight="1">
      <c r="D146" s="12"/>
    </row>
    <row r="147" ht="14.25" customHeight="1">
      <c r="D147" s="12"/>
    </row>
    <row r="148" ht="14.25" customHeight="1">
      <c r="D148" s="127"/>
    </row>
    <row r="149" ht="14.25" customHeight="1">
      <c r="D149" s="12"/>
    </row>
    <row r="150" ht="14.25" customHeight="1">
      <c r="D150" s="12"/>
    </row>
    <row r="151" ht="14.25" customHeight="1">
      <c r="D151" s="12"/>
    </row>
    <row r="152" ht="14.25" customHeight="1">
      <c r="D152" s="12"/>
    </row>
    <row r="153" ht="14.25" customHeight="1">
      <c r="D153" s="12"/>
    </row>
    <row r="158" ht="14.25" customHeight="1">
      <c r="D158" s="12"/>
    </row>
    <row r="159" ht="14.25" customHeight="1">
      <c r="D159" s="12"/>
    </row>
    <row r="161" ht="14.25" customHeight="1">
      <c r="D161" s="12"/>
    </row>
    <row r="162" ht="14.25" customHeight="1">
      <c r="D162" s="11"/>
    </row>
    <row r="164" ht="14.25" customHeight="1">
      <c r="D164" s="12"/>
    </row>
    <row r="165" ht="14.25" customHeight="1">
      <c r="D165" s="12"/>
    </row>
    <row r="167" spans="4:20" ht="14.25" customHeight="1">
      <c r="D167" s="13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4:20" ht="14.25" customHeight="1">
      <c r="D168" s="13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72" ht="14.25" customHeight="1">
      <c r="D172" s="12"/>
    </row>
    <row r="173" ht="14.25" customHeight="1">
      <c r="D173" s="12"/>
    </row>
    <row r="174" ht="14.25" customHeight="1">
      <c r="D174" s="12"/>
    </row>
    <row r="175" ht="14.25" customHeight="1">
      <c r="D175" s="12"/>
    </row>
    <row r="176" ht="14.25" customHeight="1">
      <c r="D176" s="12"/>
    </row>
    <row r="177" ht="14.25" customHeight="1">
      <c r="D177" s="12"/>
    </row>
    <row r="178" ht="14.25" customHeight="1">
      <c r="D178" s="127"/>
    </row>
    <row r="179" ht="14.25" customHeight="1">
      <c r="D179" s="12"/>
    </row>
    <row r="180" ht="14.25" customHeight="1">
      <c r="D180" s="12"/>
    </row>
    <row r="181" ht="14.25" customHeight="1">
      <c r="D181" s="12"/>
    </row>
    <row r="182" ht="14.25" customHeight="1">
      <c r="D182" s="12"/>
    </row>
    <row r="183" ht="14.25" customHeight="1">
      <c r="D183" s="12"/>
    </row>
    <row r="188" ht="14.25" customHeight="1">
      <c r="D188" s="12"/>
    </row>
    <row r="189" ht="14.25" customHeight="1">
      <c r="D189" s="12"/>
    </row>
    <row r="191" ht="14.25" customHeight="1">
      <c r="D191" s="12"/>
    </row>
    <row r="192" ht="14.25" customHeight="1">
      <c r="D192" s="11"/>
    </row>
    <row r="194" ht="14.25" customHeight="1">
      <c r="D194" s="12"/>
    </row>
    <row r="195" ht="14.25" customHeight="1">
      <c r="D195" s="12"/>
    </row>
    <row r="197" spans="4:20" ht="14.25" customHeight="1">
      <c r="D197" s="13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4:20" ht="14.25" customHeight="1">
      <c r="D198" s="13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202" ht="14.25" customHeight="1">
      <c r="D202" s="12"/>
    </row>
    <row r="203" ht="14.25" customHeight="1">
      <c r="D203" s="12"/>
    </row>
    <row r="204" ht="14.25" customHeight="1">
      <c r="D204" s="12"/>
    </row>
    <row r="205" ht="14.25" customHeight="1">
      <c r="D205" s="12"/>
    </row>
    <row r="206" ht="14.25" customHeight="1">
      <c r="D206" s="12"/>
    </row>
    <row r="207" ht="14.25" customHeight="1">
      <c r="D207" s="12"/>
    </row>
    <row r="208" ht="14.25" customHeight="1">
      <c r="D208" s="127"/>
    </row>
    <row r="209" ht="14.25" customHeight="1">
      <c r="D209" s="12"/>
    </row>
    <row r="210" ht="14.25" customHeight="1">
      <c r="D210" s="12"/>
    </row>
    <row r="211" ht="14.25" customHeight="1">
      <c r="D211" s="12"/>
    </row>
    <row r="212" ht="14.25" customHeight="1">
      <c r="D212" s="12"/>
    </row>
    <row r="213" ht="14.25" customHeight="1">
      <c r="D213" s="12"/>
    </row>
    <row r="218" ht="14.25" customHeight="1">
      <c r="D218" s="12"/>
    </row>
    <row r="219" ht="14.25" customHeight="1">
      <c r="D219" s="12"/>
    </row>
    <row r="221" ht="14.25" customHeight="1">
      <c r="D221" s="12"/>
    </row>
  </sheetData>
  <mergeCells count="1">
    <mergeCell ref="M7:O7"/>
  </mergeCells>
  <printOptions/>
  <pageMargins left="0.75" right="0.75" top="1" bottom="1" header="0.5" footer="0.5"/>
  <pageSetup fitToHeight="1" fitToWidth="1" horizontalDpi="600" verticalDpi="600" orientation="landscape" scale="40" r:id="rId1"/>
  <headerFooter alignWithMargins="0">
    <oddHeader>&amp;L&amp;"Times New Roman,Regular"Draft RFP - NNJ09ZBG001R&amp;R&amp;"Times New Roman,Regular"SECTION L
Appendix 2</oddHeader>
    <oddFooter>&amp;C&amp;"Times New Roman,Regular"&amp;12L-A2-&amp;P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A1:S86"/>
  <sheetViews>
    <sheetView zoomScale="80" zoomScaleNormal="80" zoomScaleSheetLayoutView="75" workbookViewId="0" topLeftCell="A1">
      <selection activeCell="A7" sqref="A7"/>
    </sheetView>
  </sheetViews>
  <sheetFormatPr defaultColWidth="9.140625" defaultRowHeight="12.75"/>
  <cols>
    <col min="1" max="1" width="47.00390625" style="22" customWidth="1"/>
    <col min="2" max="2" width="12.28125" style="37" bestFit="1" customWidth="1"/>
    <col min="3" max="6" width="12.00390625" style="37" customWidth="1"/>
    <col min="7" max="7" width="12.7109375" style="22" customWidth="1"/>
    <col min="8" max="16384" width="9.140625" style="22" customWidth="1"/>
  </cols>
  <sheetData>
    <row r="1" spans="1:19" ht="12.75">
      <c r="A1" s="51" t="s">
        <v>281</v>
      </c>
      <c r="B1" s="25"/>
      <c r="C1" s="40"/>
      <c r="D1" s="40"/>
      <c r="E1" s="40"/>
      <c r="F1" s="40"/>
      <c r="G1" s="41"/>
      <c r="S1"/>
    </row>
    <row r="2" spans="1:19" ht="12.75">
      <c r="A2" s="52" t="s">
        <v>10</v>
      </c>
      <c r="B2" s="1"/>
      <c r="C2" s="3"/>
      <c r="D2" s="3"/>
      <c r="E2" s="3"/>
      <c r="F2" s="3"/>
      <c r="G2" s="24"/>
      <c r="S2"/>
    </row>
    <row r="3" spans="1:19" ht="12.75">
      <c r="A3" s="53"/>
      <c r="B3" s="3"/>
      <c r="C3" s="3"/>
      <c r="D3" s="3"/>
      <c r="E3" s="3"/>
      <c r="F3" s="3"/>
      <c r="G3" s="24"/>
      <c r="S3"/>
    </row>
    <row r="4" spans="1:19" ht="18">
      <c r="A4" s="54" t="s">
        <v>36</v>
      </c>
      <c r="B4" s="38"/>
      <c r="C4" s="39"/>
      <c r="D4" s="38"/>
      <c r="E4" s="38"/>
      <c r="F4" s="38"/>
      <c r="G4" s="24"/>
      <c r="S4"/>
    </row>
    <row r="5" spans="1:19" ht="13.5" thickBot="1">
      <c r="A5" s="45"/>
      <c r="B5" s="3"/>
      <c r="C5" s="3"/>
      <c r="D5" s="3"/>
      <c r="E5" s="3"/>
      <c r="F5" s="3"/>
      <c r="G5" s="24"/>
      <c r="S5"/>
    </row>
    <row r="6" spans="1:19" ht="13.5" thickBot="1">
      <c r="A6" s="462" t="s">
        <v>11</v>
      </c>
      <c r="B6" s="495"/>
      <c r="C6" s="496"/>
      <c r="D6" s="496"/>
      <c r="E6" s="496"/>
      <c r="F6" s="497"/>
      <c r="G6" s="24"/>
      <c r="S6"/>
    </row>
    <row r="7" spans="1:19" ht="13.5" thickBot="1">
      <c r="A7" s="64" t="s">
        <v>13</v>
      </c>
      <c r="B7" s="63" t="s">
        <v>18</v>
      </c>
      <c r="C7" s="57" t="s">
        <v>18</v>
      </c>
      <c r="D7" s="50" t="s">
        <v>18</v>
      </c>
      <c r="E7" s="50" t="s">
        <v>18</v>
      </c>
      <c r="F7" s="49" t="s">
        <v>18</v>
      </c>
      <c r="G7" s="36" t="s">
        <v>29</v>
      </c>
      <c r="S7"/>
    </row>
    <row r="8" spans="1:7" ht="33" customHeight="1" thickBot="1">
      <c r="A8" s="65"/>
      <c r="B8" s="63" t="s">
        <v>19</v>
      </c>
      <c r="C8" s="57" t="s">
        <v>20</v>
      </c>
      <c r="D8" s="50" t="s">
        <v>21</v>
      </c>
      <c r="E8" s="50" t="s">
        <v>22</v>
      </c>
      <c r="F8" s="49" t="s">
        <v>23</v>
      </c>
      <c r="G8" s="36"/>
    </row>
    <row r="9" spans="1:7" ht="12.75" customHeight="1" thickBot="1">
      <c r="A9" s="29"/>
      <c r="B9" s="35"/>
      <c r="C9" s="27"/>
      <c r="D9" s="55"/>
      <c r="E9" s="30"/>
      <c r="F9" s="30"/>
      <c r="G9" s="36"/>
    </row>
    <row r="10" spans="1:7" ht="12.75" customHeight="1" thickBot="1">
      <c r="A10" s="90" t="s">
        <v>247</v>
      </c>
      <c r="B10" s="478">
        <v>1726</v>
      </c>
      <c r="C10" s="479">
        <v>1648</v>
      </c>
      <c r="D10" s="479">
        <v>1583</v>
      </c>
      <c r="E10" s="479">
        <v>1585</v>
      </c>
      <c r="F10" s="479">
        <v>1642</v>
      </c>
      <c r="G10" s="36">
        <f aca="true" t="shared" si="0" ref="G10:G31">SUM(B10:F10)</f>
        <v>8184</v>
      </c>
    </row>
    <row r="11" spans="1:7" ht="12.75" customHeight="1" thickBot="1">
      <c r="A11" s="91" t="s">
        <v>272</v>
      </c>
      <c r="B11" s="480">
        <v>518</v>
      </c>
      <c r="C11" s="481">
        <v>494</v>
      </c>
      <c r="D11" s="481">
        <v>475</v>
      </c>
      <c r="E11" s="481">
        <v>475</v>
      </c>
      <c r="F11" s="481">
        <v>493</v>
      </c>
      <c r="G11" s="36">
        <f t="shared" si="0"/>
        <v>2455</v>
      </c>
    </row>
    <row r="12" spans="1:7" ht="12.75" customHeight="1" thickBot="1">
      <c r="A12" s="91" t="s">
        <v>249</v>
      </c>
      <c r="B12" s="480">
        <v>8632</v>
      </c>
      <c r="C12" s="481">
        <v>8240</v>
      </c>
      <c r="D12" s="481">
        <v>7913</v>
      </c>
      <c r="E12" s="481">
        <v>7924</v>
      </c>
      <c r="F12" s="481">
        <v>8211</v>
      </c>
      <c r="G12" s="36">
        <f t="shared" si="0"/>
        <v>40920</v>
      </c>
    </row>
    <row r="13" spans="1:7" ht="12.75" customHeight="1" thickBot="1">
      <c r="A13" s="91" t="s">
        <v>276</v>
      </c>
      <c r="B13" s="480">
        <v>3349</v>
      </c>
      <c r="C13" s="481">
        <v>2320</v>
      </c>
      <c r="D13" s="481">
        <v>2164</v>
      </c>
      <c r="E13" s="481">
        <v>1928</v>
      </c>
      <c r="F13" s="481">
        <v>2011</v>
      </c>
      <c r="G13" s="36">
        <f t="shared" si="0"/>
        <v>11772</v>
      </c>
    </row>
    <row r="14" spans="1:7" ht="12.75" customHeight="1" thickBot="1">
      <c r="A14" s="91" t="s">
        <v>248</v>
      </c>
      <c r="B14" s="480">
        <v>10733</v>
      </c>
      <c r="C14" s="481">
        <v>9715</v>
      </c>
      <c r="D14" s="481">
        <v>8979</v>
      </c>
      <c r="E14" s="481">
        <v>8872</v>
      </c>
      <c r="F14" s="481">
        <v>7433</v>
      </c>
      <c r="G14" s="36">
        <f t="shared" si="0"/>
        <v>45732</v>
      </c>
    </row>
    <row r="15" spans="1:7" ht="12.75" customHeight="1" thickBot="1">
      <c r="A15" s="91" t="s">
        <v>273</v>
      </c>
      <c r="B15" s="480">
        <v>16915</v>
      </c>
      <c r="C15" s="481">
        <v>14487</v>
      </c>
      <c r="D15" s="481">
        <v>12953</v>
      </c>
      <c r="E15" s="481">
        <v>11387</v>
      </c>
      <c r="F15" s="481">
        <v>6596</v>
      </c>
      <c r="G15" s="36">
        <f t="shared" si="0"/>
        <v>62338</v>
      </c>
    </row>
    <row r="16" spans="1:7" ht="12.75" customHeight="1" thickBot="1">
      <c r="A16" s="91" t="s">
        <v>250</v>
      </c>
      <c r="B16" s="480">
        <v>29768</v>
      </c>
      <c r="C16" s="481">
        <v>22079</v>
      </c>
      <c r="D16" s="481">
        <v>19118</v>
      </c>
      <c r="E16" s="481">
        <v>18106</v>
      </c>
      <c r="F16" s="481">
        <v>17892</v>
      </c>
      <c r="G16" s="36">
        <f t="shared" si="0"/>
        <v>106963</v>
      </c>
    </row>
    <row r="17" spans="1:7" ht="12.75" customHeight="1" thickBot="1">
      <c r="A17" s="91" t="s">
        <v>251</v>
      </c>
      <c r="B17" s="480">
        <v>26564</v>
      </c>
      <c r="C17" s="481">
        <v>19608</v>
      </c>
      <c r="D17" s="481">
        <v>17541</v>
      </c>
      <c r="E17" s="481">
        <v>16531</v>
      </c>
      <c r="F17" s="481">
        <v>14817</v>
      </c>
      <c r="G17" s="36">
        <f t="shared" si="0"/>
        <v>95061</v>
      </c>
    </row>
    <row r="18" spans="1:7" ht="12.75" customHeight="1" thickBot="1">
      <c r="A18" s="91" t="s">
        <v>252</v>
      </c>
      <c r="B18" s="480">
        <v>29624</v>
      </c>
      <c r="C18" s="481">
        <v>21810</v>
      </c>
      <c r="D18" s="481">
        <v>19154</v>
      </c>
      <c r="E18" s="481">
        <v>17799</v>
      </c>
      <c r="F18" s="481">
        <v>13938</v>
      </c>
      <c r="G18" s="36">
        <f t="shared" si="0"/>
        <v>102325</v>
      </c>
    </row>
    <row r="19" spans="1:7" ht="12.75" customHeight="1" thickBot="1">
      <c r="A19" s="91" t="s">
        <v>253</v>
      </c>
      <c r="B19" s="480">
        <v>33666</v>
      </c>
      <c r="C19" s="481">
        <v>32137</v>
      </c>
      <c r="D19" s="481">
        <v>30859</v>
      </c>
      <c r="E19" s="481">
        <v>30904</v>
      </c>
      <c r="F19" s="481">
        <v>32024</v>
      </c>
      <c r="G19" s="36">
        <f t="shared" si="0"/>
        <v>159590</v>
      </c>
    </row>
    <row r="20" spans="1:7" ht="12.75" customHeight="1" thickBot="1">
      <c r="A20" s="91" t="s">
        <v>254</v>
      </c>
      <c r="B20" s="480">
        <v>18991</v>
      </c>
      <c r="C20" s="481">
        <v>18129</v>
      </c>
      <c r="D20" s="481">
        <v>17408</v>
      </c>
      <c r="E20" s="481">
        <v>17433</v>
      </c>
      <c r="F20" s="481">
        <v>17490</v>
      </c>
      <c r="G20" s="36">
        <f t="shared" si="0"/>
        <v>89451</v>
      </c>
    </row>
    <row r="21" spans="1:7" ht="12.75" customHeight="1" thickBot="1">
      <c r="A21" s="91" t="s">
        <v>255</v>
      </c>
      <c r="B21" s="480">
        <v>1726</v>
      </c>
      <c r="C21" s="481">
        <v>1648</v>
      </c>
      <c r="D21" s="481">
        <v>1583</v>
      </c>
      <c r="E21" s="481">
        <v>1585</v>
      </c>
      <c r="F21" s="481">
        <v>1642</v>
      </c>
      <c r="G21" s="36">
        <f t="shared" si="0"/>
        <v>8184</v>
      </c>
    </row>
    <row r="22" spans="1:7" ht="12.75" customHeight="1" thickBot="1">
      <c r="A22" s="91" t="s">
        <v>256</v>
      </c>
      <c r="B22" s="480">
        <v>36135</v>
      </c>
      <c r="C22" s="481">
        <v>28923</v>
      </c>
      <c r="D22" s="481">
        <v>22947</v>
      </c>
      <c r="E22" s="481">
        <v>19810</v>
      </c>
      <c r="F22" s="481">
        <v>15601</v>
      </c>
      <c r="G22" s="36">
        <f t="shared" si="0"/>
        <v>123416</v>
      </c>
    </row>
    <row r="23" spans="1:7" ht="12.75" customHeight="1" thickBot="1">
      <c r="A23" s="91" t="s">
        <v>257</v>
      </c>
      <c r="B23" s="480">
        <v>46679</v>
      </c>
      <c r="C23" s="481">
        <v>35000</v>
      </c>
      <c r="D23" s="481">
        <v>27338</v>
      </c>
      <c r="E23" s="481">
        <v>21990</v>
      </c>
      <c r="F23" s="481">
        <v>20323</v>
      </c>
      <c r="G23" s="36">
        <f t="shared" si="0"/>
        <v>151330</v>
      </c>
    </row>
    <row r="24" spans="1:7" ht="12.75" customHeight="1" thickBot="1">
      <c r="A24" s="91" t="s">
        <v>258</v>
      </c>
      <c r="B24" s="480">
        <v>27515</v>
      </c>
      <c r="C24" s="481">
        <v>26266</v>
      </c>
      <c r="D24" s="481">
        <v>24727</v>
      </c>
      <c r="E24" s="481">
        <v>23178</v>
      </c>
      <c r="F24" s="481">
        <v>23197</v>
      </c>
      <c r="G24" s="36">
        <f t="shared" si="0"/>
        <v>124883</v>
      </c>
    </row>
    <row r="25" spans="1:7" ht="12.75" customHeight="1" thickBot="1">
      <c r="A25" s="91" t="s">
        <v>35</v>
      </c>
      <c r="B25" s="480">
        <v>2900</v>
      </c>
      <c r="C25" s="481">
        <v>2538</v>
      </c>
      <c r="D25" s="481">
        <v>2375</v>
      </c>
      <c r="E25" s="481">
        <v>2338</v>
      </c>
      <c r="F25" s="481">
        <v>2388</v>
      </c>
      <c r="G25" s="36">
        <f t="shared" si="0"/>
        <v>12539</v>
      </c>
    </row>
    <row r="26" spans="1:7" ht="12.75" customHeight="1" thickBot="1">
      <c r="A26" s="91" t="s">
        <v>259</v>
      </c>
      <c r="B26" s="480">
        <v>1024</v>
      </c>
      <c r="C26" s="481">
        <v>977</v>
      </c>
      <c r="D26" s="481">
        <v>890</v>
      </c>
      <c r="E26" s="481">
        <v>891</v>
      </c>
      <c r="F26" s="481">
        <v>842</v>
      </c>
      <c r="G26" s="36">
        <f t="shared" si="0"/>
        <v>4624</v>
      </c>
    </row>
    <row r="27" spans="1:7" ht="12.75" customHeight="1" thickBot="1">
      <c r="A27" s="91" t="s">
        <v>275</v>
      </c>
      <c r="B27" s="480">
        <v>9892</v>
      </c>
      <c r="C27" s="481">
        <v>8556</v>
      </c>
      <c r="D27" s="481">
        <v>7950</v>
      </c>
      <c r="E27" s="481">
        <v>7415</v>
      </c>
      <c r="F27" s="481">
        <v>7047</v>
      </c>
      <c r="G27" s="36">
        <f t="shared" si="0"/>
        <v>40860</v>
      </c>
    </row>
    <row r="28" spans="1:7" ht="12.75" customHeight="1" thickBot="1">
      <c r="A28" s="91" t="s">
        <v>274</v>
      </c>
      <c r="B28" s="480">
        <v>13358</v>
      </c>
      <c r="C28" s="481">
        <v>12752</v>
      </c>
      <c r="D28" s="481">
        <v>11750</v>
      </c>
      <c r="E28" s="481">
        <v>11767</v>
      </c>
      <c r="F28" s="481">
        <v>11865</v>
      </c>
      <c r="G28" s="36">
        <f t="shared" si="0"/>
        <v>61492</v>
      </c>
    </row>
    <row r="29" spans="1:7" ht="12.75" customHeight="1" thickBot="1">
      <c r="A29" s="91" t="s">
        <v>260</v>
      </c>
      <c r="B29" s="480">
        <v>5542</v>
      </c>
      <c r="C29" s="481">
        <v>4261</v>
      </c>
      <c r="D29" s="481">
        <v>4092</v>
      </c>
      <c r="E29" s="481">
        <v>3108</v>
      </c>
      <c r="F29" s="481">
        <v>2205</v>
      </c>
      <c r="G29" s="36">
        <f t="shared" si="0"/>
        <v>19208</v>
      </c>
    </row>
    <row r="30" spans="1:7" ht="12.75" customHeight="1" thickBot="1">
      <c r="A30" s="91" t="s">
        <v>261</v>
      </c>
      <c r="B30" s="482">
        <v>5697</v>
      </c>
      <c r="C30" s="481">
        <v>5439</v>
      </c>
      <c r="D30" s="481">
        <v>5222</v>
      </c>
      <c r="E30" s="481">
        <v>4834</v>
      </c>
      <c r="F30" s="481">
        <v>1724</v>
      </c>
      <c r="G30" s="36">
        <f t="shared" si="0"/>
        <v>22916</v>
      </c>
    </row>
    <row r="31" spans="1:7" ht="12.75" customHeight="1">
      <c r="A31" s="128" t="s">
        <v>43</v>
      </c>
      <c r="B31" s="92">
        <v>0</v>
      </c>
      <c r="C31" s="92">
        <v>0</v>
      </c>
      <c r="D31" s="93">
        <v>0</v>
      </c>
      <c r="E31" s="94">
        <v>0</v>
      </c>
      <c r="F31" s="92">
        <v>0</v>
      </c>
      <c r="G31" s="36">
        <f t="shared" si="0"/>
        <v>0</v>
      </c>
    </row>
    <row r="32" spans="1:7" ht="12.75" customHeight="1">
      <c r="A32" s="60" t="s">
        <v>8</v>
      </c>
      <c r="B32" s="33">
        <f aca="true" t="shared" si="1" ref="B32:G32">SUM(B10:B31)</f>
        <v>330954</v>
      </c>
      <c r="C32" s="33">
        <f t="shared" si="1"/>
        <v>277027</v>
      </c>
      <c r="D32" s="33">
        <f t="shared" si="1"/>
        <v>247021</v>
      </c>
      <c r="E32" s="33">
        <f t="shared" si="1"/>
        <v>229860</v>
      </c>
      <c r="F32" s="33">
        <f t="shared" si="1"/>
        <v>209381</v>
      </c>
      <c r="G32" s="34">
        <f t="shared" si="1"/>
        <v>1294243</v>
      </c>
    </row>
    <row r="33" spans="1:7" ht="15.75" customHeight="1">
      <c r="A33" s="66" t="s">
        <v>32</v>
      </c>
      <c r="B33" s="70" t="s">
        <v>24</v>
      </c>
      <c r="C33" s="71" t="s">
        <v>25</v>
      </c>
      <c r="D33" s="71" t="s">
        <v>26</v>
      </c>
      <c r="E33" s="71" t="s">
        <v>27</v>
      </c>
      <c r="F33" s="70" t="s">
        <v>28</v>
      </c>
      <c r="G33" s="34"/>
    </row>
    <row r="34" spans="1:7" ht="12.75" customHeight="1">
      <c r="A34" s="67" t="s">
        <v>12</v>
      </c>
      <c r="B34" s="35"/>
      <c r="C34" s="30"/>
      <c r="D34" s="30"/>
      <c r="E34" s="30"/>
      <c r="F34" s="35"/>
      <c r="G34" s="36"/>
    </row>
    <row r="35" spans="1:7" ht="12.75" customHeight="1" thickBot="1">
      <c r="A35" s="29"/>
      <c r="B35" s="28"/>
      <c r="C35" s="21"/>
      <c r="D35" s="21"/>
      <c r="E35" s="21"/>
      <c r="F35" s="28"/>
      <c r="G35" s="36"/>
    </row>
    <row r="36" spans="1:7" ht="12.75" customHeight="1" thickBot="1">
      <c r="A36" s="90" t="s">
        <v>247</v>
      </c>
      <c r="B36" s="73"/>
      <c r="C36" s="73"/>
      <c r="D36" s="73"/>
      <c r="E36" s="73"/>
      <c r="F36" s="73"/>
      <c r="G36" s="36"/>
    </row>
    <row r="37" spans="1:7" ht="12.75" customHeight="1" thickBot="1">
      <c r="A37" s="91" t="s">
        <v>272</v>
      </c>
      <c r="B37" s="73"/>
      <c r="C37" s="73"/>
      <c r="D37" s="73"/>
      <c r="E37" s="73"/>
      <c r="F37" s="73"/>
      <c r="G37" s="36"/>
    </row>
    <row r="38" spans="1:7" ht="12.75" customHeight="1" thickBot="1">
      <c r="A38" s="91" t="s">
        <v>249</v>
      </c>
      <c r="B38" s="73"/>
      <c r="C38" s="73"/>
      <c r="D38" s="73"/>
      <c r="E38" s="73"/>
      <c r="F38" s="73"/>
      <c r="G38" s="36"/>
    </row>
    <row r="39" spans="1:7" ht="12.75" customHeight="1" thickBot="1">
      <c r="A39" s="91" t="s">
        <v>276</v>
      </c>
      <c r="B39" s="73"/>
      <c r="C39" s="73"/>
      <c r="D39" s="73"/>
      <c r="E39" s="73"/>
      <c r="F39" s="73"/>
      <c r="G39" s="36"/>
    </row>
    <row r="40" spans="1:7" ht="12.75" customHeight="1" thickBot="1">
      <c r="A40" s="91" t="s">
        <v>248</v>
      </c>
      <c r="B40" s="73"/>
      <c r="C40" s="73"/>
      <c r="D40" s="73"/>
      <c r="E40" s="73"/>
      <c r="F40" s="73"/>
      <c r="G40" s="36"/>
    </row>
    <row r="41" spans="1:7" ht="12.75" customHeight="1" thickBot="1">
      <c r="A41" s="91" t="s">
        <v>273</v>
      </c>
      <c r="B41" s="73"/>
      <c r="C41" s="73"/>
      <c r="D41" s="73"/>
      <c r="E41" s="73"/>
      <c r="F41" s="73"/>
      <c r="G41" s="36"/>
    </row>
    <row r="42" spans="1:7" ht="12.75" customHeight="1" thickBot="1">
      <c r="A42" s="91" t="s">
        <v>250</v>
      </c>
      <c r="B42" s="73"/>
      <c r="C42" s="73"/>
      <c r="D42" s="73"/>
      <c r="E42" s="73"/>
      <c r="F42" s="73"/>
      <c r="G42" s="36"/>
    </row>
    <row r="43" spans="1:7" ht="12.75" customHeight="1" thickBot="1">
      <c r="A43" s="91" t="s">
        <v>251</v>
      </c>
      <c r="B43" s="73"/>
      <c r="C43" s="73"/>
      <c r="D43" s="73"/>
      <c r="E43" s="73"/>
      <c r="F43" s="73"/>
      <c r="G43" s="36"/>
    </row>
    <row r="44" spans="1:7" ht="12.75" customHeight="1" thickBot="1">
      <c r="A44" s="91" t="s">
        <v>252</v>
      </c>
      <c r="B44" s="73"/>
      <c r="C44" s="73"/>
      <c r="D44" s="73"/>
      <c r="E44" s="73"/>
      <c r="F44" s="73"/>
      <c r="G44" s="36"/>
    </row>
    <row r="45" spans="1:7" ht="12.75" customHeight="1" thickBot="1">
      <c r="A45" s="91" t="s">
        <v>253</v>
      </c>
      <c r="B45" s="73"/>
      <c r="C45" s="73"/>
      <c r="D45" s="73"/>
      <c r="E45" s="73"/>
      <c r="F45" s="73"/>
      <c r="G45" s="36"/>
    </row>
    <row r="46" spans="1:7" ht="12.75" customHeight="1" thickBot="1">
      <c r="A46" s="91" t="s">
        <v>254</v>
      </c>
      <c r="B46" s="73"/>
      <c r="C46" s="73"/>
      <c r="D46" s="73"/>
      <c r="E46" s="73"/>
      <c r="F46" s="73"/>
      <c r="G46" s="36"/>
    </row>
    <row r="47" spans="1:7" ht="12.75" customHeight="1" thickBot="1">
      <c r="A47" s="91" t="s">
        <v>255</v>
      </c>
      <c r="B47" s="73"/>
      <c r="C47" s="73"/>
      <c r="D47" s="73"/>
      <c r="E47" s="73"/>
      <c r="F47" s="73"/>
      <c r="G47" s="36"/>
    </row>
    <row r="48" spans="1:7" ht="12.75" customHeight="1" thickBot="1">
      <c r="A48" s="91" t="s">
        <v>256</v>
      </c>
      <c r="B48" s="73"/>
      <c r="C48" s="73"/>
      <c r="D48" s="73"/>
      <c r="E48" s="73"/>
      <c r="F48" s="73"/>
      <c r="G48" s="36"/>
    </row>
    <row r="49" spans="1:7" ht="12.75" customHeight="1" thickBot="1">
      <c r="A49" s="91" t="s">
        <v>257</v>
      </c>
      <c r="B49" s="73"/>
      <c r="C49" s="73"/>
      <c r="D49" s="73"/>
      <c r="E49" s="73"/>
      <c r="F49" s="73"/>
      <c r="G49" s="36"/>
    </row>
    <row r="50" spans="1:7" ht="12.75" customHeight="1" thickBot="1">
      <c r="A50" s="91" t="s">
        <v>258</v>
      </c>
      <c r="B50" s="73"/>
      <c r="C50" s="73"/>
      <c r="D50" s="73"/>
      <c r="E50" s="73"/>
      <c r="F50" s="73"/>
      <c r="G50" s="36"/>
    </row>
    <row r="51" spans="1:7" ht="12.75" customHeight="1" thickBot="1">
      <c r="A51" s="91" t="s">
        <v>35</v>
      </c>
      <c r="B51" s="73"/>
      <c r="C51" s="73"/>
      <c r="D51" s="73"/>
      <c r="E51" s="73"/>
      <c r="F51" s="73"/>
      <c r="G51" s="36"/>
    </row>
    <row r="52" spans="1:7" ht="12.75" customHeight="1" thickBot="1">
      <c r="A52" s="91" t="s">
        <v>259</v>
      </c>
      <c r="B52" s="73"/>
      <c r="C52" s="73"/>
      <c r="D52" s="73"/>
      <c r="E52" s="73"/>
      <c r="F52" s="73"/>
      <c r="G52" s="36"/>
    </row>
    <row r="53" spans="1:7" ht="12.75" customHeight="1" thickBot="1">
      <c r="A53" s="91" t="s">
        <v>275</v>
      </c>
      <c r="B53" s="73"/>
      <c r="C53" s="73"/>
      <c r="D53" s="73"/>
      <c r="E53" s="73"/>
      <c r="F53" s="73"/>
      <c r="G53" s="36"/>
    </row>
    <row r="54" spans="1:7" ht="12.75" customHeight="1" thickBot="1">
      <c r="A54" s="91" t="s">
        <v>274</v>
      </c>
      <c r="B54" s="73"/>
      <c r="C54" s="73"/>
      <c r="D54" s="73"/>
      <c r="E54" s="73"/>
      <c r="F54" s="73"/>
      <c r="G54" s="36"/>
    </row>
    <row r="55" spans="1:7" ht="12.75" customHeight="1" thickBot="1">
      <c r="A55" s="91" t="s">
        <v>260</v>
      </c>
      <c r="B55" s="73"/>
      <c r="C55" s="73"/>
      <c r="D55" s="73"/>
      <c r="E55" s="73"/>
      <c r="F55" s="73"/>
      <c r="G55" s="36"/>
    </row>
    <row r="56" spans="1:7" ht="12.75" customHeight="1" thickBot="1">
      <c r="A56" s="91" t="s">
        <v>261</v>
      </c>
      <c r="B56" s="73"/>
      <c r="C56" s="73"/>
      <c r="D56" s="73"/>
      <c r="E56" s="73"/>
      <c r="F56" s="73"/>
      <c r="G56" s="36"/>
    </row>
    <row r="57" spans="1:7" ht="12.75" customHeight="1">
      <c r="A57" s="128" t="s">
        <v>43</v>
      </c>
      <c r="B57" s="61"/>
      <c r="C57" s="61"/>
      <c r="D57" s="61"/>
      <c r="E57" s="61"/>
      <c r="F57" s="61"/>
      <c r="G57" s="59"/>
    </row>
    <row r="58" spans="1:7" ht="12.75" customHeight="1">
      <c r="A58" s="32"/>
      <c r="B58" s="31"/>
      <c r="C58" s="31"/>
      <c r="D58" s="31"/>
      <c r="E58" s="31"/>
      <c r="F58" s="31"/>
      <c r="G58" s="36"/>
    </row>
    <row r="59" spans="1:7" ht="15.75" customHeight="1">
      <c r="A59" s="66" t="s">
        <v>9</v>
      </c>
      <c r="B59" s="70" t="s">
        <v>24</v>
      </c>
      <c r="C59" s="70" t="s">
        <v>25</v>
      </c>
      <c r="D59" s="71" t="s">
        <v>26</v>
      </c>
      <c r="E59" s="71" t="s">
        <v>27</v>
      </c>
      <c r="F59" s="71" t="s">
        <v>28</v>
      </c>
      <c r="G59" s="34"/>
    </row>
    <row r="60" spans="1:7" ht="12.75" customHeight="1">
      <c r="A60" s="68" t="s">
        <v>12</v>
      </c>
      <c r="B60" s="35"/>
      <c r="C60" s="35"/>
      <c r="D60" s="30"/>
      <c r="E60" s="30"/>
      <c r="F60" s="30"/>
      <c r="G60" s="36"/>
    </row>
    <row r="61" spans="1:7" ht="12.75" customHeight="1" thickBot="1">
      <c r="A61" s="29"/>
      <c r="B61" s="28"/>
      <c r="C61" s="21"/>
      <c r="D61" s="21"/>
      <c r="E61" s="21"/>
      <c r="F61" s="21"/>
      <c r="G61" s="36"/>
    </row>
    <row r="62" spans="1:7" ht="12.75" customHeight="1" thickBot="1">
      <c r="A62" s="90" t="s">
        <v>247</v>
      </c>
      <c r="B62" s="74">
        <f>B10*B36</f>
        <v>0</v>
      </c>
      <c r="C62" s="74">
        <f>C10*C36</f>
        <v>0</v>
      </c>
      <c r="D62" s="74">
        <f>D10*D36</f>
        <v>0</v>
      </c>
      <c r="E62" s="74">
        <f>E10*E36</f>
        <v>0</v>
      </c>
      <c r="F62" s="74">
        <f>F10*F36</f>
        <v>0</v>
      </c>
      <c r="G62" s="89">
        <f aca="true" t="shared" si="2" ref="G62:G81">SUM(B62:F62)</f>
        <v>0</v>
      </c>
    </row>
    <row r="63" spans="1:7" ht="12.75" customHeight="1" thickBot="1">
      <c r="A63" s="91" t="s">
        <v>272</v>
      </c>
      <c r="B63" s="74">
        <f aca="true" t="shared" si="3" ref="B63:F64">B11*B37</f>
        <v>0</v>
      </c>
      <c r="C63" s="74">
        <f t="shared" si="3"/>
        <v>0</v>
      </c>
      <c r="D63" s="74">
        <f t="shared" si="3"/>
        <v>0</v>
      </c>
      <c r="E63" s="74">
        <f t="shared" si="3"/>
        <v>0</v>
      </c>
      <c r="F63" s="74">
        <f t="shared" si="3"/>
        <v>0</v>
      </c>
      <c r="G63" s="89">
        <f t="shared" si="2"/>
        <v>0</v>
      </c>
    </row>
    <row r="64" spans="1:7" ht="12.75" customHeight="1" thickBot="1">
      <c r="A64" s="91" t="s">
        <v>249</v>
      </c>
      <c r="B64" s="74">
        <f t="shared" si="3"/>
        <v>0</v>
      </c>
      <c r="C64" s="74">
        <f t="shared" si="3"/>
        <v>0</v>
      </c>
      <c r="D64" s="74">
        <f t="shared" si="3"/>
        <v>0</v>
      </c>
      <c r="E64" s="74">
        <f t="shared" si="3"/>
        <v>0</v>
      </c>
      <c r="F64" s="74">
        <f t="shared" si="3"/>
        <v>0</v>
      </c>
      <c r="G64" s="89">
        <f t="shared" si="2"/>
        <v>0</v>
      </c>
    </row>
    <row r="65" spans="1:7" ht="12.75" customHeight="1" thickBot="1">
      <c r="A65" s="91" t="s">
        <v>248</v>
      </c>
      <c r="B65" s="74">
        <f aca="true" t="shared" si="4" ref="B65:F74">B14*B40</f>
        <v>0</v>
      </c>
      <c r="C65" s="74">
        <f t="shared" si="4"/>
        <v>0</v>
      </c>
      <c r="D65" s="74">
        <f t="shared" si="4"/>
        <v>0</v>
      </c>
      <c r="E65" s="74">
        <f t="shared" si="4"/>
        <v>0</v>
      </c>
      <c r="F65" s="74">
        <f t="shared" si="4"/>
        <v>0</v>
      </c>
      <c r="G65" s="89">
        <f t="shared" si="2"/>
        <v>0</v>
      </c>
    </row>
    <row r="66" spans="1:7" ht="12.75" customHeight="1" thickBot="1">
      <c r="A66" s="91" t="s">
        <v>273</v>
      </c>
      <c r="B66" s="74">
        <f t="shared" si="4"/>
        <v>0</v>
      </c>
      <c r="C66" s="74">
        <f t="shared" si="4"/>
        <v>0</v>
      </c>
      <c r="D66" s="74">
        <f t="shared" si="4"/>
        <v>0</v>
      </c>
      <c r="E66" s="74">
        <f t="shared" si="4"/>
        <v>0</v>
      </c>
      <c r="F66" s="74">
        <f t="shared" si="4"/>
        <v>0</v>
      </c>
      <c r="G66" s="89">
        <f t="shared" si="2"/>
        <v>0</v>
      </c>
    </row>
    <row r="67" spans="1:7" ht="12.75" customHeight="1" thickBot="1">
      <c r="A67" s="91" t="s">
        <v>250</v>
      </c>
      <c r="B67" s="74">
        <f t="shared" si="4"/>
        <v>0</v>
      </c>
      <c r="C67" s="74">
        <f t="shared" si="4"/>
        <v>0</v>
      </c>
      <c r="D67" s="74">
        <f t="shared" si="4"/>
        <v>0</v>
      </c>
      <c r="E67" s="74">
        <f t="shared" si="4"/>
        <v>0</v>
      </c>
      <c r="F67" s="74">
        <f t="shared" si="4"/>
        <v>0</v>
      </c>
      <c r="G67" s="89">
        <f t="shared" si="2"/>
        <v>0</v>
      </c>
    </row>
    <row r="68" spans="1:7" ht="12.75" customHeight="1" thickBot="1">
      <c r="A68" s="91" t="s">
        <v>251</v>
      </c>
      <c r="B68" s="74">
        <f t="shared" si="4"/>
        <v>0</v>
      </c>
      <c r="C68" s="74">
        <f t="shared" si="4"/>
        <v>0</v>
      </c>
      <c r="D68" s="74">
        <f t="shared" si="4"/>
        <v>0</v>
      </c>
      <c r="E68" s="74">
        <f t="shared" si="4"/>
        <v>0</v>
      </c>
      <c r="F68" s="74">
        <f t="shared" si="4"/>
        <v>0</v>
      </c>
      <c r="G68" s="89">
        <f t="shared" si="2"/>
        <v>0</v>
      </c>
    </row>
    <row r="69" spans="1:7" ht="12.75" customHeight="1" thickBot="1">
      <c r="A69" s="91" t="s">
        <v>252</v>
      </c>
      <c r="B69" s="74">
        <f t="shared" si="4"/>
        <v>0</v>
      </c>
      <c r="C69" s="74">
        <f t="shared" si="4"/>
        <v>0</v>
      </c>
      <c r="D69" s="74">
        <f t="shared" si="4"/>
        <v>0</v>
      </c>
      <c r="E69" s="74">
        <f t="shared" si="4"/>
        <v>0</v>
      </c>
      <c r="F69" s="74">
        <f t="shared" si="4"/>
        <v>0</v>
      </c>
      <c r="G69" s="89">
        <f t="shared" si="2"/>
        <v>0</v>
      </c>
    </row>
    <row r="70" spans="1:7" ht="12.75" customHeight="1" thickBot="1">
      <c r="A70" s="91" t="s">
        <v>253</v>
      </c>
      <c r="B70" s="74">
        <f t="shared" si="4"/>
        <v>0</v>
      </c>
      <c r="C70" s="74">
        <f t="shared" si="4"/>
        <v>0</v>
      </c>
      <c r="D70" s="74">
        <f t="shared" si="4"/>
        <v>0</v>
      </c>
      <c r="E70" s="74">
        <f t="shared" si="4"/>
        <v>0</v>
      </c>
      <c r="F70" s="74">
        <f t="shared" si="4"/>
        <v>0</v>
      </c>
      <c r="G70" s="89">
        <f t="shared" si="2"/>
        <v>0</v>
      </c>
    </row>
    <row r="71" spans="1:7" ht="12.75" customHeight="1" thickBot="1">
      <c r="A71" s="91" t="s">
        <v>254</v>
      </c>
      <c r="B71" s="74">
        <f t="shared" si="4"/>
        <v>0</v>
      </c>
      <c r="C71" s="74">
        <f t="shared" si="4"/>
        <v>0</v>
      </c>
      <c r="D71" s="74">
        <f t="shared" si="4"/>
        <v>0</v>
      </c>
      <c r="E71" s="74">
        <f t="shared" si="4"/>
        <v>0</v>
      </c>
      <c r="F71" s="74">
        <f t="shared" si="4"/>
        <v>0</v>
      </c>
      <c r="G71" s="89">
        <f t="shared" si="2"/>
        <v>0</v>
      </c>
    </row>
    <row r="72" spans="1:7" ht="12.75" customHeight="1" thickBot="1">
      <c r="A72" s="91" t="s">
        <v>255</v>
      </c>
      <c r="B72" s="74">
        <f t="shared" si="4"/>
        <v>0</v>
      </c>
      <c r="C72" s="74">
        <f t="shared" si="4"/>
        <v>0</v>
      </c>
      <c r="D72" s="74">
        <f t="shared" si="4"/>
        <v>0</v>
      </c>
      <c r="E72" s="74">
        <f t="shared" si="4"/>
        <v>0</v>
      </c>
      <c r="F72" s="74">
        <f t="shared" si="4"/>
        <v>0</v>
      </c>
      <c r="G72" s="89">
        <f t="shared" si="2"/>
        <v>0</v>
      </c>
    </row>
    <row r="73" spans="1:7" ht="12.75" customHeight="1" thickBot="1">
      <c r="A73" s="91" t="s">
        <v>256</v>
      </c>
      <c r="B73" s="74">
        <f t="shared" si="4"/>
        <v>0</v>
      </c>
      <c r="C73" s="74">
        <f t="shared" si="4"/>
        <v>0</v>
      </c>
      <c r="D73" s="74">
        <f t="shared" si="4"/>
        <v>0</v>
      </c>
      <c r="E73" s="74">
        <f t="shared" si="4"/>
        <v>0</v>
      </c>
      <c r="F73" s="74">
        <f t="shared" si="4"/>
        <v>0</v>
      </c>
      <c r="G73" s="89">
        <f t="shared" si="2"/>
        <v>0</v>
      </c>
    </row>
    <row r="74" spans="1:7" ht="12.75" customHeight="1" thickBot="1">
      <c r="A74" s="91" t="s">
        <v>257</v>
      </c>
      <c r="B74" s="74">
        <f t="shared" si="4"/>
        <v>0</v>
      </c>
      <c r="C74" s="74">
        <f t="shared" si="4"/>
        <v>0</v>
      </c>
      <c r="D74" s="74">
        <f t="shared" si="4"/>
        <v>0</v>
      </c>
      <c r="E74" s="74">
        <f t="shared" si="4"/>
        <v>0</v>
      </c>
      <c r="F74" s="74">
        <f t="shared" si="4"/>
        <v>0</v>
      </c>
      <c r="G74" s="89">
        <f t="shared" si="2"/>
        <v>0</v>
      </c>
    </row>
    <row r="75" spans="1:7" ht="12.75" customHeight="1" thickBot="1">
      <c r="A75" s="91" t="s">
        <v>258</v>
      </c>
      <c r="B75" s="74">
        <f aca="true" t="shared" si="5" ref="B75:F81">B24*B50</f>
        <v>0</v>
      </c>
      <c r="C75" s="74">
        <f t="shared" si="5"/>
        <v>0</v>
      </c>
      <c r="D75" s="74">
        <f t="shared" si="5"/>
        <v>0</v>
      </c>
      <c r="E75" s="74">
        <f t="shared" si="5"/>
        <v>0</v>
      </c>
      <c r="F75" s="74">
        <f t="shared" si="5"/>
        <v>0</v>
      </c>
      <c r="G75" s="89">
        <f t="shared" si="2"/>
        <v>0</v>
      </c>
    </row>
    <row r="76" spans="1:7" ht="12.75" customHeight="1" thickBot="1">
      <c r="A76" s="91" t="s">
        <v>35</v>
      </c>
      <c r="B76" s="74">
        <f t="shared" si="5"/>
        <v>0</v>
      </c>
      <c r="C76" s="74">
        <f t="shared" si="5"/>
        <v>0</v>
      </c>
      <c r="D76" s="74">
        <f t="shared" si="5"/>
        <v>0</v>
      </c>
      <c r="E76" s="74">
        <f t="shared" si="5"/>
        <v>0</v>
      </c>
      <c r="F76" s="74">
        <f t="shared" si="5"/>
        <v>0</v>
      </c>
      <c r="G76" s="89">
        <f t="shared" si="2"/>
        <v>0</v>
      </c>
    </row>
    <row r="77" spans="1:7" ht="12.75" customHeight="1" thickBot="1">
      <c r="A77" s="91" t="s">
        <v>259</v>
      </c>
      <c r="B77" s="74">
        <f t="shared" si="5"/>
        <v>0</v>
      </c>
      <c r="C77" s="74">
        <f t="shared" si="5"/>
        <v>0</v>
      </c>
      <c r="D77" s="74">
        <f t="shared" si="5"/>
        <v>0</v>
      </c>
      <c r="E77" s="74">
        <f t="shared" si="5"/>
        <v>0</v>
      </c>
      <c r="F77" s="74">
        <f t="shared" si="5"/>
        <v>0</v>
      </c>
      <c r="G77" s="89">
        <f t="shared" si="2"/>
        <v>0</v>
      </c>
    </row>
    <row r="78" spans="1:7" ht="12.75" customHeight="1" thickBot="1">
      <c r="A78" s="91" t="s">
        <v>275</v>
      </c>
      <c r="B78" s="74">
        <f t="shared" si="5"/>
        <v>0</v>
      </c>
      <c r="C78" s="74">
        <f t="shared" si="5"/>
        <v>0</v>
      </c>
      <c r="D78" s="74">
        <f t="shared" si="5"/>
        <v>0</v>
      </c>
      <c r="E78" s="74">
        <f t="shared" si="5"/>
        <v>0</v>
      </c>
      <c r="F78" s="74">
        <f t="shared" si="5"/>
        <v>0</v>
      </c>
      <c r="G78" s="89">
        <f t="shared" si="2"/>
        <v>0</v>
      </c>
    </row>
    <row r="79" spans="1:7" ht="12.75" customHeight="1" thickBot="1">
      <c r="A79" s="91" t="s">
        <v>274</v>
      </c>
      <c r="B79" s="74">
        <f t="shared" si="5"/>
        <v>0</v>
      </c>
      <c r="C79" s="74">
        <f t="shared" si="5"/>
        <v>0</v>
      </c>
      <c r="D79" s="74">
        <f t="shared" si="5"/>
        <v>0</v>
      </c>
      <c r="E79" s="74">
        <f t="shared" si="5"/>
        <v>0</v>
      </c>
      <c r="F79" s="74">
        <f t="shared" si="5"/>
        <v>0</v>
      </c>
      <c r="G79" s="89">
        <f t="shared" si="2"/>
        <v>0</v>
      </c>
    </row>
    <row r="80" spans="1:7" ht="12.75" customHeight="1" thickBot="1">
      <c r="A80" s="91" t="s">
        <v>260</v>
      </c>
      <c r="B80" s="74">
        <f t="shared" si="5"/>
        <v>0</v>
      </c>
      <c r="C80" s="74">
        <f t="shared" si="5"/>
        <v>0</v>
      </c>
      <c r="D80" s="74">
        <f t="shared" si="5"/>
        <v>0</v>
      </c>
      <c r="E80" s="74">
        <f t="shared" si="5"/>
        <v>0</v>
      </c>
      <c r="F80" s="74">
        <f t="shared" si="5"/>
        <v>0</v>
      </c>
      <c r="G80" s="89">
        <f t="shared" si="2"/>
        <v>0</v>
      </c>
    </row>
    <row r="81" spans="1:7" ht="12.75" customHeight="1" thickBot="1">
      <c r="A81" s="91" t="s">
        <v>261</v>
      </c>
      <c r="B81" s="74">
        <f t="shared" si="5"/>
        <v>0</v>
      </c>
      <c r="C81" s="74">
        <f t="shared" si="5"/>
        <v>0</v>
      </c>
      <c r="D81" s="74">
        <f t="shared" si="5"/>
        <v>0</v>
      </c>
      <c r="E81" s="74">
        <f t="shared" si="5"/>
        <v>0</v>
      </c>
      <c r="F81" s="74">
        <f t="shared" si="5"/>
        <v>0</v>
      </c>
      <c r="G81" s="89">
        <f t="shared" si="2"/>
        <v>0</v>
      </c>
    </row>
    <row r="82" spans="1:7" ht="12.75" customHeight="1">
      <c r="A82" s="128" t="s">
        <v>43</v>
      </c>
      <c r="B82" s="31"/>
      <c r="C82" s="31"/>
      <c r="D82" s="31"/>
      <c r="E82" s="31"/>
      <c r="F82" s="31"/>
      <c r="G82" s="59"/>
    </row>
    <row r="83" spans="1:7" ht="12.75" customHeight="1" thickBot="1">
      <c r="A83" s="69" t="s">
        <v>268</v>
      </c>
      <c r="B83" s="75">
        <f>SUM(B62:B82)</f>
        <v>0</v>
      </c>
      <c r="C83" s="77">
        <f>SUM(C62:C82)</f>
        <v>0</v>
      </c>
      <c r="D83" s="77">
        <f>SUM(D62:D82)</f>
        <v>0</v>
      </c>
      <c r="E83" s="77">
        <f>SUM(E62:E82)</f>
        <v>0</v>
      </c>
      <c r="F83" s="77">
        <f>SUM(F62:F82)</f>
        <v>0</v>
      </c>
      <c r="G83" s="76">
        <f>SUM(B83:F83)</f>
        <v>0</v>
      </c>
    </row>
    <row r="84" spans="1:6" ht="12.75" customHeight="1">
      <c r="A84" s="42"/>
      <c r="B84" s="27"/>
      <c r="C84" s="27"/>
      <c r="D84" s="27"/>
      <c r="E84" s="27"/>
      <c r="F84" s="27"/>
    </row>
    <row r="85" spans="1:6" ht="12.75" customHeight="1">
      <c r="A85" s="72" t="s">
        <v>288</v>
      </c>
      <c r="B85" s="27"/>
      <c r="C85" s="27"/>
      <c r="D85" s="27"/>
      <c r="E85" s="27"/>
      <c r="F85" s="27"/>
    </row>
    <row r="86" ht="12.75">
      <c r="A86" s="421" t="s">
        <v>282</v>
      </c>
    </row>
  </sheetData>
  <mergeCells count="2">
    <mergeCell ref="B6:C6"/>
    <mergeCell ref="D6:F6"/>
  </mergeCells>
  <printOptions/>
  <pageMargins left="1" right="1" top="1" bottom="1" header="0.5" footer="0.5"/>
  <pageSetup firstPageNumber="1" useFirstPageNumber="1" fitToHeight="0" horizontalDpi="1200" verticalDpi="1200" orientation="landscape" paperSize="17" r:id="rId1"/>
  <headerFooter alignWithMargins="0">
    <oddHeader>&amp;L&amp;"Times New Roman,Regular"Draft RFP - NNJ09ZBG001R&amp;R&amp;"Times New Roman,Regular"SECTION L
Appendix 2</oddHeader>
    <oddFooter>&amp;C&amp;"Times New Roman,Regular"&amp;12L-A2-2</oddFooter>
  </headerFooter>
  <rowBreaks count="2" manualBreakCount="2">
    <brk id="32" max="255" man="1"/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">
      <selection activeCell="B21" sqref="B21"/>
    </sheetView>
  </sheetViews>
  <sheetFormatPr defaultColWidth="11.00390625" defaultRowHeight="12.75"/>
  <cols>
    <col min="1" max="1" width="38.140625" style="137" customWidth="1"/>
    <col min="2" max="2" width="21.7109375" style="137" customWidth="1"/>
    <col min="3" max="3" width="24.28125" style="137" customWidth="1"/>
    <col min="4" max="4" width="13.140625" style="137" customWidth="1"/>
    <col min="5" max="5" width="14.00390625" style="137" customWidth="1"/>
    <col min="6" max="6" width="12.28125" style="137" bestFit="1" customWidth="1"/>
    <col min="7" max="7" width="12.7109375" style="137" bestFit="1" customWidth="1"/>
    <col min="8" max="8" width="7.57421875" style="200" bestFit="1" customWidth="1"/>
    <col min="9" max="12" width="8.140625" style="137" customWidth="1"/>
    <col min="13" max="13" width="17.7109375" style="137" customWidth="1"/>
    <col min="14" max="14" width="6.7109375" style="137" customWidth="1"/>
    <col min="15" max="16384" width="11.00390625" style="137" customWidth="1"/>
  </cols>
  <sheetData>
    <row r="1" spans="1:14" ht="13.5" thickTop="1">
      <c r="A1" s="485" t="s">
        <v>284</v>
      </c>
      <c r="B1" s="129"/>
      <c r="C1" s="130" t="s">
        <v>46</v>
      </c>
      <c r="D1" s="130"/>
      <c r="E1" s="131"/>
      <c r="F1" s="132"/>
      <c r="G1" s="133"/>
      <c r="H1" s="134"/>
      <c r="I1" s="133"/>
      <c r="J1" s="133"/>
      <c r="K1" s="133"/>
      <c r="L1" s="133"/>
      <c r="M1" s="135"/>
      <c r="N1" s="136"/>
    </row>
    <row r="2" spans="1:14" ht="12.75">
      <c r="A2" s="489"/>
      <c r="B2" s="138"/>
      <c r="C2" s="490"/>
      <c r="D2" s="490"/>
      <c r="E2" s="139"/>
      <c r="F2" s="140"/>
      <c r="G2" s="3"/>
      <c r="H2" s="79"/>
      <c r="I2" s="3"/>
      <c r="J2" s="3"/>
      <c r="K2" s="3"/>
      <c r="L2" s="3"/>
      <c r="M2" s="136"/>
      <c r="N2" s="136"/>
    </row>
    <row r="3" spans="1:14" ht="13.5" thickBot="1">
      <c r="A3" s="26"/>
      <c r="B3" s="138"/>
      <c r="C3" s="138"/>
      <c r="D3" s="138"/>
      <c r="E3" s="139"/>
      <c r="F3" s="140"/>
      <c r="G3" s="3"/>
      <c r="H3" s="79"/>
      <c r="I3" s="3"/>
      <c r="J3" s="3"/>
      <c r="K3" s="3"/>
      <c r="L3" s="3"/>
      <c r="M3" s="141"/>
      <c r="N3" s="136"/>
    </row>
    <row r="4" spans="1:14" ht="12.75" customHeight="1">
      <c r="A4" s="48" t="s">
        <v>37</v>
      </c>
      <c r="B4" s="138"/>
      <c r="C4" s="138"/>
      <c r="D4" s="498" t="s">
        <v>47</v>
      </c>
      <c r="E4" s="142" t="s">
        <v>48</v>
      </c>
      <c r="F4" s="143" t="s">
        <v>49</v>
      </c>
      <c r="G4" s="144" t="s">
        <v>50</v>
      </c>
      <c r="H4" s="501" t="s">
        <v>51</v>
      </c>
      <c r="I4" s="139"/>
      <c r="J4" s="139"/>
      <c r="K4" s="139"/>
      <c r="L4" s="139"/>
      <c r="M4" s="141"/>
      <c r="N4" s="136"/>
    </row>
    <row r="5" spans="1:14" ht="12.75">
      <c r="A5" s="26" t="s">
        <v>98</v>
      </c>
      <c r="B5" s="138"/>
      <c r="C5" s="138"/>
      <c r="D5" s="499"/>
      <c r="E5" s="145" t="s">
        <v>52</v>
      </c>
      <c r="F5" s="146" t="s">
        <v>53</v>
      </c>
      <c r="G5" s="146" t="s">
        <v>54</v>
      </c>
      <c r="H5" s="502"/>
      <c r="I5" s="147"/>
      <c r="J5" s="147"/>
      <c r="K5" s="147"/>
      <c r="L5" s="147"/>
      <c r="M5" s="148"/>
      <c r="N5" s="147"/>
    </row>
    <row r="6" spans="1:14" ht="12.75">
      <c r="A6" s="149"/>
      <c r="B6" s="3"/>
      <c r="C6" s="3"/>
      <c r="D6" s="499"/>
      <c r="E6" s="150" t="s">
        <v>55</v>
      </c>
      <c r="F6" s="151" t="s">
        <v>56</v>
      </c>
      <c r="G6" s="146">
        <v>1</v>
      </c>
      <c r="H6" s="502"/>
      <c r="I6" s="152"/>
      <c r="J6" s="152"/>
      <c r="K6" s="152"/>
      <c r="L6" s="152"/>
      <c r="M6" s="153"/>
      <c r="N6"/>
    </row>
    <row r="7" spans="1:14" ht="13.5" thickBot="1">
      <c r="A7" s="45"/>
      <c r="B7" s="3"/>
      <c r="C7" s="3"/>
      <c r="D7" s="499"/>
      <c r="E7" s="150" t="s">
        <v>57</v>
      </c>
      <c r="F7" s="151" t="s">
        <v>58</v>
      </c>
      <c r="G7" s="151" t="s">
        <v>59</v>
      </c>
      <c r="H7" s="502"/>
      <c r="I7" s="154"/>
      <c r="J7" s="154"/>
      <c r="K7" s="154"/>
      <c r="L7" s="154"/>
      <c r="M7" s="155"/>
      <c r="N7"/>
    </row>
    <row r="8" spans="1:14" ht="13.5" thickBot="1">
      <c r="A8" s="505" t="s">
        <v>60</v>
      </c>
      <c r="B8" s="506"/>
      <c r="C8" s="506"/>
      <c r="D8" s="499"/>
      <c r="E8" s="150" t="s">
        <v>61</v>
      </c>
      <c r="F8" s="151" t="s">
        <v>30</v>
      </c>
      <c r="G8" s="151" t="s">
        <v>62</v>
      </c>
      <c r="H8" s="503"/>
      <c r="I8" s="156"/>
      <c r="J8" s="157"/>
      <c r="K8" s="157"/>
      <c r="L8" s="157"/>
      <c r="M8" s="158"/>
      <c r="N8"/>
    </row>
    <row r="9" spans="1:14" ht="13.5" thickBot="1">
      <c r="A9" s="45"/>
      <c r="B9" s="3"/>
      <c r="C9" s="159" t="s">
        <v>63</v>
      </c>
      <c r="D9" s="499"/>
      <c r="E9" s="160" t="s">
        <v>30</v>
      </c>
      <c r="F9" s="151"/>
      <c r="G9" s="151" t="s">
        <v>64</v>
      </c>
      <c r="H9" s="502"/>
      <c r="I9" s="161" t="s">
        <v>65</v>
      </c>
      <c r="J9" s="162"/>
      <c r="K9" s="162"/>
      <c r="L9" s="162"/>
      <c r="M9" s="158"/>
      <c r="N9"/>
    </row>
    <row r="10" spans="1:14" ht="13.5" thickBot="1">
      <c r="A10" s="163" t="s">
        <v>66</v>
      </c>
      <c r="B10" s="164" t="s">
        <v>7</v>
      </c>
      <c r="C10" s="164" t="s">
        <v>67</v>
      </c>
      <c r="D10" s="500"/>
      <c r="E10" s="165"/>
      <c r="F10" s="166"/>
      <c r="G10" s="167" t="s">
        <v>30</v>
      </c>
      <c r="H10" s="504"/>
      <c r="I10" s="168" t="s">
        <v>68</v>
      </c>
      <c r="J10" s="168" t="s">
        <v>69</v>
      </c>
      <c r="K10" s="168" t="s">
        <v>70</v>
      </c>
      <c r="L10" s="168" t="s">
        <v>71</v>
      </c>
      <c r="M10" s="169" t="s">
        <v>72</v>
      </c>
      <c r="N10"/>
    </row>
    <row r="11" spans="1:14" ht="12.75">
      <c r="A11" s="170"/>
      <c r="B11" s="31"/>
      <c r="C11" s="171"/>
      <c r="D11" s="171"/>
      <c r="E11" s="171"/>
      <c r="F11" s="171"/>
      <c r="G11" s="172"/>
      <c r="H11" s="173"/>
      <c r="I11" s="174"/>
      <c r="J11" s="174"/>
      <c r="K11" s="174"/>
      <c r="L11" s="174"/>
      <c r="M11" s="175"/>
      <c r="N11"/>
    </row>
    <row r="12" spans="1:14" ht="12.75">
      <c r="A12" s="176" t="s">
        <v>38</v>
      </c>
      <c r="B12" s="31"/>
      <c r="C12" s="171"/>
      <c r="D12" s="171"/>
      <c r="E12" s="171"/>
      <c r="F12" s="171"/>
      <c r="G12" s="172"/>
      <c r="H12" s="173"/>
      <c r="I12" s="174"/>
      <c r="J12" s="174"/>
      <c r="K12" s="174"/>
      <c r="L12" s="174"/>
      <c r="M12" s="177"/>
      <c r="N12"/>
    </row>
    <row r="13" spans="1:17" ht="12.75">
      <c r="A13" s="178" t="s">
        <v>73</v>
      </c>
      <c r="B13" s="179" t="s">
        <v>74</v>
      </c>
      <c r="C13" s="180" t="s">
        <v>75</v>
      </c>
      <c r="D13" s="181">
        <v>13</v>
      </c>
      <c r="E13" s="181">
        <v>0</v>
      </c>
      <c r="F13" s="180"/>
      <c r="G13" s="181">
        <v>13</v>
      </c>
      <c r="H13" s="182">
        <v>1</v>
      </c>
      <c r="I13" s="183"/>
      <c r="J13" s="183"/>
      <c r="K13" s="183"/>
      <c r="L13" s="183"/>
      <c r="M13" s="184"/>
      <c r="N13" s="185"/>
      <c r="O13" s="185"/>
      <c r="P13" s="186"/>
      <c r="Q13" s="186"/>
    </row>
    <row r="14" spans="1:17" ht="12.75">
      <c r="A14" s="178"/>
      <c r="B14" s="179" t="s">
        <v>76</v>
      </c>
      <c r="C14" s="180" t="s">
        <v>76</v>
      </c>
      <c r="D14" s="181"/>
      <c r="E14" s="181"/>
      <c r="F14" s="181">
        <v>13</v>
      </c>
      <c r="G14" s="181">
        <v>13</v>
      </c>
      <c r="H14" s="182">
        <v>5</v>
      </c>
      <c r="I14" s="183"/>
      <c r="J14" s="183"/>
      <c r="K14" s="183"/>
      <c r="L14" s="183"/>
      <c r="M14" s="184"/>
      <c r="N14" s="185"/>
      <c r="O14" s="185"/>
      <c r="P14" s="186"/>
      <c r="Q14" s="186"/>
    </row>
    <row r="15" spans="1:17" ht="25.5">
      <c r="A15" s="178"/>
      <c r="B15" s="179" t="s">
        <v>77</v>
      </c>
      <c r="C15" s="187" t="s">
        <v>78</v>
      </c>
      <c r="D15" s="188"/>
      <c r="E15" s="181">
        <v>14</v>
      </c>
      <c r="F15" s="180"/>
      <c r="G15" s="181">
        <v>15</v>
      </c>
      <c r="H15" s="182">
        <v>3</v>
      </c>
      <c r="I15" s="183"/>
      <c r="J15" s="183"/>
      <c r="K15" s="183"/>
      <c r="L15" s="183"/>
      <c r="M15" s="184" t="s">
        <v>79</v>
      </c>
      <c r="N15" s="185"/>
      <c r="O15" s="185"/>
      <c r="P15" s="186"/>
      <c r="Q15" s="186"/>
    </row>
    <row r="16" spans="1:14" ht="12.75">
      <c r="A16" s="178"/>
      <c r="B16" s="179"/>
      <c r="C16" s="180"/>
      <c r="D16" s="180"/>
      <c r="E16" s="180"/>
      <c r="F16" s="180"/>
      <c r="G16" s="180"/>
      <c r="H16" s="189" t="s">
        <v>80</v>
      </c>
      <c r="I16" s="179"/>
      <c r="J16" s="179"/>
      <c r="K16" s="179"/>
      <c r="L16" s="179"/>
      <c r="M16" s="184"/>
      <c r="N16"/>
    </row>
    <row r="17" spans="1:17" ht="12.75">
      <c r="A17" s="190" t="s">
        <v>81</v>
      </c>
      <c r="B17" s="179"/>
      <c r="C17" s="180"/>
      <c r="D17" s="180"/>
      <c r="E17" s="181"/>
      <c r="F17" s="181"/>
      <c r="G17" s="191">
        <v>13.67</v>
      </c>
      <c r="H17" s="192"/>
      <c r="I17" s="193"/>
      <c r="J17" s="193"/>
      <c r="K17" s="193"/>
      <c r="L17" s="193"/>
      <c r="M17" s="184"/>
      <c r="N17"/>
      <c r="P17" s="186"/>
      <c r="Q17" s="186"/>
    </row>
    <row r="18" spans="1:14" ht="12.75">
      <c r="A18" s="170"/>
      <c r="B18" s="31"/>
      <c r="C18" s="171"/>
      <c r="D18" s="171"/>
      <c r="E18" s="171"/>
      <c r="F18" s="171"/>
      <c r="G18" s="172"/>
      <c r="H18" s="173"/>
      <c r="I18" s="174"/>
      <c r="J18" s="174"/>
      <c r="K18" s="174"/>
      <c r="L18" s="174"/>
      <c r="M18" s="177"/>
      <c r="N18"/>
    </row>
    <row r="19" spans="1:14" ht="13.5" thickBot="1">
      <c r="A19" s="170"/>
      <c r="B19" s="31"/>
      <c r="C19" s="171"/>
      <c r="D19" s="171"/>
      <c r="E19" s="171"/>
      <c r="F19" s="171"/>
      <c r="G19" s="172"/>
      <c r="H19" s="173"/>
      <c r="I19" s="174"/>
      <c r="J19" s="174"/>
      <c r="K19" s="174"/>
      <c r="L19" s="174"/>
      <c r="M19" s="177"/>
      <c r="N19"/>
    </row>
    <row r="20" spans="1:14" ht="13.5" thickBot="1">
      <c r="A20" s="90" t="s">
        <v>247</v>
      </c>
      <c r="B20" s="171"/>
      <c r="C20" s="171"/>
      <c r="D20" s="171"/>
      <c r="E20" s="171"/>
      <c r="F20" s="171"/>
      <c r="G20" s="172"/>
      <c r="H20" s="173"/>
      <c r="I20" s="174"/>
      <c r="J20" s="174"/>
      <c r="K20" s="174"/>
      <c r="L20" s="174"/>
      <c r="M20" s="177"/>
      <c r="N20"/>
    </row>
    <row r="21" spans="1:14" ht="13.5" thickBot="1">
      <c r="A21" s="91" t="s">
        <v>272</v>
      </c>
      <c r="B21" s="171"/>
      <c r="C21" s="171"/>
      <c r="D21" s="171"/>
      <c r="E21" s="171"/>
      <c r="F21" s="171"/>
      <c r="G21" s="172"/>
      <c r="H21" s="173"/>
      <c r="I21" s="174"/>
      <c r="J21" s="174"/>
      <c r="K21" s="174"/>
      <c r="L21" s="174"/>
      <c r="M21" s="177"/>
      <c r="N21"/>
    </row>
    <row r="22" spans="1:14" ht="13.5" thickBot="1">
      <c r="A22" s="91" t="s">
        <v>249</v>
      </c>
      <c r="B22" s="171"/>
      <c r="C22" s="171"/>
      <c r="D22" s="171"/>
      <c r="E22" s="171"/>
      <c r="F22" s="171"/>
      <c r="G22" s="172"/>
      <c r="H22" s="173"/>
      <c r="I22" s="174"/>
      <c r="J22" s="174"/>
      <c r="K22" s="174"/>
      <c r="L22" s="174"/>
      <c r="M22" s="177"/>
      <c r="N22"/>
    </row>
    <row r="23" spans="1:14" ht="13.5" thickBot="1">
      <c r="A23" s="91" t="s">
        <v>248</v>
      </c>
      <c r="B23" s="171"/>
      <c r="C23" s="171"/>
      <c r="D23" s="171"/>
      <c r="E23" s="171"/>
      <c r="F23" s="171"/>
      <c r="G23" s="172"/>
      <c r="H23" s="173"/>
      <c r="I23" s="174"/>
      <c r="J23" s="174"/>
      <c r="K23" s="174"/>
      <c r="L23" s="174"/>
      <c r="M23" s="177"/>
      <c r="N23"/>
    </row>
    <row r="24" spans="1:14" ht="13.5" thickBot="1">
      <c r="A24" s="91" t="s">
        <v>273</v>
      </c>
      <c r="B24" s="171"/>
      <c r="C24" s="171"/>
      <c r="D24" s="171"/>
      <c r="E24" s="171"/>
      <c r="F24" s="171"/>
      <c r="G24" s="172"/>
      <c r="H24" s="173"/>
      <c r="I24" s="174"/>
      <c r="J24" s="174"/>
      <c r="K24" s="174"/>
      <c r="L24" s="174"/>
      <c r="M24" s="177"/>
      <c r="N24"/>
    </row>
    <row r="25" spans="1:14" ht="13.5" thickBot="1">
      <c r="A25" s="91" t="s">
        <v>250</v>
      </c>
      <c r="B25" s="171"/>
      <c r="C25" s="171"/>
      <c r="D25" s="171"/>
      <c r="E25" s="171"/>
      <c r="F25" s="171"/>
      <c r="G25" s="172"/>
      <c r="H25" s="173"/>
      <c r="I25" s="174"/>
      <c r="J25" s="174"/>
      <c r="K25" s="174"/>
      <c r="L25" s="174"/>
      <c r="M25" s="177"/>
      <c r="N25"/>
    </row>
    <row r="26" spans="1:14" ht="12.75" customHeight="1" thickBot="1">
      <c r="A26" s="91" t="s">
        <v>251</v>
      </c>
      <c r="B26" s="171"/>
      <c r="C26" s="171"/>
      <c r="D26" s="171"/>
      <c r="E26" s="171"/>
      <c r="F26" s="171"/>
      <c r="G26" s="172"/>
      <c r="H26" s="173"/>
      <c r="I26" s="174"/>
      <c r="J26" s="174"/>
      <c r="K26" s="174"/>
      <c r="L26" s="174"/>
      <c r="M26" s="177"/>
      <c r="N26"/>
    </row>
    <row r="27" spans="1:14" ht="13.5" thickBot="1">
      <c r="A27" s="91" t="s">
        <v>252</v>
      </c>
      <c r="B27" s="171"/>
      <c r="C27" s="171"/>
      <c r="D27" s="171"/>
      <c r="E27" s="171"/>
      <c r="F27" s="171"/>
      <c r="G27" s="172"/>
      <c r="H27" s="173"/>
      <c r="I27" s="174"/>
      <c r="J27" s="174"/>
      <c r="K27" s="174"/>
      <c r="L27" s="174"/>
      <c r="M27" s="177"/>
      <c r="N27"/>
    </row>
    <row r="28" spans="1:14" ht="13.5" thickBot="1">
      <c r="A28" s="91" t="s">
        <v>253</v>
      </c>
      <c r="B28" s="171"/>
      <c r="C28" s="171"/>
      <c r="D28" s="171"/>
      <c r="E28" s="171"/>
      <c r="F28" s="171"/>
      <c r="G28" s="172"/>
      <c r="H28" s="173"/>
      <c r="I28" s="174"/>
      <c r="J28" s="174"/>
      <c r="K28" s="174"/>
      <c r="L28" s="174"/>
      <c r="M28" s="177"/>
      <c r="N28"/>
    </row>
    <row r="29" spans="1:14" ht="13.5" thickBot="1">
      <c r="A29" s="91" t="s">
        <v>254</v>
      </c>
      <c r="B29" s="171"/>
      <c r="C29" s="171"/>
      <c r="D29" s="171"/>
      <c r="E29" s="171"/>
      <c r="F29" s="171"/>
      <c r="G29" s="172"/>
      <c r="H29" s="173"/>
      <c r="I29" s="174"/>
      <c r="J29" s="174"/>
      <c r="K29" s="174"/>
      <c r="L29" s="174"/>
      <c r="M29" s="177"/>
      <c r="N29"/>
    </row>
    <row r="30" spans="1:14" ht="13.5" thickBot="1">
      <c r="A30" s="91" t="s">
        <v>255</v>
      </c>
      <c r="B30" s="171"/>
      <c r="C30" s="171"/>
      <c r="D30" s="171"/>
      <c r="E30" s="171"/>
      <c r="F30" s="171"/>
      <c r="G30" s="172"/>
      <c r="H30" s="173"/>
      <c r="I30" s="174"/>
      <c r="J30" s="174"/>
      <c r="K30" s="174"/>
      <c r="L30" s="174"/>
      <c r="M30" s="177"/>
      <c r="N30"/>
    </row>
    <row r="31" spans="1:14" ht="13.5" thickBot="1">
      <c r="A31" s="91" t="s">
        <v>256</v>
      </c>
      <c r="B31" s="171"/>
      <c r="C31" s="171"/>
      <c r="D31" s="171"/>
      <c r="E31" s="171"/>
      <c r="F31" s="171"/>
      <c r="G31" s="172"/>
      <c r="H31" s="173"/>
      <c r="I31" s="174"/>
      <c r="J31" s="174"/>
      <c r="K31" s="174"/>
      <c r="L31" s="174"/>
      <c r="M31" s="177"/>
      <c r="N31"/>
    </row>
    <row r="32" spans="1:14" ht="13.5" thickBot="1">
      <c r="A32" s="91" t="s">
        <v>257</v>
      </c>
      <c r="B32" s="171"/>
      <c r="C32" s="171"/>
      <c r="D32" s="171"/>
      <c r="E32" s="171"/>
      <c r="F32" s="171"/>
      <c r="G32" s="172"/>
      <c r="H32" s="173"/>
      <c r="I32" s="174"/>
      <c r="J32" s="174"/>
      <c r="K32" s="174"/>
      <c r="L32" s="174"/>
      <c r="M32" s="177"/>
      <c r="N32"/>
    </row>
    <row r="33" spans="1:14" ht="13.5" thickBot="1">
      <c r="A33" s="91" t="s">
        <v>258</v>
      </c>
      <c r="B33" s="171"/>
      <c r="C33" s="171"/>
      <c r="D33" s="171"/>
      <c r="E33" s="171"/>
      <c r="F33" s="171"/>
      <c r="G33" s="172"/>
      <c r="H33" s="173"/>
      <c r="I33" s="174"/>
      <c r="J33" s="174"/>
      <c r="K33" s="174"/>
      <c r="L33" s="174"/>
      <c r="M33" s="177"/>
      <c r="N33"/>
    </row>
    <row r="34" spans="1:14" ht="13.5" thickBot="1">
      <c r="A34" s="91" t="s">
        <v>35</v>
      </c>
      <c r="B34" s="171"/>
      <c r="C34" s="171"/>
      <c r="D34" s="171"/>
      <c r="E34" s="171"/>
      <c r="F34" s="171"/>
      <c r="G34" s="172"/>
      <c r="H34" s="173"/>
      <c r="I34" s="174"/>
      <c r="J34" s="174"/>
      <c r="K34" s="174"/>
      <c r="L34" s="174"/>
      <c r="M34" s="177"/>
      <c r="N34"/>
    </row>
    <row r="35" spans="1:14" ht="13.5" thickBot="1">
      <c r="A35" s="91" t="s">
        <v>259</v>
      </c>
      <c r="B35" s="171"/>
      <c r="C35" s="171"/>
      <c r="D35" s="171"/>
      <c r="E35" s="171"/>
      <c r="F35" s="171"/>
      <c r="G35" s="172"/>
      <c r="H35" s="173"/>
      <c r="I35" s="174"/>
      <c r="J35" s="174"/>
      <c r="K35" s="174"/>
      <c r="L35" s="174"/>
      <c r="M35" s="177"/>
      <c r="N35"/>
    </row>
    <row r="36" spans="1:14" ht="13.5" thickBot="1">
      <c r="A36" s="91" t="s">
        <v>275</v>
      </c>
      <c r="B36" s="171"/>
      <c r="C36" s="171"/>
      <c r="D36" s="171"/>
      <c r="E36" s="171"/>
      <c r="F36" s="171"/>
      <c r="G36" s="172"/>
      <c r="H36" s="173"/>
      <c r="I36" s="174"/>
      <c r="J36" s="174"/>
      <c r="K36" s="174"/>
      <c r="L36" s="174"/>
      <c r="M36" s="177"/>
      <c r="N36"/>
    </row>
    <row r="37" spans="1:14" ht="13.5" thickBot="1">
      <c r="A37" s="91" t="s">
        <v>274</v>
      </c>
      <c r="B37" s="171"/>
      <c r="C37" s="171"/>
      <c r="D37" s="171"/>
      <c r="E37" s="171"/>
      <c r="F37" s="171"/>
      <c r="G37" s="172"/>
      <c r="H37" s="173"/>
      <c r="I37" s="174"/>
      <c r="J37" s="174"/>
      <c r="K37" s="174"/>
      <c r="L37" s="174"/>
      <c r="M37" s="177"/>
      <c r="N37"/>
    </row>
    <row r="38" spans="1:14" ht="13.5" thickBot="1">
      <c r="A38" s="91" t="s">
        <v>260</v>
      </c>
      <c r="B38" s="171"/>
      <c r="C38" s="171"/>
      <c r="D38" s="171"/>
      <c r="E38" s="171"/>
      <c r="F38" s="171"/>
      <c r="G38" s="172"/>
      <c r="H38" s="173"/>
      <c r="I38" s="174"/>
      <c r="J38" s="174"/>
      <c r="K38" s="174"/>
      <c r="L38" s="174"/>
      <c r="M38" s="177"/>
      <c r="N38"/>
    </row>
    <row r="39" spans="1:14" ht="13.5" thickBot="1">
      <c r="A39" s="91" t="s">
        <v>261</v>
      </c>
      <c r="B39" s="171"/>
      <c r="C39" s="171"/>
      <c r="D39" s="171"/>
      <c r="E39" s="171"/>
      <c r="F39" s="171"/>
      <c r="G39" s="172"/>
      <c r="H39" s="173"/>
      <c r="I39" s="174"/>
      <c r="J39" s="174"/>
      <c r="K39" s="174"/>
      <c r="L39" s="174"/>
      <c r="M39" s="177"/>
      <c r="N39"/>
    </row>
    <row r="40" spans="1:14" ht="13.5" thickBot="1">
      <c r="A40" s="128" t="s">
        <v>43</v>
      </c>
      <c r="B40" s="194"/>
      <c r="C40" s="195"/>
      <c r="D40" s="195"/>
      <c r="E40" s="195"/>
      <c r="F40" s="195"/>
      <c r="G40" s="196"/>
      <c r="H40" s="197"/>
      <c r="I40" s="198"/>
      <c r="J40" s="198"/>
      <c r="K40" s="198"/>
      <c r="L40" s="198"/>
      <c r="M40" s="199"/>
      <c r="N40"/>
    </row>
    <row r="42" ht="12.75">
      <c r="A42" s="201" t="s">
        <v>82</v>
      </c>
    </row>
  </sheetData>
  <mergeCells count="3">
    <mergeCell ref="D4:D10"/>
    <mergeCell ref="H4:H10"/>
    <mergeCell ref="A8:C8"/>
  </mergeCells>
  <printOptions/>
  <pageMargins left="0.75" right="0.75" top="1" bottom="1" header="0.5" footer="0.5"/>
  <pageSetup horizontalDpi="600" verticalDpi="600" orientation="landscape" scale="60" r:id="rId1"/>
  <headerFooter alignWithMargins="0">
    <oddHeader>&amp;L&amp;"Times New Roman,Regular"Draft RFP - NNJ09ZBG001R&amp;R&amp;"Times New Roman,Regular"SECTION L
Appendix 2</oddHeader>
    <oddFooter>&amp;C&amp;"Times New Roman,Regular"&amp;12L-A2-&amp;P</oddFoot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60" workbookViewId="0" topLeftCell="A1">
      <selection activeCell="B27" sqref="B27"/>
    </sheetView>
  </sheetViews>
  <sheetFormatPr defaultColWidth="11.00390625" defaultRowHeight="12.75"/>
  <cols>
    <col min="1" max="1" width="40.8515625" style="137" customWidth="1"/>
    <col min="2" max="2" width="23.8515625" style="137" customWidth="1"/>
    <col min="3" max="3" width="13.8515625" style="137" customWidth="1"/>
    <col min="4" max="4" width="16.57421875" style="137" customWidth="1"/>
    <col min="5" max="5" width="7.57421875" style="137" bestFit="1" customWidth="1"/>
    <col min="6" max="9" width="8.421875" style="137" customWidth="1"/>
    <col min="10" max="10" width="12.28125" style="137" bestFit="1" customWidth="1"/>
    <col min="11" max="11" width="16.28125" style="137" customWidth="1"/>
    <col min="12" max="12" width="6.7109375" style="137" customWidth="1"/>
    <col min="13" max="16384" width="11.00390625" style="137" customWidth="1"/>
  </cols>
  <sheetData>
    <row r="1" spans="1:13" ht="13.5" thickBot="1">
      <c r="A1" s="486" t="s">
        <v>285</v>
      </c>
      <c r="B1" s="202"/>
      <c r="C1" s="202"/>
      <c r="D1" s="203" t="s">
        <v>83</v>
      </c>
      <c r="E1" s="203"/>
      <c r="F1" s="204"/>
      <c r="G1" s="204"/>
      <c r="H1" s="204"/>
      <c r="I1" s="204"/>
      <c r="J1" s="204"/>
      <c r="K1" s="205"/>
      <c r="L1" s="136"/>
      <c r="M1" s="11"/>
    </row>
    <row r="2" spans="1:13" ht="12.75">
      <c r="A2" s="48" t="s">
        <v>37</v>
      </c>
      <c r="B2" s="138"/>
      <c r="C2" s="138"/>
      <c r="D2" s="2"/>
      <c r="E2" s="2"/>
      <c r="F2" s="2"/>
      <c r="G2" s="2"/>
      <c r="H2" s="2"/>
      <c r="I2" s="2"/>
      <c r="J2" s="2"/>
      <c r="K2" s="141"/>
      <c r="L2" s="136"/>
      <c r="M2" s="11"/>
    </row>
    <row r="3" spans="1:13" ht="12.75">
      <c r="A3" s="26" t="s">
        <v>98</v>
      </c>
      <c r="B3" s="138"/>
      <c r="C3" s="138"/>
      <c r="D3" s="206"/>
      <c r="E3" s="206"/>
      <c r="F3" s="206"/>
      <c r="G3" s="206"/>
      <c r="H3" s="206"/>
      <c r="I3" s="206"/>
      <c r="J3" s="206"/>
      <c r="K3" s="148"/>
      <c r="L3" s="147"/>
      <c r="M3" s="11"/>
    </row>
    <row r="4" spans="1:12" ht="12.75">
      <c r="A4" s="26"/>
      <c r="B4" s="138"/>
      <c r="C4" s="138"/>
      <c r="D4" s="206"/>
      <c r="E4" s="206"/>
      <c r="F4" s="206"/>
      <c r="G4" s="206"/>
      <c r="H4" s="206"/>
      <c r="I4" s="206"/>
      <c r="J4" s="206"/>
      <c r="K4" s="148"/>
      <c r="L4" s="147"/>
    </row>
    <row r="5" spans="1:12" ht="12.75" customHeight="1">
      <c r="A5" s="149"/>
      <c r="B5" s="207"/>
      <c r="C5" s="498" t="s">
        <v>47</v>
      </c>
      <c r="D5" s="208" t="s">
        <v>18</v>
      </c>
      <c r="E5" s="507" t="s">
        <v>51</v>
      </c>
      <c r="F5" s="208"/>
      <c r="G5" s="208"/>
      <c r="H5" s="208"/>
      <c r="I5" s="208"/>
      <c r="J5" s="208" t="s">
        <v>84</v>
      </c>
      <c r="K5" s="209"/>
      <c r="L5"/>
    </row>
    <row r="6" spans="1:12" ht="12.75">
      <c r="A6" s="45"/>
      <c r="B6" s="210"/>
      <c r="C6" s="499"/>
      <c r="D6" s="146" t="s">
        <v>230</v>
      </c>
      <c r="E6" s="508"/>
      <c r="F6" s="146"/>
      <c r="G6" s="146"/>
      <c r="H6" s="146"/>
      <c r="I6" s="146"/>
      <c r="J6" s="146" t="s">
        <v>85</v>
      </c>
      <c r="K6" s="211"/>
      <c r="L6"/>
    </row>
    <row r="7" spans="1:12" ht="13.5" thickBot="1">
      <c r="A7" s="212" t="s">
        <v>86</v>
      </c>
      <c r="B7" s="213"/>
      <c r="C7" s="499"/>
      <c r="D7" s="214" t="s">
        <v>59</v>
      </c>
      <c r="E7" s="508"/>
      <c r="F7" s="214"/>
      <c r="G7" s="214"/>
      <c r="H7" s="214"/>
      <c r="I7" s="214"/>
      <c r="J7" s="214" t="s">
        <v>62</v>
      </c>
      <c r="K7" s="215"/>
      <c r="L7"/>
    </row>
    <row r="8" spans="1:12" ht="13.5" thickBot="1">
      <c r="A8" s="45"/>
      <c r="B8" s="210"/>
      <c r="C8" s="499"/>
      <c r="D8" s="214" t="s">
        <v>62</v>
      </c>
      <c r="E8" s="508"/>
      <c r="F8" s="161" t="s">
        <v>65</v>
      </c>
      <c r="G8" s="162"/>
      <c r="H8" s="162"/>
      <c r="I8" s="162"/>
      <c r="J8" s="214" t="s">
        <v>87</v>
      </c>
      <c r="K8" s="215"/>
      <c r="L8"/>
    </row>
    <row r="9" spans="1:12" ht="12.75">
      <c r="A9" s="216" t="s">
        <v>88</v>
      </c>
      <c r="B9" s="217" t="s">
        <v>89</v>
      </c>
      <c r="C9" s="499"/>
      <c r="D9" s="218" t="s">
        <v>90</v>
      </c>
      <c r="E9" s="509"/>
      <c r="F9" s="218" t="s">
        <v>68</v>
      </c>
      <c r="G9" s="218" t="s">
        <v>69</v>
      </c>
      <c r="H9" s="218" t="s">
        <v>70</v>
      </c>
      <c r="I9" s="218" t="s">
        <v>71</v>
      </c>
      <c r="J9" s="218" t="s">
        <v>91</v>
      </c>
      <c r="K9" s="219" t="s">
        <v>72</v>
      </c>
      <c r="L9"/>
    </row>
    <row r="10" spans="1:12" ht="12.75">
      <c r="A10" s="118"/>
      <c r="B10" s="171"/>
      <c r="C10" s="220"/>
      <c r="D10" s="31"/>
      <c r="E10" s="31"/>
      <c r="F10" s="31"/>
      <c r="G10" s="31"/>
      <c r="H10" s="31"/>
      <c r="I10" s="31"/>
      <c r="J10" s="31"/>
      <c r="K10" s="175"/>
      <c r="L10"/>
    </row>
    <row r="11" spans="1:12" ht="12.75">
      <c r="A11" s="18" t="s">
        <v>38</v>
      </c>
      <c r="B11" s="171"/>
      <c r="C11" s="221"/>
      <c r="D11" s="31"/>
      <c r="E11" s="31"/>
      <c r="F11" s="31"/>
      <c r="G11" s="31"/>
      <c r="H11" s="31"/>
      <c r="I11" s="31"/>
      <c r="J11" s="31"/>
      <c r="K11" s="177"/>
      <c r="L11"/>
    </row>
    <row r="12" spans="1:14" ht="12.75">
      <c r="A12" s="222" t="s">
        <v>42</v>
      </c>
      <c r="B12" s="180" t="s">
        <v>92</v>
      </c>
      <c r="C12" s="183">
        <v>5</v>
      </c>
      <c r="D12" s="183">
        <v>5</v>
      </c>
      <c r="E12" s="223">
        <v>2</v>
      </c>
      <c r="F12" s="224" t="s">
        <v>93</v>
      </c>
      <c r="G12" s="224" t="s">
        <v>93</v>
      </c>
      <c r="H12" s="224" t="s">
        <v>93</v>
      </c>
      <c r="I12" s="224" t="s">
        <v>93</v>
      </c>
      <c r="J12" s="225">
        <f>2080*D12</f>
        <v>10400</v>
      </c>
      <c r="K12" s="184"/>
      <c r="L12"/>
      <c r="M12" s="226"/>
      <c r="N12" s="227"/>
    </row>
    <row r="13" spans="1:14" ht="12.75">
      <c r="A13" s="119"/>
      <c r="B13" s="180" t="s">
        <v>94</v>
      </c>
      <c r="C13" s="171"/>
      <c r="D13" s="183">
        <v>6</v>
      </c>
      <c r="E13" s="223">
        <v>1</v>
      </c>
      <c r="F13" s="224" t="s">
        <v>93</v>
      </c>
      <c r="G13" s="224" t="s">
        <v>93</v>
      </c>
      <c r="H13" s="224" t="s">
        <v>93</v>
      </c>
      <c r="I13" s="224" t="s">
        <v>93</v>
      </c>
      <c r="J13" s="225">
        <f>2080*D13</f>
        <v>12480</v>
      </c>
      <c r="K13" s="184"/>
      <c r="L13"/>
      <c r="M13" s="226"/>
      <c r="N13" s="227"/>
    </row>
    <row r="14" spans="1:14" ht="12.75">
      <c r="A14" s="119"/>
      <c r="B14" s="180" t="s">
        <v>95</v>
      </c>
      <c r="C14" s="183">
        <v>7</v>
      </c>
      <c r="D14" s="183">
        <v>7</v>
      </c>
      <c r="E14" s="223">
        <v>2</v>
      </c>
      <c r="F14" s="224" t="s">
        <v>93</v>
      </c>
      <c r="G14" s="224" t="s">
        <v>93</v>
      </c>
      <c r="H14" s="224" t="s">
        <v>93</v>
      </c>
      <c r="I14" s="224" t="s">
        <v>93</v>
      </c>
      <c r="J14" s="225">
        <f>2080*D14</f>
        <v>14560</v>
      </c>
      <c r="K14" s="184" t="s">
        <v>79</v>
      </c>
      <c r="L14"/>
      <c r="M14" s="226"/>
      <c r="N14" s="227"/>
    </row>
    <row r="15" spans="1:12" ht="12.75">
      <c r="A15" s="119"/>
      <c r="B15" s="180"/>
      <c r="C15" s="181"/>
      <c r="D15" s="183"/>
      <c r="E15" s="228" t="s">
        <v>80</v>
      </c>
      <c r="F15" s="229"/>
      <c r="G15" s="229"/>
      <c r="H15" s="229"/>
      <c r="I15" s="229"/>
      <c r="J15" s="183"/>
      <c r="K15" s="184"/>
      <c r="L15"/>
    </row>
    <row r="16" spans="1:14" ht="12.75">
      <c r="A16" s="119" t="s">
        <v>96</v>
      </c>
      <c r="B16" s="180"/>
      <c r="C16" s="188"/>
      <c r="D16" s="183">
        <v>6</v>
      </c>
      <c r="E16" s="183"/>
      <c r="F16" s="224" t="s">
        <v>93</v>
      </c>
      <c r="G16" s="224" t="s">
        <v>93</v>
      </c>
      <c r="H16" s="224" t="s">
        <v>93</v>
      </c>
      <c r="I16" s="224" t="s">
        <v>93</v>
      </c>
      <c r="J16" s="183" t="s">
        <v>97</v>
      </c>
      <c r="K16" s="184"/>
      <c r="L16"/>
      <c r="N16" s="186"/>
    </row>
    <row r="17" spans="1:12" ht="12.75">
      <c r="A17" s="118"/>
      <c r="B17" s="171"/>
      <c r="C17" s="180"/>
      <c r="D17" s="31"/>
      <c r="E17" s="31"/>
      <c r="F17" s="31"/>
      <c r="G17" s="31"/>
      <c r="H17" s="31"/>
      <c r="I17" s="31"/>
      <c r="J17" s="31"/>
      <c r="K17" s="177"/>
      <c r="L17"/>
    </row>
    <row r="18" spans="1:12" ht="13.5" thickBot="1">
      <c r="A18" s="118"/>
      <c r="B18" s="171"/>
      <c r="C18" s="180"/>
      <c r="D18" s="31"/>
      <c r="E18" s="31"/>
      <c r="F18" s="31"/>
      <c r="G18" s="31"/>
      <c r="H18" s="31"/>
      <c r="I18" s="31"/>
      <c r="J18" s="31"/>
      <c r="K18" s="177"/>
      <c r="L18"/>
    </row>
    <row r="19" spans="1:12" ht="13.5" thickBot="1">
      <c r="A19" s="90" t="s">
        <v>247</v>
      </c>
      <c r="B19" s="171"/>
      <c r="C19" s="171"/>
      <c r="D19" s="31"/>
      <c r="E19" s="31"/>
      <c r="F19" s="31"/>
      <c r="G19" s="31"/>
      <c r="H19" s="31"/>
      <c r="I19" s="31"/>
      <c r="J19" s="31"/>
      <c r="K19" s="177"/>
      <c r="L19"/>
    </row>
    <row r="20" spans="1:12" ht="13.5" thickBot="1">
      <c r="A20" s="91" t="s">
        <v>272</v>
      </c>
      <c r="B20" s="171"/>
      <c r="C20" s="171"/>
      <c r="D20" s="31"/>
      <c r="E20" s="31"/>
      <c r="F20" s="31"/>
      <c r="G20" s="31"/>
      <c r="H20" s="31"/>
      <c r="I20" s="31"/>
      <c r="J20" s="31"/>
      <c r="K20" s="177"/>
      <c r="L20"/>
    </row>
    <row r="21" spans="1:12" ht="13.5" thickBot="1">
      <c r="A21" s="91" t="s">
        <v>249</v>
      </c>
      <c r="B21" s="171"/>
      <c r="C21" s="171"/>
      <c r="D21" s="31"/>
      <c r="E21" s="31"/>
      <c r="F21" s="31"/>
      <c r="G21" s="31"/>
      <c r="H21" s="31"/>
      <c r="I21" s="31"/>
      <c r="J21" s="31"/>
      <c r="K21" s="177"/>
      <c r="L21"/>
    </row>
    <row r="22" spans="1:12" ht="13.5" thickBot="1">
      <c r="A22" s="91" t="s">
        <v>248</v>
      </c>
      <c r="B22" s="171"/>
      <c r="C22" s="171"/>
      <c r="D22" s="31"/>
      <c r="E22" s="31"/>
      <c r="F22" s="31"/>
      <c r="G22" s="31"/>
      <c r="H22" s="31"/>
      <c r="I22" s="31"/>
      <c r="J22" s="31"/>
      <c r="K22" s="177"/>
      <c r="L22"/>
    </row>
    <row r="23" spans="1:12" ht="13.5" thickBot="1">
      <c r="A23" s="91" t="s">
        <v>273</v>
      </c>
      <c r="B23" s="171"/>
      <c r="C23" s="171"/>
      <c r="D23" s="31"/>
      <c r="E23" s="31"/>
      <c r="F23" s="31"/>
      <c r="G23" s="31"/>
      <c r="H23" s="31"/>
      <c r="I23" s="31"/>
      <c r="J23" s="31"/>
      <c r="K23" s="177"/>
      <c r="L23"/>
    </row>
    <row r="24" spans="1:12" ht="13.5" thickBot="1">
      <c r="A24" s="91" t="s">
        <v>250</v>
      </c>
      <c r="B24" s="171"/>
      <c r="C24" s="171"/>
      <c r="D24" s="31"/>
      <c r="E24" s="31"/>
      <c r="F24" s="31"/>
      <c r="G24" s="31"/>
      <c r="H24" s="31"/>
      <c r="I24" s="31"/>
      <c r="J24" s="31"/>
      <c r="K24" s="177"/>
      <c r="L24"/>
    </row>
    <row r="25" spans="1:12" ht="13.5" thickBot="1">
      <c r="A25" s="91" t="s">
        <v>251</v>
      </c>
      <c r="B25" s="171"/>
      <c r="C25" s="171"/>
      <c r="D25" s="31"/>
      <c r="E25" s="31"/>
      <c r="F25" s="31"/>
      <c r="G25" s="31"/>
      <c r="H25" s="31"/>
      <c r="I25" s="31"/>
      <c r="J25" s="31"/>
      <c r="K25" s="177"/>
      <c r="L25"/>
    </row>
    <row r="26" spans="1:12" ht="13.5" thickBot="1">
      <c r="A26" s="91" t="s">
        <v>252</v>
      </c>
      <c r="B26" s="171"/>
      <c r="C26" s="171"/>
      <c r="D26" s="31"/>
      <c r="E26" s="31"/>
      <c r="F26" s="31"/>
      <c r="G26" s="31"/>
      <c r="H26" s="31"/>
      <c r="I26" s="31"/>
      <c r="J26" s="31"/>
      <c r="K26" s="177"/>
      <c r="L26"/>
    </row>
    <row r="27" spans="1:12" ht="13.5" thickBot="1">
      <c r="A27" s="91" t="s">
        <v>253</v>
      </c>
      <c r="B27" s="171"/>
      <c r="C27" s="171"/>
      <c r="D27" s="31"/>
      <c r="E27" s="31"/>
      <c r="F27" s="31"/>
      <c r="G27" s="31"/>
      <c r="H27" s="31"/>
      <c r="I27" s="31"/>
      <c r="J27" s="31"/>
      <c r="K27" s="177"/>
      <c r="L27"/>
    </row>
    <row r="28" spans="1:12" ht="13.5" thickBot="1">
      <c r="A28" s="91" t="s">
        <v>254</v>
      </c>
      <c r="B28" s="171"/>
      <c r="C28" s="171"/>
      <c r="D28" s="31"/>
      <c r="E28" s="31"/>
      <c r="F28" s="31"/>
      <c r="G28" s="31"/>
      <c r="H28" s="31"/>
      <c r="I28" s="31"/>
      <c r="J28" s="31"/>
      <c r="K28" s="177"/>
      <c r="L28"/>
    </row>
    <row r="29" spans="1:12" ht="13.5" thickBot="1">
      <c r="A29" s="91" t="s">
        <v>255</v>
      </c>
      <c r="B29" s="171"/>
      <c r="C29" s="171"/>
      <c r="D29" s="31"/>
      <c r="E29" s="31"/>
      <c r="F29" s="31"/>
      <c r="G29" s="31"/>
      <c r="H29" s="31"/>
      <c r="I29" s="31"/>
      <c r="J29" s="31"/>
      <c r="K29" s="177"/>
      <c r="L29"/>
    </row>
    <row r="30" spans="1:12" ht="13.5" thickBot="1">
      <c r="A30" s="91" t="s">
        <v>256</v>
      </c>
      <c r="B30" s="171"/>
      <c r="C30" s="171"/>
      <c r="D30" s="31"/>
      <c r="E30" s="31"/>
      <c r="F30" s="31"/>
      <c r="G30" s="31"/>
      <c r="H30" s="31"/>
      <c r="I30" s="31"/>
      <c r="J30" s="31"/>
      <c r="K30" s="177"/>
      <c r="L30"/>
    </row>
    <row r="31" spans="1:12" ht="13.5" thickBot="1">
      <c r="A31" s="91" t="s">
        <v>257</v>
      </c>
      <c r="B31" s="171"/>
      <c r="C31" s="171"/>
      <c r="D31" s="31"/>
      <c r="E31" s="31"/>
      <c r="F31" s="31"/>
      <c r="G31" s="31"/>
      <c r="H31" s="31"/>
      <c r="I31" s="31"/>
      <c r="J31" s="31"/>
      <c r="K31" s="177"/>
      <c r="L31"/>
    </row>
    <row r="32" spans="1:12" ht="12.75" customHeight="1" thickBot="1">
      <c r="A32" s="91" t="s">
        <v>258</v>
      </c>
      <c r="B32" s="171"/>
      <c r="C32" s="171"/>
      <c r="D32" s="31"/>
      <c r="E32" s="31"/>
      <c r="F32" s="31"/>
      <c r="G32" s="31"/>
      <c r="H32" s="31"/>
      <c r="I32" s="31"/>
      <c r="J32" s="31"/>
      <c r="K32" s="177"/>
      <c r="L32"/>
    </row>
    <row r="33" spans="1:12" ht="13.5" thickBot="1">
      <c r="A33" s="91" t="s">
        <v>35</v>
      </c>
      <c r="B33" s="171"/>
      <c r="C33" s="171"/>
      <c r="D33" s="31"/>
      <c r="E33" s="31"/>
      <c r="F33" s="31"/>
      <c r="G33" s="31"/>
      <c r="H33" s="31"/>
      <c r="I33" s="31"/>
      <c r="J33" s="31"/>
      <c r="K33" s="177"/>
      <c r="L33"/>
    </row>
    <row r="34" spans="1:12" ht="13.5" thickBot="1">
      <c r="A34" s="91" t="s">
        <v>259</v>
      </c>
      <c r="B34" s="171"/>
      <c r="C34" s="171"/>
      <c r="D34" s="31"/>
      <c r="E34" s="31"/>
      <c r="F34" s="31"/>
      <c r="G34" s="31"/>
      <c r="H34" s="31"/>
      <c r="I34" s="31"/>
      <c r="J34" s="31"/>
      <c r="K34" s="177"/>
      <c r="L34"/>
    </row>
    <row r="35" spans="1:12" ht="13.5" thickBot="1">
      <c r="A35" s="91" t="s">
        <v>275</v>
      </c>
      <c r="B35" s="171"/>
      <c r="C35" s="171"/>
      <c r="D35" s="31"/>
      <c r="E35" s="31"/>
      <c r="F35" s="31"/>
      <c r="G35" s="31"/>
      <c r="H35" s="31"/>
      <c r="I35" s="31"/>
      <c r="J35" s="31"/>
      <c r="K35" s="177"/>
      <c r="L35"/>
    </row>
    <row r="36" spans="1:12" ht="13.5" thickBot="1">
      <c r="A36" s="91" t="s">
        <v>274</v>
      </c>
      <c r="B36" s="171"/>
      <c r="C36" s="171"/>
      <c r="D36" s="31"/>
      <c r="E36" s="31"/>
      <c r="F36" s="31"/>
      <c r="G36" s="31"/>
      <c r="H36" s="31"/>
      <c r="I36" s="31"/>
      <c r="J36" s="31"/>
      <c r="K36" s="177"/>
      <c r="L36"/>
    </row>
    <row r="37" spans="1:12" ht="13.5" thickBot="1">
      <c r="A37" s="91" t="s">
        <v>260</v>
      </c>
      <c r="B37" s="171"/>
      <c r="C37" s="171"/>
      <c r="D37" s="31"/>
      <c r="E37" s="31"/>
      <c r="F37" s="31"/>
      <c r="G37" s="31"/>
      <c r="H37" s="31"/>
      <c r="I37" s="31"/>
      <c r="J37" s="31"/>
      <c r="K37" s="177"/>
      <c r="L37"/>
    </row>
    <row r="38" spans="1:12" ht="13.5" thickBot="1">
      <c r="A38" s="91" t="s">
        <v>261</v>
      </c>
      <c r="B38" s="171"/>
      <c r="C38" s="171"/>
      <c r="D38" s="31"/>
      <c r="E38" s="31"/>
      <c r="F38" s="31"/>
      <c r="G38" s="31"/>
      <c r="H38" s="31"/>
      <c r="I38" s="31"/>
      <c r="J38" s="31"/>
      <c r="K38" s="177"/>
      <c r="L38"/>
    </row>
    <row r="39" spans="1:12" ht="12.75" customHeight="1">
      <c r="A39" s="128" t="s">
        <v>43</v>
      </c>
      <c r="B39" s="171"/>
      <c r="C39" s="171"/>
      <c r="D39" s="31"/>
      <c r="E39" s="31"/>
      <c r="F39" s="31"/>
      <c r="G39" s="31"/>
      <c r="H39" s="31"/>
      <c r="I39" s="31"/>
      <c r="J39" s="31"/>
      <c r="K39" s="177"/>
      <c r="L39"/>
    </row>
    <row r="40" spans="1:12" ht="13.5" thickBot="1">
      <c r="A40" s="230"/>
      <c r="B40" s="194"/>
      <c r="C40" s="231"/>
      <c r="D40" s="194"/>
      <c r="E40" s="194"/>
      <c r="F40" s="194"/>
      <c r="G40" s="194"/>
      <c r="H40" s="194"/>
      <c r="I40" s="194"/>
      <c r="J40" s="194"/>
      <c r="K40" s="199"/>
      <c r="L40"/>
    </row>
    <row r="41" ht="12.75">
      <c r="C41" s="171"/>
    </row>
    <row r="42" spans="1:3" ht="12.75">
      <c r="A42" s="201" t="s">
        <v>82</v>
      </c>
      <c r="C42" s="232"/>
    </row>
  </sheetData>
  <mergeCells count="2">
    <mergeCell ref="C5:C9"/>
    <mergeCell ref="E5:E9"/>
  </mergeCells>
  <printOptions/>
  <pageMargins left="0.75" right="0.75" top="1" bottom="1" header="0.5" footer="0.5"/>
  <pageSetup horizontalDpi="600" verticalDpi="600" orientation="landscape" scale="53" r:id="rId1"/>
  <headerFooter alignWithMargins="0">
    <oddHeader>&amp;L&amp;"Times New Roman,Regular"Draft RFP - NNJ09ZBG001R&amp;R&amp;"Times New Roman,Regular"SECTION L
Appendix 2</oddHeader>
    <oddFooter>&amp;C&amp;"Times New Roman,Regular"&amp;12L-A2-&amp;P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58"/>
  <sheetViews>
    <sheetView view="pageBreakPreview" zoomScale="60" workbookViewId="0" topLeftCell="A1">
      <selection activeCell="B23" sqref="B23"/>
    </sheetView>
  </sheetViews>
  <sheetFormatPr defaultColWidth="11.00390625" defaultRowHeight="12.75"/>
  <cols>
    <col min="1" max="1" width="44.57421875" style="291" customWidth="1"/>
    <col min="2" max="2" width="12.00390625" style="293" bestFit="1" customWidth="1"/>
    <col min="3" max="3" width="17.00390625" style="293" bestFit="1" customWidth="1"/>
    <col min="4" max="4" width="17.28125" style="293" bestFit="1" customWidth="1"/>
    <col min="5" max="5" width="36.28125" style="293" customWidth="1"/>
    <col min="6" max="6" width="25.57421875" style="293" customWidth="1"/>
    <col min="7" max="13" width="9.7109375" style="293" customWidth="1"/>
    <col min="14" max="69" width="9.7109375" style="0" customWidth="1"/>
  </cols>
  <sheetData>
    <row r="1" ht="13.5" thickBot="1">
      <c r="A1" s="137" t="s">
        <v>286</v>
      </c>
    </row>
    <row r="2" spans="1:13" ht="12.75" customHeight="1">
      <c r="A2" s="48" t="s">
        <v>37</v>
      </c>
      <c r="B2" s="44"/>
      <c r="C2" s="44"/>
      <c r="D2" s="44"/>
      <c r="E2" s="44"/>
      <c r="F2" s="233"/>
      <c r="G2" s="3"/>
      <c r="H2" s="3"/>
      <c r="I2" s="3"/>
      <c r="J2" s="3"/>
      <c r="K2" s="3"/>
      <c r="L2" s="3"/>
      <c r="M2" s="210"/>
    </row>
    <row r="3" spans="1:13" ht="12.75" customHeight="1">
      <c r="A3" s="26" t="s">
        <v>98</v>
      </c>
      <c r="B3" s="3"/>
      <c r="C3" s="3"/>
      <c r="D3" s="3"/>
      <c r="E3" s="3"/>
      <c r="F3" s="234"/>
      <c r="G3" s="3"/>
      <c r="H3" s="3"/>
      <c r="I3" s="3"/>
      <c r="J3" s="3"/>
      <c r="K3" s="3"/>
      <c r="L3" s="3"/>
      <c r="M3" s="210"/>
    </row>
    <row r="4" spans="1:13" ht="12.75" customHeight="1">
      <c r="A4" s="26"/>
      <c r="B4" s="3"/>
      <c r="C4" s="3"/>
      <c r="D4" s="3"/>
      <c r="E4" s="3"/>
      <c r="F4" s="234"/>
      <c r="G4" s="3"/>
      <c r="H4" s="3"/>
      <c r="I4" s="3"/>
      <c r="J4" s="3"/>
      <c r="K4" s="3"/>
      <c r="L4" s="3"/>
      <c r="M4" s="210"/>
    </row>
    <row r="5" spans="1:13" ht="12.75" customHeight="1">
      <c r="A5" s="235" t="s">
        <v>99</v>
      </c>
      <c r="B5" s="3"/>
      <c r="C5" s="3"/>
      <c r="D5" s="3"/>
      <c r="E5" s="3"/>
      <c r="F5" s="234"/>
      <c r="G5" s="3"/>
      <c r="H5" s="3"/>
      <c r="I5" s="3"/>
      <c r="J5" s="3"/>
      <c r="K5" s="3"/>
      <c r="L5" s="3"/>
      <c r="M5" s="210"/>
    </row>
    <row r="6" spans="1:13" ht="12.75" customHeight="1">
      <c r="A6" s="235" t="s">
        <v>100</v>
      </c>
      <c r="B6" s="3"/>
      <c r="C6" s="3"/>
      <c r="D6" s="510" t="s">
        <v>101</v>
      </c>
      <c r="E6" s="510"/>
      <c r="F6" s="236" t="s">
        <v>102</v>
      </c>
      <c r="G6" s="3"/>
      <c r="H6" s="3"/>
      <c r="I6" s="3"/>
      <c r="J6" s="3"/>
      <c r="K6" s="3"/>
      <c r="L6" s="3"/>
      <c r="M6" s="210"/>
    </row>
    <row r="7" spans="1:13" ht="12.75" customHeight="1">
      <c r="A7" s="235" t="s">
        <v>103</v>
      </c>
      <c r="B7" s="3"/>
      <c r="C7" s="3"/>
      <c r="D7" s="510" t="s">
        <v>104</v>
      </c>
      <c r="E7" s="510"/>
      <c r="F7" s="236" t="s">
        <v>102</v>
      </c>
      <c r="G7" s="3"/>
      <c r="H7" s="3"/>
      <c r="I7" s="3"/>
      <c r="J7" s="3"/>
      <c r="K7" s="3"/>
      <c r="L7" s="3"/>
      <c r="M7" s="210"/>
    </row>
    <row r="8" spans="1:13" ht="12.75" customHeight="1">
      <c r="A8" s="237"/>
      <c r="B8" s="238"/>
      <c r="C8" s="238"/>
      <c r="D8" s="238"/>
      <c r="E8" s="238"/>
      <c r="F8" s="239"/>
      <c r="G8" s="238"/>
      <c r="H8" s="238"/>
      <c r="I8" s="238"/>
      <c r="J8" s="238"/>
      <c r="K8" s="238"/>
      <c r="L8" s="238"/>
      <c r="M8" s="240"/>
    </row>
    <row r="9" spans="1:13" ht="12.75" customHeight="1">
      <c r="A9" s="241"/>
      <c r="B9" s="242" t="s">
        <v>105</v>
      </c>
      <c r="C9" s="242" t="s">
        <v>106</v>
      </c>
      <c r="D9" s="243" t="s">
        <v>107</v>
      </c>
      <c r="E9" s="244"/>
      <c r="F9" s="245"/>
      <c r="G9" s="238"/>
      <c r="H9" s="238"/>
      <c r="I9" s="238"/>
      <c r="J9" s="238"/>
      <c r="K9" s="238"/>
      <c r="L9" s="238"/>
      <c r="M9" s="238"/>
    </row>
    <row r="10" spans="1:25" ht="12.75" customHeight="1">
      <c r="A10" s="246"/>
      <c r="B10" s="160" t="s">
        <v>108</v>
      </c>
      <c r="C10" s="160" t="s">
        <v>109</v>
      </c>
      <c r="D10" s="150" t="s">
        <v>110</v>
      </c>
      <c r="E10" s="247"/>
      <c r="F10" s="248"/>
      <c r="G10" s="152"/>
      <c r="H10" s="249"/>
      <c r="I10" s="152"/>
      <c r="J10" s="152"/>
      <c r="K10" s="152"/>
      <c r="L10" s="249"/>
      <c r="M10" s="25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 customHeight="1">
      <c r="A11" s="251" t="s">
        <v>111</v>
      </c>
      <c r="B11" s="252" t="s">
        <v>112</v>
      </c>
      <c r="C11" s="252" t="s">
        <v>9</v>
      </c>
      <c r="D11" s="253" t="s">
        <v>113</v>
      </c>
      <c r="E11" s="254" t="s">
        <v>114</v>
      </c>
      <c r="F11" s="255"/>
      <c r="G11" s="250"/>
      <c r="H11" s="250"/>
      <c r="I11" s="256"/>
      <c r="J11" s="250"/>
      <c r="K11" s="250"/>
      <c r="L11" s="250"/>
      <c r="M11" s="25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 customHeight="1">
      <c r="A12" s="257"/>
      <c r="B12" s="258"/>
      <c r="C12" s="258"/>
      <c r="D12" s="160"/>
      <c r="E12" s="259"/>
      <c r="F12" s="260"/>
      <c r="G12" s="250"/>
      <c r="H12" s="250"/>
      <c r="I12" s="256"/>
      <c r="J12" s="250"/>
      <c r="K12" s="250"/>
      <c r="L12" s="250"/>
      <c r="M12" s="25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 customHeight="1">
      <c r="A13" s="261" t="s">
        <v>115</v>
      </c>
      <c r="B13" s="93"/>
      <c r="C13" s="93"/>
      <c r="D13" s="93"/>
      <c r="E13" s="93"/>
      <c r="F13" s="141"/>
      <c r="G13" s="136"/>
      <c r="H13" s="136"/>
      <c r="I13" s="136"/>
      <c r="J13" s="136"/>
      <c r="K13" s="136"/>
      <c r="L13" s="136"/>
      <c r="M13" s="13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 customHeight="1">
      <c r="A14" s="262" t="s">
        <v>116</v>
      </c>
      <c r="B14" s="93"/>
      <c r="C14" s="93"/>
      <c r="D14" s="93"/>
      <c r="E14" s="93"/>
      <c r="F14" s="141"/>
      <c r="G14" s="136"/>
      <c r="H14" s="136"/>
      <c r="I14" s="136"/>
      <c r="J14" s="136"/>
      <c r="K14" s="136"/>
      <c r="L14" s="136"/>
      <c r="M14" s="13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 customHeight="1">
      <c r="A15" s="262" t="s">
        <v>117</v>
      </c>
      <c r="B15" s="93"/>
      <c r="C15" s="93"/>
      <c r="D15" s="93"/>
      <c r="E15" s="93"/>
      <c r="F15" s="263" t="s">
        <v>118</v>
      </c>
      <c r="G15" s="136"/>
      <c r="H15" s="136"/>
      <c r="I15" s="136"/>
      <c r="J15" s="136"/>
      <c r="K15" s="136"/>
      <c r="L15" s="136"/>
      <c r="M15" s="13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 customHeight="1">
      <c r="A16" s="262" t="s">
        <v>119</v>
      </c>
      <c r="B16" s="93"/>
      <c r="C16" s="93"/>
      <c r="D16" s="93"/>
      <c r="E16" s="93"/>
      <c r="F16" s="264" t="s">
        <v>120</v>
      </c>
      <c r="G16" s="136"/>
      <c r="H16" s="136"/>
      <c r="I16" s="136"/>
      <c r="J16" s="136"/>
      <c r="K16" s="136"/>
      <c r="L16" s="136"/>
      <c r="M16" s="13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.75" customHeight="1">
      <c r="A17" s="262" t="s">
        <v>121</v>
      </c>
      <c r="B17" s="93"/>
      <c r="C17" s="93"/>
      <c r="D17" s="93"/>
      <c r="E17" s="93"/>
      <c r="F17" s="263"/>
      <c r="G17" s="136"/>
      <c r="H17" s="136"/>
      <c r="I17" s="136"/>
      <c r="J17" s="136"/>
      <c r="K17" s="136"/>
      <c r="L17" s="136"/>
      <c r="M17" s="13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 customHeight="1">
      <c r="A18" s="262" t="s">
        <v>122</v>
      </c>
      <c r="B18" s="93"/>
      <c r="C18" s="93"/>
      <c r="D18" s="93"/>
      <c r="E18" s="93"/>
      <c r="F18" s="265" t="s">
        <v>123</v>
      </c>
      <c r="G18" s="136"/>
      <c r="H18" s="136"/>
      <c r="I18" s="136"/>
      <c r="J18" s="136"/>
      <c r="K18" s="136"/>
      <c r="L18" s="136"/>
      <c r="M18" s="13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 customHeight="1">
      <c r="A19" s="262" t="s">
        <v>124</v>
      </c>
      <c r="B19" s="93"/>
      <c r="C19" s="93"/>
      <c r="D19" s="93"/>
      <c r="E19" s="93"/>
      <c r="F19" s="265" t="s">
        <v>123</v>
      </c>
      <c r="G19" s="136"/>
      <c r="H19" s="136"/>
      <c r="I19" s="136"/>
      <c r="J19" s="136"/>
      <c r="K19" s="136"/>
      <c r="L19" s="136"/>
      <c r="M19" s="13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 customHeight="1">
      <c r="A20" s="262" t="s">
        <v>125</v>
      </c>
      <c r="B20" s="93"/>
      <c r="C20" s="93"/>
      <c r="D20" s="93"/>
      <c r="E20" s="93"/>
      <c r="F20" s="265" t="s">
        <v>123</v>
      </c>
      <c r="G20" s="136"/>
      <c r="H20" s="136"/>
      <c r="I20" s="136"/>
      <c r="J20" s="136"/>
      <c r="K20" s="136"/>
      <c r="L20" s="136"/>
      <c r="M20" s="13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 customHeight="1">
      <c r="A21" s="262" t="s">
        <v>126</v>
      </c>
      <c r="B21" s="93"/>
      <c r="C21" s="93"/>
      <c r="D21" s="93"/>
      <c r="E21" s="93"/>
      <c r="F21" s="141"/>
      <c r="G21" s="136"/>
      <c r="H21" s="136"/>
      <c r="I21" s="136"/>
      <c r="J21" s="136"/>
      <c r="K21" s="136"/>
      <c r="L21" s="136"/>
      <c r="M21" s="13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 customHeight="1">
      <c r="A22" s="262" t="s">
        <v>127</v>
      </c>
      <c r="B22" s="93"/>
      <c r="C22" s="93"/>
      <c r="D22" s="93"/>
      <c r="E22" s="93"/>
      <c r="F22" s="141"/>
      <c r="G22" s="136"/>
      <c r="H22" s="136"/>
      <c r="I22" s="136"/>
      <c r="J22" s="136"/>
      <c r="K22" s="136"/>
      <c r="L22" s="136"/>
      <c r="M22" s="13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 customHeight="1">
      <c r="A23" s="262" t="s">
        <v>128</v>
      </c>
      <c r="B23" s="93"/>
      <c r="C23" s="93"/>
      <c r="D23" s="93"/>
      <c r="E23" s="93"/>
      <c r="F23" s="141"/>
      <c r="G23" s="136"/>
      <c r="H23" s="136"/>
      <c r="I23" s="136"/>
      <c r="J23" s="136"/>
      <c r="K23" s="136"/>
      <c r="L23" s="136"/>
      <c r="M23" s="13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 customHeight="1">
      <c r="A24" s="262" t="s">
        <v>129</v>
      </c>
      <c r="B24" s="93"/>
      <c r="C24" s="93"/>
      <c r="D24" s="93"/>
      <c r="E24" s="93"/>
      <c r="F24" s="141"/>
      <c r="G24" s="136"/>
      <c r="H24" s="136"/>
      <c r="I24" s="136"/>
      <c r="J24" s="136"/>
      <c r="K24" s="136"/>
      <c r="L24" s="136"/>
      <c r="M24" s="13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 customHeight="1">
      <c r="A25" s="262" t="s">
        <v>130</v>
      </c>
      <c r="B25" s="93"/>
      <c r="C25" s="93"/>
      <c r="D25" s="93"/>
      <c r="E25" s="93"/>
      <c r="F25" s="141"/>
      <c r="G25" s="136"/>
      <c r="H25" s="136"/>
      <c r="I25" s="136"/>
      <c r="J25" s="136"/>
      <c r="K25" s="136"/>
      <c r="L25" s="136"/>
      <c r="M25" s="13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 customHeight="1">
      <c r="A26" s="266" t="s">
        <v>131</v>
      </c>
      <c r="B26" s="267"/>
      <c r="C26" s="267"/>
      <c r="D26" s="267"/>
      <c r="E26" s="268"/>
      <c r="F26" s="47"/>
      <c r="G26" s="269"/>
      <c r="H26" s="269"/>
      <c r="I26" s="269"/>
      <c r="J26" s="269"/>
      <c r="K26" s="269"/>
      <c r="L26" s="269"/>
      <c r="M26" s="26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 customHeight="1">
      <c r="A27" s="270"/>
      <c r="B27" s="267"/>
      <c r="C27" s="267"/>
      <c r="D27" s="267"/>
      <c r="E27" s="267"/>
      <c r="F27" s="263" t="s">
        <v>118</v>
      </c>
      <c r="G27" s="269"/>
      <c r="H27" s="269"/>
      <c r="I27" s="269"/>
      <c r="J27" s="269"/>
      <c r="K27" s="269"/>
      <c r="L27" s="269"/>
      <c r="M27" s="26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 customHeight="1">
      <c r="A28" s="271" t="s">
        <v>132</v>
      </c>
      <c r="B28" s="267"/>
      <c r="C28" s="267"/>
      <c r="D28" s="267"/>
      <c r="E28" s="272" t="s">
        <v>133</v>
      </c>
      <c r="F28" s="264" t="s">
        <v>120</v>
      </c>
      <c r="G28" s="269"/>
      <c r="H28" s="269"/>
      <c r="I28" s="269"/>
      <c r="J28" s="269"/>
      <c r="K28" s="269"/>
      <c r="L28" s="269"/>
      <c r="M28" s="269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>
      <c r="A29" s="273"/>
      <c r="B29" s="267"/>
      <c r="C29" s="267"/>
      <c r="D29" s="267"/>
      <c r="E29" s="267"/>
      <c r="F29" s="263"/>
      <c r="G29" s="269"/>
      <c r="H29" s="269"/>
      <c r="I29" s="269"/>
      <c r="J29" s="269"/>
      <c r="K29" s="269"/>
      <c r="L29" s="269"/>
      <c r="M29" s="269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 customHeight="1">
      <c r="A30" s="273" t="s">
        <v>134</v>
      </c>
      <c r="B30" s="267"/>
      <c r="C30" s="267"/>
      <c r="D30" s="267"/>
      <c r="E30" s="272" t="s">
        <v>135</v>
      </c>
      <c r="F30" s="265" t="s">
        <v>123</v>
      </c>
      <c r="G30" s="269"/>
      <c r="H30" s="269"/>
      <c r="I30" s="269"/>
      <c r="J30" s="269"/>
      <c r="K30" s="269"/>
      <c r="L30" s="269"/>
      <c r="M30" s="269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>
      <c r="A31" s="273"/>
      <c r="B31" s="267"/>
      <c r="C31" s="267"/>
      <c r="D31" s="267"/>
      <c r="E31" s="272" t="s">
        <v>135</v>
      </c>
      <c r="F31" s="265" t="s">
        <v>123</v>
      </c>
      <c r="G31" s="269"/>
      <c r="H31" s="269"/>
      <c r="I31" s="269"/>
      <c r="J31" s="269"/>
      <c r="K31" s="269"/>
      <c r="L31" s="269"/>
      <c r="M31" s="269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 customHeight="1">
      <c r="A32" s="273"/>
      <c r="B32" s="267"/>
      <c r="C32" s="267"/>
      <c r="D32" s="267"/>
      <c r="E32" s="272" t="s">
        <v>135</v>
      </c>
      <c r="F32" s="265" t="s">
        <v>123</v>
      </c>
      <c r="G32" s="269"/>
      <c r="H32" s="269"/>
      <c r="I32" s="269"/>
      <c r="J32" s="269"/>
      <c r="K32" s="269"/>
      <c r="L32" s="269"/>
      <c r="M32" s="269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 customHeight="1">
      <c r="A33" s="273"/>
      <c r="B33" s="267"/>
      <c r="C33" s="267"/>
      <c r="D33" s="267"/>
      <c r="E33" s="272" t="s">
        <v>135</v>
      </c>
      <c r="F33" s="265" t="s">
        <v>123</v>
      </c>
      <c r="G33" s="269"/>
      <c r="H33" s="269"/>
      <c r="I33" s="269"/>
      <c r="J33" s="269"/>
      <c r="K33" s="269"/>
      <c r="L33" s="269"/>
      <c r="M33" s="269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 customHeight="1">
      <c r="A34" s="273"/>
      <c r="B34" s="267"/>
      <c r="C34" s="267"/>
      <c r="D34" s="267"/>
      <c r="E34" s="272" t="s">
        <v>135</v>
      </c>
      <c r="F34" s="265" t="s">
        <v>123</v>
      </c>
      <c r="G34" s="269"/>
      <c r="H34" s="269"/>
      <c r="I34" s="269"/>
      <c r="J34" s="269"/>
      <c r="K34" s="269"/>
      <c r="L34" s="269"/>
      <c r="M34" s="269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 customHeight="1">
      <c r="A35" s="273"/>
      <c r="B35" s="267"/>
      <c r="C35" s="267"/>
      <c r="D35" s="267"/>
      <c r="E35" s="272" t="s">
        <v>135</v>
      </c>
      <c r="F35" s="265" t="s">
        <v>123</v>
      </c>
      <c r="G35" s="269"/>
      <c r="H35" s="269"/>
      <c r="I35" s="269"/>
      <c r="J35" s="269"/>
      <c r="K35" s="269"/>
      <c r="L35" s="269"/>
      <c r="M35" s="269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 customHeight="1">
      <c r="A36" s="273" t="s">
        <v>136</v>
      </c>
      <c r="B36" s="267"/>
      <c r="C36" s="267"/>
      <c r="D36" s="267"/>
      <c r="E36" s="274"/>
      <c r="F36" s="265" t="s">
        <v>123</v>
      </c>
      <c r="G36" s="269"/>
      <c r="H36" s="269"/>
      <c r="I36" s="269"/>
      <c r="J36" s="269"/>
      <c r="K36" s="269"/>
      <c r="L36" s="269"/>
      <c r="M36" s="269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 customHeight="1">
      <c r="A37" s="273"/>
      <c r="B37" s="267"/>
      <c r="C37" s="267"/>
      <c r="D37" s="267"/>
      <c r="E37" s="274"/>
      <c r="F37" s="263"/>
      <c r="G37" s="269"/>
      <c r="H37" s="269"/>
      <c r="I37" s="269"/>
      <c r="J37" s="269"/>
      <c r="K37" s="269"/>
      <c r="L37" s="269"/>
      <c r="M37" s="269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 customHeight="1">
      <c r="A38" s="275" t="s">
        <v>137</v>
      </c>
      <c r="B38" s="267"/>
      <c r="C38" s="267"/>
      <c r="D38" s="267"/>
      <c r="E38" s="274"/>
      <c r="F38" s="265" t="s">
        <v>123</v>
      </c>
      <c r="G38" s="269"/>
      <c r="H38" s="269"/>
      <c r="I38" s="269"/>
      <c r="J38" s="269"/>
      <c r="K38" s="269"/>
      <c r="L38" s="269"/>
      <c r="M38" s="269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 customHeight="1">
      <c r="A39" s="273"/>
      <c r="B39" s="267"/>
      <c r="C39" s="267"/>
      <c r="D39" s="267"/>
      <c r="E39" s="274"/>
      <c r="F39" s="263"/>
      <c r="G39" s="269"/>
      <c r="H39" s="269"/>
      <c r="I39" s="269"/>
      <c r="J39" s="269"/>
      <c r="K39" s="269"/>
      <c r="L39" s="269"/>
      <c r="M39" s="269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 customHeight="1">
      <c r="A40" s="276" t="s">
        <v>138</v>
      </c>
      <c r="B40" s="267"/>
      <c r="C40" s="267"/>
      <c r="D40" s="267"/>
      <c r="E40" s="274"/>
      <c r="F40" s="263"/>
      <c r="G40" s="269"/>
      <c r="H40" s="269"/>
      <c r="I40" s="269"/>
      <c r="J40" s="269"/>
      <c r="K40" s="269"/>
      <c r="L40" s="269"/>
      <c r="M40" s="269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 customHeight="1" thickBot="1">
      <c r="A41" s="277"/>
      <c r="B41" s="278"/>
      <c r="C41" s="278"/>
      <c r="D41" s="278"/>
      <c r="E41" s="279"/>
      <c r="F41" s="280"/>
      <c r="G41" s="269"/>
      <c r="H41" s="269"/>
      <c r="I41" s="269"/>
      <c r="J41" s="269"/>
      <c r="K41" s="269"/>
      <c r="L41" s="269"/>
      <c r="M41" s="269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 customHeight="1">
      <c r="A42" s="56"/>
      <c r="B42" s="136"/>
      <c r="C42" s="136"/>
      <c r="D42" s="136"/>
      <c r="E42" s="281"/>
      <c r="F42" s="11"/>
      <c r="G42" s="282"/>
      <c r="H42" s="283"/>
      <c r="I42" s="283"/>
      <c r="J42" s="283"/>
      <c r="K42" s="283"/>
      <c r="L42" s="136"/>
      <c r="M42" s="269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 customHeight="1">
      <c r="A43" s="56"/>
      <c r="B43" s="136"/>
      <c r="C43" s="136"/>
      <c r="D43" s="136"/>
      <c r="E43" s="281"/>
      <c r="F43" s="136"/>
      <c r="G43" s="136"/>
      <c r="H43" s="136"/>
      <c r="I43" s="136"/>
      <c r="J43" s="136"/>
      <c r="K43" s="136"/>
      <c r="L43" s="136"/>
      <c r="M43" s="136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 customHeight="1">
      <c r="A44" s="284"/>
      <c r="B44" s="285"/>
      <c r="C44" s="285"/>
      <c r="D44" s="285"/>
      <c r="E44" s="286"/>
      <c r="F44" s="285"/>
      <c r="G44" s="285"/>
      <c r="H44" s="285"/>
      <c r="I44" s="285"/>
      <c r="J44" s="285"/>
      <c r="K44" s="285"/>
      <c r="L44" s="285"/>
      <c r="M44" s="285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 customHeight="1">
      <c r="A45" s="287"/>
      <c r="B45" s="285"/>
      <c r="C45" s="285"/>
      <c r="D45" s="285"/>
      <c r="E45" s="286"/>
      <c r="F45" s="285"/>
      <c r="G45" s="285"/>
      <c r="H45" s="285"/>
      <c r="I45" s="285"/>
      <c r="J45" s="285"/>
      <c r="K45" s="285"/>
      <c r="L45" s="285"/>
      <c r="M45" s="285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 customHeight="1">
      <c r="A46" s="288"/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 customHeight="1">
      <c r="A47" s="288"/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 customHeight="1">
      <c r="A48" s="289"/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 ht="12.75" customHeight="1"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 ht="12.75" customHeight="1"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ht="12.75" customHeight="1"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ht="12.75" customHeight="1"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 ht="12.75" customHeight="1"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 ht="12.75" customHeight="1"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 ht="12.75" customHeight="1"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 ht="12.75" customHeight="1"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 ht="12.75" customHeight="1"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 ht="12.75" customHeight="1"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 ht="12.75" customHeight="1"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25" ht="12.75" customHeight="1"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 ht="12.75" customHeight="1"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 ht="12.75" customHeight="1"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 ht="12.75" customHeight="1"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25" ht="12.75" customHeight="1"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 ht="12.75" customHeight="1"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 ht="12.75" customHeight="1"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 ht="12.75" customHeight="1"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 ht="12.75" customHeight="1"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 ht="12.75" customHeight="1"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 ht="12.75" customHeight="1"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 ht="12.75" customHeight="1"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2:25" ht="12.75" customHeight="1"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2:25" ht="12.75" customHeight="1"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2:25" ht="12.75" customHeight="1"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2:25" ht="12.75" customHeight="1"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2:25" ht="12.75" customHeight="1"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5" ht="12.75" customHeight="1"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 ht="12.75" customHeight="1"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 ht="12.75" customHeight="1"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2:25" ht="12.75" customHeight="1"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 ht="12.75" customHeight="1"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 ht="12.75" customHeight="1"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2:25" ht="12.75" customHeight="1"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2:25" ht="12.75" customHeight="1"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2:25" ht="12.75" customHeight="1"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2:25" ht="12.75" customHeight="1"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 ht="12.75" customHeight="1">
      <c r="B87" s="292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 ht="12.75" customHeight="1"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2:25" ht="12.75" customHeight="1">
      <c r="B89" s="292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2:25" ht="12.75" customHeight="1">
      <c r="B90" s="292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2:25" ht="12.75" customHeight="1"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2:25" ht="12.75" customHeight="1">
      <c r="B92" s="292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2:25" ht="12.75" customHeight="1">
      <c r="B93" s="292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2:25" ht="12.75" customHeight="1"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2:25" ht="12.75" customHeight="1"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2:25" ht="12.75" customHeight="1">
      <c r="B96" s="292"/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2:25" ht="12.75" customHeight="1">
      <c r="B97" s="292"/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2:25" ht="12.75" customHeight="1">
      <c r="B98" s="292"/>
      <c r="C98" s="292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2:25" ht="12.75" customHeight="1">
      <c r="B99" s="292"/>
      <c r="C99" s="292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2:25" ht="12.75" customHeight="1"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2:25" ht="12.75" customHeight="1">
      <c r="B101" s="292"/>
      <c r="C101" s="292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2:25" ht="12.75" customHeight="1"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2:25" ht="12.75" customHeight="1"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2:25" ht="12.75" customHeight="1">
      <c r="B104" s="292"/>
      <c r="C104" s="292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2:25" ht="12.75" customHeight="1">
      <c r="B105" s="292"/>
      <c r="C105" s="292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2:25" ht="12.75" customHeight="1">
      <c r="B106" s="292"/>
      <c r="C106" s="292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2:25" ht="12.75" customHeight="1">
      <c r="B107" s="292"/>
      <c r="C107" s="292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2:25" ht="12.75" customHeight="1">
      <c r="B108" s="292"/>
      <c r="C108" s="292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2:25" ht="12.75" customHeight="1">
      <c r="B109" s="292"/>
      <c r="C109" s="292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2:25" ht="12.75" customHeight="1">
      <c r="B110" s="292"/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2:25" ht="12.75" customHeight="1">
      <c r="B111" s="292"/>
      <c r="C111" s="292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2:25" ht="12.75" customHeight="1">
      <c r="B112" s="292"/>
      <c r="C112" s="292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2:25" ht="12.75" customHeight="1">
      <c r="B113" s="292"/>
      <c r="C113" s="292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2:25" ht="12.75" customHeight="1">
      <c r="B114" s="292"/>
      <c r="C114" s="292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2:25" ht="12.75" customHeight="1">
      <c r="B115" s="292"/>
      <c r="C115" s="292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2:25" ht="12.75" customHeight="1"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2:25" ht="12.75" customHeight="1">
      <c r="B117" s="292"/>
      <c r="C117" s="292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2:25" ht="12.75" customHeight="1">
      <c r="B118" s="292"/>
      <c r="C118" s="292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2:25" ht="12.75" customHeight="1">
      <c r="B119" s="292"/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2:25" ht="12.75" customHeight="1"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2:25" ht="12.75" customHeight="1">
      <c r="B121" s="292"/>
      <c r="C121" s="292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2:25" ht="12.75" customHeight="1">
      <c r="B122" s="292"/>
      <c r="C122" s="292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2:25" ht="12.75" customHeight="1">
      <c r="B123" s="292"/>
      <c r="C123" s="292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2:25" ht="12.75" customHeight="1">
      <c r="B124" s="292"/>
      <c r="C124" s="292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2:25" ht="12.75" customHeight="1">
      <c r="B125" s="292"/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2:25" ht="12.75" customHeight="1">
      <c r="B126" s="292"/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2:25" ht="12.75" customHeight="1">
      <c r="B127" s="292"/>
      <c r="C127" s="292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2:25" ht="12.75" customHeight="1">
      <c r="B128" s="292"/>
      <c r="C128" s="292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2:25" ht="12.75" customHeight="1">
      <c r="B129" s="292"/>
      <c r="C129" s="292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2:25" ht="12.75" customHeight="1">
      <c r="B130" s="292"/>
      <c r="C130" s="292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2:25" ht="12.75" customHeight="1">
      <c r="B131" s="292"/>
      <c r="C131" s="292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2:25" ht="12.75" customHeight="1">
      <c r="B132" s="292"/>
      <c r="C132" s="292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2:25" ht="12.75" customHeight="1">
      <c r="B133" s="292"/>
      <c r="C133" s="292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2:25" ht="12.75" customHeight="1">
      <c r="B134" s="292"/>
      <c r="C134" s="292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2:25" ht="12.75" customHeight="1">
      <c r="B135" s="292"/>
      <c r="C135" s="292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2:25" ht="12.75" customHeight="1">
      <c r="B136" s="292"/>
      <c r="C136" s="292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2:25" ht="12.75" customHeight="1">
      <c r="B137" s="292"/>
      <c r="C137" s="292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2:25" ht="12.75" customHeight="1">
      <c r="B138" s="292"/>
      <c r="C138" s="292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2:25" ht="12.75" customHeight="1">
      <c r="B139" s="292"/>
      <c r="C139" s="292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2:25" ht="12.75" customHeight="1">
      <c r="B140" s="292"/>
      <c r="C140" s="292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2:25" ht="12.75" customHeight="1">
      <c r="B141" s="292"/>
      <c r="C141" s="292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2:25" ht="12.75" customHeight="1">
      <c r="B142" s="292"/>
      <c r="C142" s="292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2:25" ht="12.75" customHeight="1">
      <c r="B143" s="292"/>
      <c r="C143" s="292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2:25" ht="12.75" customHeight="1">
      <c r="B144" s="292"/>
      <c r="C144" s="292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2:25" ht="12.75" customHeight="1"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2:25" ht="12.75" customHeight="1">
      <c r="B146" s="292"/>
      <c r="C146" s="292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2:25" ht="12.75" customHeight="1">
      <c r="B147" s="292"/>
      <c r="C147" s="292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2:25" ht="12.75" customHeight="1">
      <c r="B148" s="292"/>
      <c r="C148" s="292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2:25" ht="12.75" customHeight="1">
      <c r="B149" s="292"/>
      <c r="C149" s="292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2:25" ht="12.75" customHeight="1">
      <c r="B150" s="292"/>
      <c r="C150" s="292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2:25" ht="12.75" customHeight="1">
      <c r="B151" s="292"/>
      <c r="C151" s="292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2:25" ht="12.75" customHeight="1">
      <c r="B152" s="292"/>
      <c r="C152" s="292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2:25" ht="12.75" customHeight="1">
      <c r="B153" s="292"/>
      <c r="C153" s="292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2:25" ht="12.75" customHeight="1">
      <c r="B154" s="292"/>
      <c r="C154" s="292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2:25" ht="12.75" customHeight="1">
      <c r="B155" s="292"/>
      <c r="C155" s="292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2:25" ht="12.75" customHeight="1">
      <c r="B156" s="292"/>
      <c r="C156" s="292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2:25" ht="12.75" customHeight="1">
      <c r="B157" s="292"/>
      <c r="C157" s="292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2:25" ht="12.75" customHeight="1">
      <c r="B158" s="292"/>
      <c r="C158" s="292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</sheetData>
  <mergeCells count="2">
    <mergeCell ref="D6:E6"/>
    <mergeCell ref="D7:E7"/>
  </mergeCells>
  <printOptions/>
  <pageMargins left="0.75" right="0.75" top="1" bottom="1" header="0.5" footer="0.5"/>
  <pageSetup horizontalDpi="600" verticalDpi="600" orientation="landscape" scale="59" r:id="rId1"/>
  <headerFooter alignWithMargins="0">
    <oddHeader>&amp;L&amp;"Times New Roman,Regular"Draft RFP - NNJ09ZBG001R&amp;R&amp;"Times New Roman,Regular"SECTION L
Appendix 2</oddHeader>
    <oddFooter>&amp;C&amp;"Times New Roman,Regular"&amp;12L-A2-&amp;P</oddFooter>
  </headerFooter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1">
      <selection activeCell="G25" sqref="G25"/>
    </sheetView>
  </sheetViews>
  <sheetFormatPr defaultColWidth="9.140625" defaultRowHeight="12.75"/>
  <cols>
    <col min="1" max="1" width="31.140625" style="0" customWidth="1"/>
    <col min="2" max="3" width="27.7109375" style="306" customWidth="1"/>
    <col min="4" max="4" width="6.7109375" style="0" customWidth="1"/>
    <col min="5" max="7" width="14.7109375" style="0" customWidth="1"/>
    <col min="8" max="8" width="12.7109375" style="0" customWidth="1"/>
  </cols>
  <sheetData>
    <row r="1" spans="1:8" ht="12.75">
      <c r="A1" s="486" t="s">
        <v>287</v>
      </c>
      <c r="B1" s="294"/>
      <c r="C1" s="294"/>
      <c r="D1" s="295"/>
      <c r="E1" s="296"/>
      <c r="F1" s="296"/>
      <c r="G1" s="296"/>
      <c r="H1" s="79"/>
    </row>
    <row r="2" spans="1:8" ht="12.75">
      <c r="A2" s="26" t="s">
        <v>37</v>
      </c>
      <c r="B2" s="79"/>
      <c r="C2" s="79"/>
      <c r="D2" s="297"/>
      <c r="E2" s="79"/>
      <c r="F2" s="79"/>
      <c r="G2" s="79"/>
      <c r="H2" s="79"/>
    </row>
    <row r="3" spans="1:8" ht="12.75">
      <c r="A3" s="26" t="s">
        <v>98</v>
      </c>
      <c r="B3" s="79"/>
      <c r="C3" s="79"/>
      <c r="D3" s="297"/>
      <c r="E3" s="79"/>
      <c r="F3" s="79"/>
      <c r="G3" s="79"/>
      <c r="H3" s="79"/>
    </row>
    <row r="4" spans="1:8" ht="12.75">
      <c r="A4" s="235"/>
      <c r="B4" s="79"/>
      <c r="C4" s="79"/>
      <c r="D4" s="297"/>
      <c r="E4" s="79"/>
      <c r="F4" s="79"/>
      <c r="G4" s="79"/>
      <c r="H4" s="79"/>
    </row>
    <row r="5" spans="1:8" ht="12.75">
      <c r="A5" s="45"/>
      <c r="B5" s="79"/>
      <c r="C5" s="79"/>
      <c r="D5" s="47"/>
      <c r="H5" s="3"/>
    </row>
    <row r="6" spans="1:4" ht="12.75">
      <c r="A6" s="298" t="s">
        <v>139</v>
      </c>
      <c r="B6" s="299" t="s">
        <v>83</v>
      </c>
      <c r="C6" s="299" t="s">
        <v>46</v>
      </c>
      <c r="D6" s="300" t="s">
        <v>140</v>
      </c>
    </row>
    <row r="7" spans="1:4" ht="12.75">
      <c r="A7" s="301"/>
      <c r="B7" s="208"/>
      <c r="C7" s="302"/>
      <c r="D7" s="47"/>
    </row>
    <row r="8" spans="1:4" ht="12.75">
      <c r="A8" s="235" t="s">
        <v>141</v>
      </c>
      <c r="B8" s="78"/>
      <c r="C8" s="303"/>
      <c r="D8" s="47"/>
    </row>
    <row r="9" spans="1:4" ht="12.75">
      <c r="A9" s="45"/>
      <c r="B9" s="78"/>
      <c r="C9" s="303"/>
      <c r="D9" s="47"/>
    </row>
    <row r="10" spans="1:4" ht="12.75">
      <c r="A10" s="235" t="s">
        <v>142</v>
      </c>
      <c r="B10" s="78"/>
      <c r="C10" s="303"/>
      <c r="D10" s="47"/>
    </row>
    <row r="11" spans="1:4" ht="12.75">
      <c r="A11" s="45"/>
      <c r="B11" s="78"/>
      <c r="C11" s="303"/>
      <c r="D11" s="47"/>
    </row>
    <row r="12" spans="1:4" ht="12.75">
      <c r="A12" s="235" t="s">
        <v>143</v>
      </c>
      <c r="B12" s="78"/>
      <c r="C12" s="303"/>
      <c r="D12" s="47"/>
    </row>
    <row r="13" spans="1:4" ht="12.75">
      <c r="A13" s="235" t="s">
        <v>144</v>
      </c>
      <c r="B13" s="78"/>
      <c r="C13" s="303"/>
      <c r="D13" s="47"/>
    </row>
    <row r="14" spans="1:4" ht="12.75">
      <c r="A14" s="45"/>
      <c r="B14" s="78"/>
      <c r="C14" s="303"/>
      <c r="D14" s="47"/>
    </row>
    <row r="15" spans="1:4" ht="12.75">
      <c r="A15" s="235" t="s">
        <v>145</v>
      </c>
      <c r="B15" s="78"/>
      <c r="C15" s="303"/>
      <c r="D15" s="47"/>
    </row>
    <row r="16" spans="1:4" ht="12.75">
      <c r="A16" s="45"/>
      <c r="B16" s="78"/>
      <c r="C16" s="303"/>
      <c r="D16" s="47"/>
    </row>
    <row r="17" spans="1:4" ht="12.75">
      <c r="A17" s="45" t="s">
        <v>146</v>
      </c>
      <c r="B17" s="78"/>
      <c r="C17" s="303"/>
      <c r="D17" s="47"/>
    </row>
    <row r="18" spans="1:4" ht="12.75">
      <c r="A18" s="45"/>
      <c r="B18" s="78"/>
      <c r="C18" s="303"/>
      <c r="D18" s="47"/>
    </row>
    <row r="19" spans="1:4" ht="12.75">
      <c r="A19" s="45" t="s">
        <v>147</v>
      </c>
      <c r="B19" s="78"/>
      <c r="C19" s="303"/>
      <c r="D19" s="47"/>
    </row>
    <row r="20" spans="1:4" ht="12.75">
      <c r="A20" s="45"/>
      <c r="B20" s="78"/>
      <c r="C20" s="303"/>
      <c r="D20" s="47"/>
    </row>
    <row r="21" spans="1:4" ht="12.75">
      <c r="A21" s="45" t="s">
        <v>148</v>
      </c>
      <c r="B21" s="78"/>
      <c r="C21" s="303"/>
      <c r="D21" s="47"/>
    </row>
    <row r="22" spans="1:4" ht="12.75">
      <c r="A22" s="45"/>
      <c r="B22" s="78"/>
      <c r="C22" s="303"/>
      <c r="D22" s="47"/>
    </row>
    <row r="23" spans="1:4" ht="12.75">
      <c r="A23" s="45" t="s">
        <v>149</v>
      </c>
      <c r="B23" s="78"/>
      <c r="C23" s="303"/>
      <c r="D23" s="47"/>
    </row>
    <row r="24" spans="1:4" ht="12.75">
      <c r="A24" s="45"/>
      <c r="B24" s="78"/>
      <c r="C24" s="303"/>
      <c r="D24" s="47"/>
    </row>
    <row r="25" spans="1:4" ht="12.75">
      <c r="A25" s="45" t="s">
        <v>150</v>
      </c>
      <c r="B25" s="78"/>
      <c r="C25" s="303"/>
      <c r="D25" s="47"/>
    </row>
    <row r="26" spans="1:4" ht="12.75">
      <c r="A26" s="45"/>
      <c r="B26" s="78"/>
      <c r="C26" s="303"/>
      <c r="D26" s="47"/>
    </row>
    <row r="27" spans="1:4" ht="12.75">
      <c r="A27" s="45" t="s">
        <v>151</v>
      </c>
      <c r="B27" s="78"/>
      <c r="C27" s="303"/>
      <c r="D27" s="47"/>
    </row>
    <row r="28" spans="1:4" ht="12.75">
      <c r="A28" s="45"/>
      <c r="B28" s="78"/>
      <c r="C28" s="303"/>
      <c r="D28" s="47"/>
    </row>
    <row r="29" spans="1:4" ht="12.75">
      <c r="A29" s="235" t="s">
        <v>152</v>
      </c>
      <c r="B29" s="78"/>
      <c r="C29" s="303"/>
      <c r="D29" s="47"/>
    </row>
    <row r="30" spans="1:4" ht="12.75">
      <c r="A30" s="45"/>
      <c r="B30" s="78"/>
      <c r="C30" s="303"/>
      <c r="D30" s="47"/>
    </row>
    <row r="31" spans="1:4" ht="12.75">
      <c r="A31" s="45" t="s">
        <v>153</v>
      </c>
      <c r="B31" s="78"/>
      <c r="C31" s="303"/>
      <c r="D31" s="47"/>
    </row>
    <row r="32" spans="1:4" ht="12.75">
      <c r="A32" s="45"/>
      <c r="B32" s="78"/>
      <c r="C32" s="303"/>
      <c r="D32" s="47"/>
    </row>
    <row r="33" spans="1:4" ht="12.75">
      <c r="A33" s="45" t="s">
        <v>154</v>
      </c>
      <c r="B33" s="78"/>
      <c r="C33" s="303"/>
      <c r="D33" s="47"/>
    </row>
    <row r="34" spans="1:4" ht="12.75">
      <c r="A34" s="45"/>
      <c r="B34" s="78"/>
      <c r="C34" s="303"/>
      <c r="D34" s="47"/>
    </row>
    <row r="35" spans="1:4" ht="12.75">
      <c r="A35" s="45" t="s">
        <v>155</v>
      </c>
      <c r="B35" s="78"/>
      <c r="C35" s="303"/>
      <c r="D35" s="47"/>
    </row>
    <row r="36" spans="1:4" ht="12.75">
      <c r="A36" s="45"/>
      <c r="B36" s="78"/>
      <c r="C36" s="303"/>
      <c r="D36" s="47"/>
    </row>
    <row r="37" spans="1:4" ht="12.75">
      <c r="A37" s="45" t="s">
        <v>156</v>
      </c>
      <c r="B37" s="78"/>
      <c r="C37" s="303"/>
      <c r="D37" s="47"/>
    </row>
    <row r="38" spans="1:4" ht="12.75">
      <c r="A38" s="45" t="s">
        <v>157</v>
      </c>
      <c r="B38" s="78"/>
      <c r="C38" s="303"/>
      <c r="D38" s="47"/>
    </row>
    <row r="39" spans="1:4" ht="12.75">
      <c r="A39" s="45" t="s">
        <v>158</v>
      </c>
      <c r="B39" s="78"/>
      <c r="C39" s="303"/>
      <c r="D39" s="47"/>
    </row>
    <row r="40" spans="1:4" ht="12.75">
      <c r="A40" s="45"/>
      <c r="B40" s="78"/>
      <c r="C40" s="303"/>
      <c r="D40" s="47"/>
    </row>
    <row r="41" spans="1:4" ht="12.75">
      <c r="A41" s="45" t="s">
        <v>159</v>
      </c>
      <c r="B41" s="78"/>
      <c r="C41" s="303"/>
      <c r="D41" s="47"/>
    </row>
    <row r="42" spans="1:4" ht="12.75">
      <c r="A42" s="45"/>
      <c r="B42" s="78"/>
      <c r="C42" s="303"/>
      <c r="D42" s="47"/>
    </row>
    <row r="43" spans="1:4" ht="12.75">
      <c r="A43" s="45" t="s">
        <v>160</v>
      </c>
      <c r="B43" s="78"/>
      <c r="C43" s="303"/>
      <c r="D43" s="47"/>
    </row>
    <row r="44" spans="1:4" ht="12.75">
      <c r="A44" s="45" t="s">
        <v>161</v>
      </c>
      <c r="B44" s="78"/>
      <c r="C44" s="303"/>
      <c r="D44" s="47"/>
    </row>
    <row r="45" spans="1:4" ht="12.75">
      <c r="A45" s="45" t="s">
        <v>162</v>
      </c>
      <c r="B45" s="78"/>
      <c r="C45" s="303"/>
      <c r="D45" s="47"/>
    </row>
    <row r="46" spans="1:4" ht="12.75">
      <c r="A46" s="45"/>
      <c r="B46" s="78"/>
      <c r="C46" s="303"/>
      <c r="D46" s="47"/>
    </row>
    <row r="47" spans="1:4" ht="12.75">
      <c r="A47" s="45" t="s">
        <v>163</v>
      </c>
      <c r="B47" s="78"/>
      <c r="C47" s="303"/>
      <c r="D47" s="47"/>
    </row>
    <row r="48" spans="1:4" ht="12.75">
      <c r="A48" s="45"/>
      <c r="B48" s="78"/>
      <c r="C48" s="303"/>
      <c r="D48" s="47"/>
    </row>
    <row r="49" spans="1:4" ht="12.75">
      <c r="A49" s="45" t="s">
        <v>33</v>
      </c>
      <c r="B49" s="78"/>
      <c r="C49" s="303"/>
      <c r="D49" s="47"/>
    </row>
    <row r="50" spans="1:4" ht="12.75">
      <c r="A50" s="45"/>
      <c r="B50" s="78"/>
      <c r="C50" s="303"/>
      <c r="D50" s="47"/>
    </row>
    <row r="51" spans="1:4" ht="12.75">
      <c r="A51" s="45" t="s">
        <v>164</v>
      </c>
      <c r="B51" s="78"/>
      <c r="C51" s="303"/>
      <c r="D51" s="47"/>
    </row>
    <row r="52" spans="1:4" ht="13.5" thickBot="1">
      <c r="A52" s="304"/>
      <c r="B52" s="80"/>
      <c r="C52" s="305"/>
      <c r="D52" s="108"/>
    </row>
  </sheetData>
  <printOptions/>
  <pageMargins left="0.75" right="0.44" top="1" bottom="1" header="0.5" footer="0.5"/>
  <pageSetup horizontalDpi="600" verticalDpi="600" orientation="portrait" scale="97" r:id="rId1"/>
  <headerFooter alignWithMargins="0">
    <oddHeader>&amp;L&amp;"Times New Roman,Regular"Draft RFP - NNJ09ZBG001R&amp;R&amp;"Times New Roman,Regular"SECTION L
Appendix 2</oddHeader>
    <oddFooter>&amp;C&amp;"Times New Roman,Regular"&amp;12L-A2-&amp;P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zoomScale="60" zoomScaleNormal="75" workbookViewId="0" topLeftCell="A1">
      <selection activeCell="A2" sqref="A2"/>
    </sheetView>
  </sheetViews>
  <sheetFormatPr defaultColWidth="9.140625" defaultRowHeight="12.75"/>
  <cols>
    <col min="1" max="1" width="52.00390625" style="311" customWidth="1"/>
    <col min="2" max="2" width="18.57421875" style="311" customWidth="1"/>
    <col min="3" max="3" width="101.421875" style="342" customWidth="1"/>
    <col min="4" max="4" width="5.8515625" style="314" customWidth="1"/>
    <col min="5" max="5" width="9.140625" style="310" customWidth="1"/>
    <col min="6" max="16384" width="9.140625" style="311" customWidth="1"/>
  </cols>
  <sheetData>
    <row r="1" spans="1:4" ht="12.75">
      <c r="A1" s="487" t="s">
        <v>278</v>
      </c>
      <c r="B1" s="307"/>
      <c r="C1" s="308"/>
      <c r="D1" s="309"/>
    </row>
    <row r="2" spans="1:4" ht="33.75" customHeight="1">
      <c r="A2" s="312" t="s">
        <v>165</v>
      </c>
      <c r="B2" s="313"/>
      <c r="C2" s="314"/>
      <c r="D2" s="315"/>
    </row>
    <row r="3" spans="1:4" ht="33.75" customHeight="1">
      <c r="A3" s="316"/>
      <c r="B3" s="310"/>
      <c r="C3" s="314"/>
      <c r="D3" s="315"/>
    </row>
    <row r="4" spans="1:4" ht="13.5" thickBot="1">
      <c r="A4" s="317"/>
      <c r="B4" s="318"/>
      <c r="C4" s="319"/>
      <c r="D4" s="320"/>
    </row>
    <row r="5" spans="1:4" ht="13.5" thickTop="1">
      <c r="A5" s="321"/>
      <c r="B5" s="322"/>
      <c r="C5" s="314"/>
      <c r="D5" s="315"/>
    </row>
    <row r="6" spans="1:4" ht="18">
      <c r="A6" s="323" t="s">
        <v>37</v>
      </c>
      <c r="B6" s="324"/>
      <c r="C6" s="314"/>
      <c r="D6" s="315"/>
    </row>
    <row r="7" spans="1:4" ht="18">
      <c r="A7" s="323" t="s">
        <v>98</v>
      </c>
      <c r="B7" s="324"/>
      <c r="C7" s="314"/>
      <c r="D7" s="315"/>
    </row>
    <row r="8" spans="1:4" ht="18">
      <c r="A8" s="323" t="s">
        <v>166</v>
      </c>
      <c r="B8" s="325"/>
      <c r="C8" s="314"/>
      <c r="D8" s="315"/>
    </row>
    <row r="9" spans="1:4" ht="12.75">
      <c r="A9" s="326"/>
      <c r="B9" s="310"/>
      <c r="C9" s="314"/>
      <c r="D9" s="315"/>
    </row>
    <row r="10" spans="1:4" ht="12.75">
      <c r="A10" s="327"/>
      <c r="B10" s="328"/>
      <c r="C10" s="329"/>
      <c r="D10" s="330"/>
    </row>
    <row r="11" spans="1:4" ht="13.5" thickBot="1">
      <c r="A11" s="331"/>
      <c r="B11" s="325"/>
      <c r="C11" s="314"/>
      <c r="D11" s="332"/>
    </row>
    <row r="12" spans="1:4" ht="12.75" customHeight="1">
      <c r="A12" s="511" t="s">
        <v>167</v>
      </c>
      <c r="B12" s="514"/>
      <c r="C12" s="517" t="s">
        <v>168</v>
      </c>
      <c r="D12" s="518"/>
    </row>
    <row r="13" spans="1:4" ht="23.25" customHeight="1">
      <c r="A13" s="512"/>
      <c r="B13" s="515"/>
      <c r="C13" s="519"/>
      <c r="D13" s="520"/>
    </row>
    <row r="14" spans="1:4" ht="97.5" customHeight="1">
      <c r="A14" s="513"/>
      <c r="B14" s="516"/>
      <c r="C14" s="521"/>
      <c r="D14" s="522"/>
    </row>
    <row r="15" spans="1:4" ht="23.25" customHeight="1">
      <c r="A15" s="523" t="s">
        <v>169</v>
      </c>
      <c r="B15" s="525"/>
      <c r="C15" s="528" t="s">
        <v>170</v>
      </c>
      <c r="D15" s="518"/>
    </row>
    <row r="16" spans="1:4" ht="23.25" customHeight="1">
      <c r="A16" s="512"/>
      <c r="B16" s="526"/>
      <c r="C16" s="529"/>
      <c r="D16" s="520"/>
    </row>
    <row r="17" spans="1:4" ht="86.25" customHeight="1" thickBot="1">
      <c r="A17" s="524"/>
      <c r="B17" s="527"/>
      <c r="C17" s="530"/>
      <c r="D17" s="531"/>
    </row>
    <row r="18" spans="1:4" ht="12.75">
      <c r="A18" s="331"/>
      <c r="B18" s="325"/>
      <c r="C18" s="314"/>
      <c r="D18" s="309"/>
    </row>
    <row r="19" spans="1:4" ht="12.75">
      <c r="A19" s="331"/>
      <c r="B19" s="325"/>
      <c r="C19" s="314"/>
      <c r="D19" s="315"/>
    </row>
    <row r="20" spans="1:4" ht="23.25">
      <c r="A20" s="333" t="s">
        <v>171</v>
      </c>
      <c r="B20" s="334"/>
      <c r="C20" s="335"/>
      <c r="D20" s="336"/>
    </row>
    <row r="21" spans="1:4" ht="24" thickBot="1">
      <c r="A21" s="337" t="s">
        <v>172</v>
      </c>
      <c r="B21" s="338"/>
      <c r="C21" s="339"/>
      <c r="D21" s="340"/>
    </row>
    <row r="22" spans="1:2" ht="12.75">
      <c r="A22" s="341"/>
      <c r="B22" s="310"/>
    </row>
    <row r="23" spans="1:2" ht="12.75">
      <c r="A23" s="310"/>
      <c r="B23" s="310"/>
    </row>
    <row r="24" spans="1:2" ht="12.75">
      <c r="A24" s="310"/>
      <c r="B24" s="310"/>
    </row>
    <row r="25" spans="1:2" ht="12.75">
      <c r="A25" s="325"/>
      <c r="B25" s="325"/>
    </row>
    <row r="26" spans="1:2" ht="12.75">
      <c r="A26" s="310"/>
      <c r="B26" s="310"/>
    </row>
    <row r="27" spans="1:2" ht="12.75">
      <c r="A27" s="310"/>
      <c r="B27" s="310"/>
    </row>
    <row r="28" spans="1:2" ht="12.75">
      <c r="A28" s="310"/>
      <c r="B28" s="310"/>
    </row>
    <row r="29" spans="1:2" ht="12.75">
      <c r="A29" s="310"/>
      <c r="B29" s="310"/>
    </row>
    <row r="30" spans="1:2" ht="12.75">
      <c r="A30" s="310"/>
      <c r="B30" s="310"/>
    </row>
    <row r="31" spans="1:2" ht="12.75">
      <c r="A31" s="310"/>
      <c r="B31" s="310"/>
    </row>
    <row r="32" spans="1:2" ht="12.75">
      <c r="A32" s="310"/>
      <c r="B32" s="310"/>
    </row>
    <row r="33" spans="1:2" ht="12.75">
      <c r="A33" s="310"/>
      <c r="B33" s="310"/>
    </row>
    <row r="34" spans="1:2" ht="12.75">
      <c r="A34" s="310"/>
      <c r="B34" s="310"/>
    </row>
    <row r="35" spans="1:2" ht="12.75">
      <c r="A35" s="310"/>
      <c r="B35" s="310"/>
    </row>
    <row r="36" spans="1:2" ht="12.75">
      <c r="A36" s="310"/>
      <c r="B36" s="310"/>
    </row>
    <row r="37" spans="1:2" ht="12.75">
      <c r="A37" s="310"/>
      <c r="B37" s="310"/>
    </row>
    <row r="38" spans="1:2" ht="12.75">
      <c r="A38" s="310"/>
      <c r="B38" s="310"/>
    </row>
    <row r="39" spans="1:2" ht="12.75">
      <c r="A39" s="310"/>
      <c r="B39" s="310"/>
    </row>
    <row r="40" spans="1:2" ht="12.75">
      <c r="A40" s="310"/>
      <c r="B40" s="310"/>
    </row>
    <row r="41" spans="1:2" ht="12.75">
      <c r="A41" s="310"/>
      <c r="B41" s="310"/>
    </row>
    <row r="42" spans="1:2" ht="12.75">
      <c r="A42" s="310"/>
      <c r="B42" s="310"/>
    </row>
    <row r="43" spans="1:2" ht="12.75">
      <c r="A43" s="310"/>
      <c r="B43" s="310"/>
    </row>
    <row r="44" spans="1:2" ht="12.75">
      <c r="A44" s="310"/>
      <c r="B44" s="310"/>
    </row>
    <row r="45" spans="1:2" ht="12.75">
      <c r="A45" s="310"/>
      <c r="B45" s="310"/>
    </row>
    <row r="46" spans="1:2" ht="12.75">
      <c r="A46" s="310"/>
      <c r="B46" s="310"/>
    </row>
    <row r="47" spans="1:2" ht="12.75">
      <c r="A47" s="310"/>
      <c r="B47" s="310"/>
    </row>
    <row r="48" spans="1:2" ht="12.75">
      <c r="A48" s="310"/>
      <c r="B48" s="310"/>
    </row>
  </sheetData>
  <mergeCells count="6">
    <mergeCell ref="A12:A14"/>
    <mergeCell ref="B12:B14"/>
    <mergeCell ref="C12:D14"/>
    <mergeCell ref="A15:A17"/>
    <mergeCell ref="B15:B17"/>
    <mergeCell ref="C15:D17"/>
  </mergeCells>
  <printOptions/>
  <pageMargins left="0.75" right="0.75" top="1" bottom="1" header="0.5" footer="0.5"/>
  <pageSetup horizontalDpi="600" verticalDpi="600" orientation="landscape" scale="51" r:id="rId1"/>
  <headerFooter alignWithMargins="0">
    <oddHeader>&amp;L&amp;"Times New Roman,Regular"Draft RFP - NNJ09ZBG001R&amp;R&amp;"Times New Roman,Regular"SECTION L
Appendix 2</oddHeader>
    <oddFooter>&amp;C&amp;"Times New Roman,Regular"&amp;12L-A2-&amp;P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60" workbookViewId="0" topLeftCell="A1">
      <selection activeCell="F11" sqref="F11"/>
    </sheetView>
  </sheetViews>
  <sheetFormatPr defaultColWidth="9.140625" defaultRowHeight="12.75"/>
  <cols>
    <col min="1" max="1" width="15.57421875" style="343" customWidth="1"/>
    <col min="2" max="2" width="11.28125" style="343" customWidth="1"/>
    <col min="3" max="3" width="11.00390625" style="343" customWidth="1"/>
    <col min="4" max="4" width="10.8515625" style="343" customWidth="1"/>
    <col min="5" max="5" width="11.28125" style="343" customWidth="1"/>
    <col min="6" max="6" width="14.7109375" style="343" customWidth="1"/>
    <col min="7" max="9" width="11.28125" style="343" customWidth="1"/>
    <col min="10" max="10" width="9.00390625" style="343" customWidth="1"/>
    <col min="11" max="11" width="9.421875" style="343" customWidth="1"/>
    <col min="12" max="12" width="7.140625" style="343" customWidth="1"/>
    <col min="13" max="16384" width="9.140625" style="343" customWidth="1"/>
  </cols>
  <sheetData>
    <row r="1" spans="1:11" ht="19.5" thickBot="1">
      <c r="A1" s="532" t="s">
        <v>173</v>
      </c>
      <c r="B1" s="533"/>
      <c r="C1" s="533"/>
      <c r="D1" s="533"/>
      <c r="E1" s="533"/>
      <c r="F1" s="533"/>
      <c r="G1" s="533"/>
      <c r="H1" s="533"/>
      <c r="I1" s="533"/>
      <c r="J1" s="533"/>
      <c r="K1" s="534"/>
    </row>
    <row r="2" spans="1:11" ht="19.5" thickBot="1">
      <c r="A2" s="488" t="s">
        <v>279</v>
      </c>
      <c r="B2" s="484"/>
      <c r="C2" s="484"/>
      <c r="D2" s="484"/>
      <c r="E2" s="484"/>
      <c r="F2" s="484"/>
      <c r="G2" s="484"/>
      <c r="H2" s="344"/>
      <c r="I2" s="344"/>
      <c r="J2" s="344"/>
      <c r="K2" s="345"/>
    </row>
    <row r="3" spans="1:11" ht="18.75">
      <c r="A3" s="535" t="s">
        <v>174</v>
      </c>
      <c r="B3" s="536"/>
      <c r="C3" s="536"/>
      <c r="D3" s="536"/>
      <c r="E3" s="536"/>
      <c r="F3" s="536"/>
      <c r="G3" s="537"/>
      <c r="H3" s="344"/>
      <c r="I3" s="344"/>
      <c r="J3" s="344"/>
      <c r="K3" s="345"/>
    </row>
    <row r="4" spans="1:11" ht="12.75">
      <c r="A4" s="346" t="s">
        <v>175</v>
      </c>
      <c r="B4" s="347"/>
      <c r="C4" s="347"/>
      <c r="D4" s="347"/>
      <c r="E4" s="347"/>
      <c r="F4" s="347"/>
      <c r="G4" s="348"/>
      <c r="H4" s="347"/>
      <c r="I4" s="349"/>
      <c r="J4" s="347"/>
      <c r="K4" s="348"/>
    </row>
    <row r="5" spans="1:11" ht="12.75">
      <c r="A5" s="477" t="s">
        <v>244</v>
      </c>
      <c r="B5" s="347"/>
      <c r="C5" s="347"/>
      <c r="D5" s="347"/>
      <c r="E5" s="347"/>
      <c r="F5" s="347"/>
      <c r="G5" s="348"/>
      <c r="H5" s="347"/>
      <c r="I5" s="349"/>
      <c r="J5" s="347"/>
      <c r="K5" s="348"/>
    </row>
    <row r="6" spans="1:11" ht="12.75">
      <c r="A6" s="346"/>
      <c r="B6" s="347"/>
      <c r="C6" s="347"/>
      <c r="D6" s="347"/>
      <c r="E6" s="347"/>
      <c r="F6" s="347"/>
      <c r="G6" s="348"/>
      <c r="H6" s="347"/>
      <c r="I6" s="347"/>
      <c r="J6" s="347"/>
      <c r="K6" s="348"/>
    </row>
    <row r="7" spans="1:11" ht="12.75">
      <c r="A7" s="346"/>
      <c r="B7" s="347"/>
      <c r="C7" s="347"/>
      <c r="D7" s="347"/>
      <c r="E7" s="347"/>
      <c r="F7" s="347"/>
      <c r="G7" s="348"/>
      <c r="H7" s="347"/>
      <c r="I7" s="347"/>
      <c r="J7" s="347"/>
      <c r="K7" s="348"/>
    </row>
    <row r="8" spans="1:11" ht="13.5" thickBot="1">
      <c r="A8" s="350"/>
      <c r="B8" s="351"/>
      <c r="C8" s="351"/>
      <c r="D8" s="351"/>
      <c r="E8" s="351"/>
      <c r="F8" s="351"/>
      <c r="G8" s="352"/>
      <c r="H8" s="347"/>
      <c r="I8" s="347"/>
      <c r="J8" s="347"/>
      <c r="K8" s="348"/>
    </row>
    <row r="9" spans="1:11" ht="12.75">
      <c r="A9" s="346"/>
      <c r="B9" s="347"/>
      <c r="C9" s="347"/>
      <c r="D9" s="347"/>
      <c r="E9" s="347"/>
      <c r="F9" s="347"/>
      <c r="G9" s="347"/>
      <c r="H9" s="347"/>
      <c r="I9" s="347"/>
      <c r="J9" s="347"/>
      <c r="K9" s="348"/>
    </row>
    <row r="10" spans="1:11" ht="12.75">
      <c r="A10" s="346"/>
      <c r="B10" s="347"/>
      <c r="C10" s="347"/>
      <c r="D10" s="347"/>
      <c r="E10" s="347"/>
      <c r="F10" s="347"/>
      <c r="G10" s="347"/>
      <c r="H10" s="347"/>
      <c r="I10" s="347"/>
      <c r="J10" s="347"/>
      <c r="K10" s="348"/>
    </row>
    <row r="11" spans="1:11" ht="12.75">
      <c r="A11" s="483" t="s">
        <v>269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8"/>
    </row>
    <row r="12" spans="1:11" ht="12.75">
      <c r="A12" s="483" t="s">
        <v>270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8"/>
    </row>
    <row r="13" spans="1:11" ht="12.75">
      <c r="A13" s="483" t="s">
        <v>271</v>
      </c>
      <c r="B13" s="347"/>
      <c r="C13" s="347"/>
      <c r="D13" s="347"/>
      <c r="E13" s="347"/>
      <c r="F13" s="347"/>
      <c r="G13" s="347"/>
      <c r="H13" s="347"/>
      <c r="I13" s="347"/>
      <c r="J13" s="347"/>
      <c r="K13" s="348"/>
    </row>
    <row r="14" spans="1:11" ht="12.75">
      <c r="A14" s="346"/>
      <c r="B14" s="347"/>
      <c r="C14" s="347"/>
      <c r="D14" s="347"/>
      <c r="E14" s="347"/>
      <c r="F14" s="347"/>
      <c r="G14" s="347"/>
      <c r="H14" s="347"/>
      <c r="I14" s="347"/>
      <c r="J14" s="347"/>
      <c r="K14" s="348"/>
    </row>
    <row r="15" spans="1:12" ht="12.75">
      <c r="A15" s="538" t="s">
        <v>176</v>
      </c>
      <c r="B15" s="539"/>
      <c r="C15" s="539"/>
      <c r="D15" s="539"/>
      <c r="E15" s="540"/>
      <c r="F15" s="541" t="s">
        <v>177</v>
      </c>
      <c r="G15" s="539"/>
      <c r="H15" s="539"/>
      <c r="I15" s="539"/>
      <c r="J15" s="539"/>
      <c r="K15" s="542"/>
      <c r="L15" s="347"/>
    </row>
    <row r="16" spans="1:12" ht="12.75">
      <c r="A16" s="353" t="s">
        <v>178</v>
      </c>
      <c r="B16" s="354"/>
      <c r="C16" s="354"/>
      <c r="D16" s="354"/>
      <c r="E16" s="354"/>
      <c r="F16" s="355" t="s">
        <v>179</v>
      </c>
      <c r="G16" s="354"/>
      <c r="H16" s="354"/>
      <c r="I16" s="354"/>
      <c r="J16" s="354"/>
      <c r="K16" s="356"/>
      <c r="L16" s="347"/>
    </row>
    <row r="17" spans="1:12" ht="12.75">
      <c r="A17" s="357"/>
      <c r="B17" s="354"/>
      <c r="C17" s="354"/>
      <c r="D17" s="354"/>
      <c r="E17" s="354"/>
      <c r="F17" s="355"/>
      <c r="G17" s="354"/>
      <c r="H17" s="354"/>
      <c r="I17" s="354"/>
      <c r="J17" s="354"/>
      <c r="K17" s="356"/>
      <c r="L17" s="347"/>
    </row>
    <row r="18" spans="1:11" ht="12.75">
      <c r="A18" s="358" t="s">
        <v>180</v>
      </c>
      <c r="B18" s="359"/>
      <c r="C18" s="359"/>
      <c r="D18" s="359"/>
      <c r="E18" s="360"/>
      <c r="F18" s="361" t="s">
        <v>180</v>
      </c>
      <c r="G18" s="359"/>
      <c r="H18" s="359"/>
      <c r="I18" s="359"/>
      <c r="J18" s="359"/>
      <c r="K18" s="362"/>
    </row>
    <row r="19" spans="1:11" ht="12.75">
      <c r="A19" s="358"/>
      <c r="B19" s="359"/>
      <c r="C19" s="359"/>
      <c r="D19" s="359"/>
      <c r="E19" s="360"/>
      <c r="F19" s="361"/>
      <c r="G19" s="359"/>
      <c r="H19" s="359"/>
      <c r="I19" s="359"/>
      <c r="J19" s="359"/>
      <c r="K19" s="362"/>
    </row>
    <row r="20" spans="1:11" ht="12.75">
      <c r="A20" s="358" t="s">
        <v>181</v>
      </c>
      <c r="B20" s="359"/>
      <c r="C20" s="359"/>
      <c r="D20" s="359"/>
      <c r="E20" s="360"/>
      <c r="F20" s="361" t="s">
        <v>181</v>
      </c>
      <c r="G20" s="359"/>
      <c r="H20" s="359"/>
      <c r="I20" s="359"/>
      <c r="J20" s="359"/>
      <c r="K20" s="362"/>
    </row>
    <row r="21" spans="1:11" ht="12.75">
      <c r="A21" s="358"/>
      <c r="B21" s="359"/>
      <c r="C21" s="359"/>
      <c r="D21" s="359"/>
      <c r="E21" s="360"/>
      <c r="F21" s="361"/>
      <c r="G21" s="359"/>
      <c r="H21" s="359"/>
      <c r="I21" s="359"/>
      <c r="J21" s="359"/>
      <c r="K21" s="362"/>
    </row>
    <row r="22" spans="1:11" ht="12.75">
      <c r="A22" s="358" t="s">
        <v>182</v>
      </c>
      <c r="B22" s="359"/>
      <c r="C22" s="359"/>
      <c r="D22" s="359"/>
      <c r="E22" s="360"/>
      <c r="F22" s="361" t="s">
        <v>182</v>
      </c>
      <c r="G22" s="359"/>
      <c r="H22" s="359"/>
      <c r="I22" s="359"/>
      <c r="J22" s="359"/>
      <c r="K22" s="362"/>
    </row>
    <row r="23" spans="1:11" ht="12.75">
      <c r="A23" s="358"/>
      <c r="B23" s="359"/>
      <c r="C23" s="359"/>
      <c r="D23" s="359"/>
      <c r="E23" s="360"/>
      <c r="F23" s="361"/>
      <c r="G23" s="359"/>
      <c r="H23" s="359"/>
      <c r="I23" s="359"/>
      <c r="J23" s="359"/>
      <c r="K23" s="362"/>
    </row>
    <row r="24" spans="1:11" ht="12.75">
      <c r="A24" s="358" t="s">
        <v>183</v>
      </c>
      <c r="B24" s="359"/>
      <c r="C24" s="359"/>
      <c r="D24" s="359"/>
      <c r="E24" s="360"/>
      <c r="F24" s="361" t="s">
        <v>183</v>
      </c>
      <c r="G24" s="359"/>
      <c r="H24" s="359"/>
      <c r="I24" s="359"/>
      <c r="J24" s="359"/>
      <c r="K24" s="362"/>
    </row>
    <row r="25" spans="1:11" ht="12.75">
      <c r="A25" s="358"/>
      <c r="B25" s="359"/>
      <c r="C25" s="359"/>
      <c r="D25" s="359"/>
      <c r="E25" s="360"/>
      <c r="F25" s="361"/>
      <c r="G25" s="359"/>
      <c r="H25" s="359"/>
      <c r="I25" s="359"/>
      <c r="J25" s="359"/>
      <c r="K25" s="362"/>
    </row>
    <row r="26" spans="1:11" ht="12.75">
      <c r="A26" s="358" t="s">
        <v>184</v>
      </c>
      <c r="B26" s="359"/>
      <c r="C26" s="359"/>
      <c r="D26" s="359"/>
      <c r="E26" s="360"/>
      <c r="F26" s="361" t="s">
        <v>184</v>
      </c>
      <c r="G26" s="359"/>
      <c r="H26" s="359"/>
      <c r="I26" s="359"/>
      <c r="J26" s="359"/>
      <c r="K26" s="362"/>
    </row>
    <row r="27" spans="1:11" ht="12.75">
      <c r="A27" s="358"/>
      <c r="B27" s="359"/>
      <c r="C27" s="359"/>
      <c r="D27" s="359"/>
      <c r="E27" s="360"/>
      <c r="F27" s="361"/>
      <c r="G27" s="359"/>
      <c r="H27" s="359"/>
      <c r="I27" s="359"/>
      <c r="J27" s="359"/>
      <c r="K27" s="362"/>
    </row>
    <row r="28" spans="1:11" ht="12.75">
      <c r="A28" s="358"/>
      <c r="B28" s="359"/>
      <c r="C28" s="359"/>
      <c r="D28" s="359"/>
      <c r="E28" s="360"/>
      <c r="F28" s="361"/>
      <c r="G28" s="359"/>
      <c r="H28" s="359"/>
      <c r="I28" s="359"/>
      <c r="J28" s="359"/>
      <c r="K28" s="362"/>
    </row>
    <row r="29" spans="1:11" ht="12.75">
      <c r="A29" s="358" t="s">
        <v>185</v>
      </c>
      <c r="B29" s="359"/>
      <c r="C29" s="359"/>
      <c r="D29" s="359"/>
      <c r="E29" s="360"/>
      <c r="F29" s="361" t="s">
        <v>185</v>
      </c>
      <c r="G29" s="359"/>
      <c r="H29" s="359"/>
      <c r="I29" s="359"/>
      <c r="J29" s="359"/>
      <c r="K29" s="362"/>
    </row>
    <row r="30" spans="1:11" ht="12.75">
      <c r="A30" s="358"/>
      <c r="B30" s="359"/>
      <c r="C30" s="359"/>
      <c r="D30" s="359"/>
      <c r="E30" s="360"/>
      <c r="F30" s="361"/>
      <c r="G30" s="359"/>
      <c r="H30" s="359"/>
      <c r="I30" s="359"/>
      <c r="J30" s="359"/>
      <c r="K30" s="362"/>
    </row>
    <row r="31" spans="1:11" ht="12.75">
      <c r="A31" s="358" t="s">
        <v>186</v>
      </c>
      <c r="B31" s="359"/>
      <c r="C31" s="359"/>
      <c r="D31" s="359"/>
      <c r="E31" s="360"/>
      <c r="F31" s="361" t="s">
        <v>186</v>
      </c>
      <c r="G31" s="359"/>
      <c r="H31" s="359"/>
      <c r="I31" s="359"/>
      <c r="J31" s="359"/>
      <c r="K31" s="362"/>
    </row>
    <row r="32" spans="1:11" ht="12.75">
      <c r="A32" s="358"/>
      <c r="B32" s="359"/>
      <c r="C32" s="359"/>
      <c r="D32" s="359"/>
      <c r="E32" s="360"/>
      <c r="F32" s="361"/>
      <c r="G32" s="359"/>
      <c r="H32" s="359"/>
      <c r="I32" s="359"/>
      <c r="J32" s="359"/>
      <c r="K32" s="362"/>
    </row>
    <row r="33" spans="1:11" ht="12.75">
      <c r="A33" s="358" t="s">
        <v>187</v>
      </c>
      <c r="B33" s="359"/>
      <c r="C33" s="359"/>
      <c r="D33" s="359"/>
      <c r="E33" s="360"/>
      <c r="F33" s="361" t="s">
        <v>187</v>
      </c>
      <c r="G33" s="359"/>
      <c r="H33" s="359"/>
      <c r="I33" s="359"/>
      <c r="J33" s="359"/>
      <c r="K33" s="362"/>
    </row>
    <row r="34" spans="1:11" ht="12.75">
      <c r="A34" s="358"/>
      <c r="B34" s="359"/>
      <c r="C34" s="359"/>
      <c r="D34" s="359"/>
      <c r="E34" s="360"/>
      <c r="F34" s="361"/>
      <c r="G34" s="359"/>
      <c r="H34" s="359"/>
      <c r="I34" s="359"/>
      <c r="J34" s="359"/>
      <c r="K34" s="362"/>
    </row>
    <row r="35" spans="1:11" ht="12.75">
      <c r="A35" s="363" t="s">
        <v>188</v>
      </c>
      <c r="B35" s="364"/>
      <c r="C35" s="364"/>
      <c r="D35" s="364"/>
      <c r="E35" s="365"/>
      <c r="F35" s="366" t="s">
        <v>188</v>
      </c>
      <c r="G35" s="364"/>
      <c r="H35" s="364"/>
      <c r="I35" s="364"/>
      <c r="J35" s="364"/>
      <c r="K35" s="367"/>
    </row>
    <row r="36" spans="1:11" ht="12.75">
      <c r="A36" s="346"/>
      <c r="B36" s="359"/>
      <c r="C36" s="359"/>
      <c r="D36" s="359"/>
      <c r="E36" s="359"/>
      <c r="F36" s="347"/>
      <c r="G36" s="359"/>
      <c r="H36" s="359"/>
      <c r="I36" s="359"/>
      <c r="J36" s="359"/>
      <c r="K36" s="362"/>
    </row>
    <row r="37" spans="1:11" ht="12.75">
      <c r="A37" s="368" t="s">
        <v>189</v>
      </c>
      <c r="B37" s="369"/>
      <c r="C37" s="369"/>
      <c r="D37" s="369"/>
      <c r="E37" s="369"/>
      <c r="F37" s="370"/>
      <c r="G37" s="369"/>
      <c r="H37" s="369"/>
      <c r="I37" s="369"/>
      <c r="J37" s="369"/>
      <c r="K37" s="371"/>
    </row>
    <row r="38" spans="1:11" ht="12.75">
      <c r="A38" s="346"/>
      <c r="B38" s="359"/>
      <c r="C38" s="359"/>
      <c r="D38" s="359"/>
      <c r="E38" s="359"/>
      <c r="F38" s="347"/>
      <c r="G38" s="359"/>
      <c r="H38" s="359"/>
      <c r="I38" s="359"/>
      <c r="J38" s="359"/>
      <c r="K38" s="362"/>
    </row>
    <row r="39" spans="1:11" ht="12.75">
      <c r="A39" s="346"/>
      <c r="B39" s="359"/>
      <c r="C39" s="359"/>
      <c r="D39" s="359"/>
      <c r="E39" s="359"/>
      <c r="F39" s="347"/>
      <c r="G39" s="359"/>
      <c r="H39" s="359"/>
      <c r="I39" s="359"/>
      <c r="J39" s="359"/>
      <c r="K39" s="362"/>
    </row>
    <row r="40" spans="1:11" ht="12.75">
      <c r="A40" s="346"/>
      <c r="B40" s="359"/>
      <c r="C40" s="359"/>
      <c r="D40" s="359"/>
      <c r="E40" s="359"/>
      <c r="F40" s="347"/>
      <c r="G40" s="359"/>
      <c r="H40" s="359"/>
      <c r="I40" s="359"/>
      <c r="J40" s="359"/>
      <c r="K40" s="362"/>
    </row>
    <row r="41" spans="1:11" ht="12.75">
      <c r="A41" s="346"/>
      <c r="B41" s="359"/>
      <c r="C41" s="359"/>
      <c r="D41" s="359"/>
      <c r="E41" s="359"/>
      <c r="F41" s="347"/>
      <c r="G41" s="359"/>
      <c r="H41" s="359"/>
      <c r="I41" s="359"/>
      <c r="J41" s="359"/>
      <c r="K41" s="362"/>
    </row>
    <row r="42" spans="1:11" ht="12.75">
      <c r="A42" s="346"/>
      <c r="B42" s="359"/>
      <c r="C42" s="359"/>
      <c r="D42" s="359"/>
      <c r="E42" s="359"/>
      <c r="F42" s="347"/>
      <c r="G42" s="359"/>
      <c r="H42" s="359"/>
      <c r="I42" s="359"/>
      <c r="J42" s="359"/>
      <c r="K42" s="362"/>
    </row>
    <row r="43" spans="1:11" ht="12.75">
      <c r="A43" s="346"/>
      <c r="B43" s="359"/>
      <c r="C43" s="359"/>
      <c r="D43" s="359"/>
      <c r="E43" s="359"/>
      <c r="F43" s="347"/>
      <c r="G43" s="359"/>
      <c r="H43" s="359"/>
      <c r="I43" s="359"/>
      <c r="J43" s="359"/>
      <c r="K43" s="362"/>
    </row>
    <row r="44" spans="1:11" ht="12.75">
      <c r="A44" s="372"/>
      <c r="B44" s="364"/>
      <c r="C44" s="364"/>
      <c r="D44" s="364"/>
      <c r="E44" s="364"/>
      <c r="F44" s="373"/>
      <c r="G44" s="364"/>
      <c r="H44" s="364"/>
      <c r="I44" s="364"/>
      <c r="J44" s="364"/>
      <c r="K44" s="367"/>
    </row>
    <row r="45" spans="1:11" ht="12.75">
      <c r="A45" s="346"/>
      <c r="B45" s="359"/>
      <c r="C45" s="359"/>
      <c r="D45" s="359"/>
      <c r="E45" s="359"/>
      <c r="F45" s="347"/>
      <c r="G45" s="359"/>
      <c r="H45" s="359"/>
      <c r="I45" s="359"/>
      <c r="J45" s="359"/>
      <c r="K45" s="362"/>
    </row>
    <row r="46" spans="1:11" ht="12.75">
      <c r="A46" s="346"/>
      <c r="B46" s="359"/>
      <c r="C46" s="359"/>
      <c r="D46" s="359"/>
      <c r="E46" s="359"/>
      <c r="F46" s="347"/>
      <c r="G46" s="359"/>
      <c r="H46" s="359"/>
      <c r="I46" s="359"/>
      <c r="J46" s="359"/>
      <c r="K46" s="362"/>
    </row>
    <row r="47" spans="1:11" ht="12.75">
      <c r="A47" s="346"/>
      <c r="B47" s="347"/>
      <c r="C47" s="347"/>
      <c r="D47" s="347"/>
      <c r="E47" s="347"/>
      <c r="F47" s="347"/>
      <c r="G47" s="347"/>
      <c r="H47" s="347"/>
      <c r="I47" s="347"/>
      <c r="J47" s="347"/>
      <c r="K47" s="348"/>
    </row>
    <row r="48" spans="1:11" ht="12.75">
      <c r="A48" s="346" t="s">
        <v>190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8"/>
    </row>
    <row r="49" spans="1:11" ht="12.75">
      <c r="A49" s="346" t="s">
        <v>191</v>
      </c>
      <c r="B49" s="347"/>
      <c r="C49" s="347"/>
      <c r="D49" s="347"/>
      <c r="E49" s="347"/>
      <c r="F49" s="347"/>
      <c r="G49" s="347"/>
      <c r="H49" s="347"/>
      <c r="I49" s="347"/>
      <c r="J49" s="347"/>
      <c r="K49" s="348"/>
    </row>
    <row r="50" spans="1:11" ht="12.75">
      <c r="A50" s="346" t="s">
        <v>192</v>
      </c>
      <c r="B50" s="347"/>
      <c r="C50" s="347"/>
      <c r="D50" s="347"/>
      <c r="E50" s="347"/>
      <c r="F50" s="347"/>
      <c r="G50" s="347"/>
      <c r="H50" s="347"/>
      <c r="I50" s="347"/>
      <c r="J50" s="347"/>
      <c r="K50" s="348"/>
    </row>
    <row r="51" spans="1:11" ht="13.5" thickBot="1">
      <c r="A51" s="350" t="s">
        <v>193</v>
      </c>
      <c r="B51" s="351"/>
      <c r="C51" s="351"/>
      <c r="D51" s="351"/>
      <c r="E51" s="351"/>
      <c r="F51" s="351"/>
      <c r="G51" s="351"/>
      <c r="H51" s="351"/>
      <c r="I51" s="351"/>
      <c r="J51" s="351"/>
      <c r="K51" s="352"/>
    </row>
    <row r="54" ht="12.75">
      <c r="G54" s="343" t="s">
        <v>80</v>
      </c>
    </row>
  </sheetData>
  <mergeCells count="4">
    <mergeCell ref="A1:K1"/>
    <mergeCell ref="A3:G3"/>
    <mergeCell ref="A15:E15"/>
    <mergeCell ref="F15:K15"/>
  </mergeCells>
  <printOptions/>
  <pageMargins left="0.75" right="0.75" top="1" bottom="1" header="0.5" footer="0.5"/>
  <pageSetup horizontalDpi="600" verticalDpi="600" orientation="landscape" scale="71" r:id="rId1"/>
  <headerFooter alignWithMargins="0">
    <oddHeader>&amp;L&amp;"Times New Roman,Regular"Draft RFP - NNJ09ZBG001R&amp;R&amp;"Times New Roman,Regular"SECTION L
Appendix 2</oddHeader>
    <oddFooter>&amp;C&amp;"Times New Roman,Regular"&amp;12L-A2-&amp;P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NASA USER</dc:creator>
  <cp:keywords/>
  <dc:description/>
  <cp:lastModifiedBy>hrocha</cp:lastModifiedBy>
  <cp:lastPrinted>2008-10-20T12:48:07Z</cp:lastPrinted>
  <dcterms:created xsi:type="dcterms:W3CDTF">1999-09-21T14:03:24Z</dcterms:created>
  <dcterms:modified xsi:type="dcterms:W3CDTF">2008-10-30T13:06:02Z</dcterms:modified>
  <cp:category/>
  <cp:version/>
  <cp:contentType/>
  <cp:contentStatus/>
</cp:coreProperties>
</file>