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Scoring'!$G$72</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<sst xmlns="http://schemas.openxmlformats.org/spreadsheetml/2006/main" count="189" uniqueCount="123">
  <si>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</si>
  <si>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</si>
  <si>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</si>
  <si>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</si>
  <si>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</si>
  <si>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</si>
  <si>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</si>
  <si>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</si>
  <si>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</si>
  <si>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</si>
  <si>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</si>
  <si>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</si>
  <si>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</si>
  <si>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</si>
  <si>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</si>
  <si>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</si>
  <si>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</si>
  <si>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</si>
  <si>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</si>
  <si>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</si>
  <si>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</si>
  <si>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</si>
  <si>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</si>
  <si>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</si>
  <si>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</si>
  <si>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</si>
  <si>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</si>
  <si>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</si>
  <si>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</si>
  <si>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</si>
  <si>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</si>
  <si>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</si>
  <si>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</si>
  <si>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</si>
  <si>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</si>
  <si>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</si>
  <si>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</si>
  <si>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</si>
  <si>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</si>
  <si>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</si>
  <si>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</si>
  <si>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</si>
  <si>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</si>
  <si>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</si>
  <si>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</si>
  <si>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</si>
  <si>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</si>
  <si>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</si>
  <si>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</si>
  <si>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</si>
  <si>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</si>
  <si>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</si>
  <si>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</si>
  <si>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</si>
  <si>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</si>
  <si>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</si>
  <si>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</si>
  <si>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</si>
  <si>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</si>
  <si>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6 (Cap 1.)</t>
  </si>
  <si>
    <t>No</t>
  </si>
  <si>
    <t>There are several clear objectives for subsidized housing (increasing access to affordable housing, promoting economic self-sufficiency, independence for elderly and disabled populations), but there is little consensus on the balance between these objectives and program focus  has been blurred by other objectives such as neighborhood revitalization and housing production.</t>
  </si>
  <si>
    <t>These goals are articulated in HUD Strategic and Performance Plans.</t>
  </si>
  <si>
    <t>Yes</t>
  </si>
  <si>
    <t>HUD has long-term goals for increasing housing affordability, improving housing quality, and economic self-sufficiency.</t>
  </si>
  <si>
    <t>Property data provide accurate third-party measures of unit quality, financial management.  However, no measures are available of the effects of housing assistance on households' economic or personal well-being.</t>
  </si>
  <si>
    <t>Real Estate Assessment Center produces comprehensive data on property physical and financial conditions.</t>
  </si>
  <si>
    <t>N/A</t>
  </si>
  <si>
    <t>HUD Budget documents</t>
  </si>
  <si>
    <t>HUD has not considered alternatives such as providing regular vouchers or project-based vouchers as a way of improving program performance.</t>
  </si>
  <si>
    <t>Real Estate Assessment Center reports</t>
  </si>
  <si>
    <t>Properties with low physical ratings are subject to increased oversight and possible enforcement actions.  However, given the limited scope of these mechanisms relative to the larger objectives of this program, this factor is given a low weight.</t>
  </si>
  <si>
    <t>Funds are obligated but, given the long-term nature of HUD's relationships with properties, this is largely a mechanical process.</t>
  </si>
  <si>
    <t>See #1 above.</t>
  </si>
  <si>
    <t>Small Extent</t>
  </si>
  <si>
    <t>Targets for physical quality have been met.  However, there are few meaningful targets for other objectives.</t>
  </si>
  <si>
    <t>Available performance information tends to favor housing vouchers, which provide greater personal mobility.  However, there is little information on the effects of different subsidy approaches over time on households' opportunity and well-being.</t>
  </si>
  <si>
    <t>Independent evaluations lacking.</t>
  </si>
  <si>
    <t>If goals are defined narrowly, then yes.  Cost increases are generally in line with inflation, ignoring default losses when projects fail.  Some subsidy savings resulted from Mark to Market restructuring of high-cost projects.</t>
  </si>
  <si>
    <t>This program does not make new acquisitions.  It only funds existing developments.</t>
  </si>
  <si>
    <t>The program does support a large number of affordable housing units.  New time series shows improvement in physical quality of units.  Progress toward increasing self-sufficiency is unclear, however.</t>
  </si>
  <si>
    <t>Increase the availability of affordable rental housing.</t>
  </si>
  <si>
    <t>Improve the quality of assisted housing.</t>
  </si>
  <si>
    <t>By 2005, 92 percent of project-based housing will meet physical standards.</t>
  </si>
  <si>
    <t>In  2001, 93 percent of properties met this test.</t>
  </si>
  <si>
    <t>Help families in assisted housing make progress toward self-sufficiency.</t>
  </si>
  <si>
    <t>Data not yet available.</t>
  </si>
  <si>
    <t>In 2001, 87% of properties will meet physical standards.</t>
  </si>
  <si>
    <t>Exceeded target, 93% met standards.</t>
  </si>
  <si>
    <t>By providing housing subsidies, provides access in most cases to better housing (if not better neighborhoods).  Lower housing costs free income for other household needs.</t>
  </si>
  <si>
    <t>Around 5 million low-income households have "worst case" housing needs, i.e., not in affordable or standard quality housing.</t>
  </si>
  <si>
    <t xml:space="preserve">Most (60%) units were built to serve elderly, whereas greatest needs are for large families and disabled.  </t>
  </si>
  <si>
    <t>There are a variety of rental housing assistance programs.  Other subsidy approaches such as vouchers, HOME, and low-income housing tax credits could achieve same or greater benefits at comparable cost.</t>
  </si>
  <si>
    <t>HUD Strategic and Performance Plans.</t>
  </si>
  <si>
    <t>No comprehensive evaluation has ever been conducted focusing on the effects of this program on low-income residents.</t>
  </si>
  <si>
    <t>HUD has not taken sufficient steps to translate program objectives into performance measures.  There is no evidence of the kind of systematic planning and control of costs and services implied by this question.  Local owners are responsible for budgeting and maintenance of properties.</t>
  </si>
  <si>
    <t>HUD does collect meaningful information on physical condition and uses it to manage properties.  It  lacks measures in other areas.  Also, a broader management rating tool would be advantageous for properties.  Due to these concerns, the weight of this factor is reduced to indicate a mild "yes."</t>
  </si>
  <si>
    <t>Property enforcement protocols are used to improve properties.</t>
  </si>
  <si>
    <t>HUD rental assistance contracts and procedures dictate obligations.</t>
  </si>
  <si>
    <t>Program has procedures to mark rents down to market level.  Achievement of full savings has been elusive but recent reorganization may help maximize savings.</t>
  </si>
  <si>
    <t>Rental assistance contract renewal provisions dictate reduction of rents to market levels.  Performance reports document properties where rents are reduced.</t>
  </si>
  <si>
    <t>The FY 2004 Budget request identifies the required FTEs in both headquarters and the field to administer the program  in FY 2002, 2003, and 2004. However, those FTE are not paid for with program dollars, but rather out of a central Salaries and Expense account for the entire Department.</t>
  </si>
  <si>
    <t>Rental assistance provisions allow for flexible rent adjustments.</t>
  </si>
  <si>
    <t>REAC data and Mark-to-Market performance reports.</t>
  </si>
  <si>
    <t>There is no evidence of the kind of systematic planning and control of costs and services implied by this question.  Local owners are responsible for budgeting and maintenance of properties.</t>
  </si>
  <si>
    <t>The structure of the program puts owner equity at risk if there is a failure to perform, but most profits were front-loaded.  Owner financial interest is not full substitute for risk management strategy given incentive structure of the program.  Contracts are written so that unanticipated costs are covered by higher federal payments and losses from default are paid entirely by FHA.</t>
  </si>
  <si>
    <t>Performance Reports</t>
  </si>
  <si>
    <t>Preliminary analysis under a Common Low-Income Housing Cost Measure supports this conclusion.</t>
  </si>
  <si>
    <t xml:space="preserve">There is no collaboration with other government programs, such as TANF and job training programs, that support self-sufficiency.  The program does collaborate with the voucher program when properties are converted to vouchers but this is rarely done and is largely a simple administrative process. </t>
  </si>
  <si>
    <t>About 1.3 million households are assisted by this program.  Federal rental assistance funds the gap between rents necessary to support developments and tenant contributions that are affordable to low-income households.  A reduction in federal funding would imply fewer households assisted or increased rents for tenants.</t>
  </si>
  <si>
    <t>Number of households with worst-case needs decreases to 3,730,000 by 2003</t>
  </si>
  <si>
    <t>Targets under development.</t>
  </si>
  <si>
    <t>Number of households with worst-case needs decreases to 3,807,000 in 2001.</t>
  </si>
  <si>
    <t>No targets currently in place to monitor.</t>
  </si>
  <si>
    <t>Housing vouchers have been shown to be more cost-effective in aiding low-income families.  Less information is available on the elderly.  Vouchers provide greater mobility and choice, avoid direct Federal liability for aging or failing real estate.  Many properties are subsidized above the level necessary to fund vouchers.  Contribution to supply should be discounted for loss of competing private low-cost housing.</t>
  </si>
  <si>
    <t>HUD has good specific goals for improving physical quality but not yet for improving the economic self-sufficiency of families receiving project-based assistance (these are under development).  Hence, they are given a yes but with reduced weight.  Project-based assistance is a static program--no new units are produced--so it cannot significantly contribute to increasing housing affordability.</t>
  </si>
  <si>
    <t>2004 HUD Budget Request and Congressional Justifications</t>
  </si>
  <si>
    <t>There are often excess balances and poor information on outstanding contracts.  HUD field staff routinely grant rent increases based on owners' analysis of costs or, in some cases, based on inflation.</t>
  </si>
  <si>
    <t>Program is budgeted on number of outstanding units and expected cost increases.  There is no process for linking budget decisions to variations in performance.  Renewal of contracts is subject to annual appropriations but is semi-automatic.</t>
  </si>
  <si>
    <t>Some efficiencies have been gained through the Mark-to-Market program to reduce above-market rents.</t>
  </si>
  <si>
    <t>Inspection data are being used to target properties for management attention and improvement.  Though benefits have not yet been documented, contract administrators have been employed to improve oversight.  The Mark-to-Market program is restructuring properties for physical and financial viability.</t>
  </si>
  <si>
    <t>Name of Program:  Project-Based Rental Assistance</t>
  </si>
  <si>
    <t>While cost-benefit analysis could be applied to this program, cost and effectiveness comparisons to other programs, as described in Section 1 #5 and Section 2 #9, are a preferred means of evaluation.  Given that the number of households served under this program is not increasing, it has been more appropriate to assess alternative methods of providing low-income housing assistance rather than assessing the benefits relative to cost of making incremental investments.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</si>
</sst>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0" fillId="0" borderId="0" xfId="0" applyBorder="1" applyAlignment="1">
      <alignment vertical="top"/>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0" fillId="0" borderId="0" xfId="0" applyAlignment="1" applyProtection="1">
      <alignment/>
      <protection locked="0"/>
    </xf>
    <xf numFmtId="0" fontId="12" fillId="0" borderId="0" xfId="0" applyNumberFormat="1" applyFont="1" applyAlignment="1" applyProtection="1">
      <alignment horizontal="left" vertical="top" wrapText="1"/>
      <protection locked="0"/>
    </xf>
    <xf numFmtId="0" fontId="12" fillId="0" borderId="0" xfId="0" applyFont="1" applyBorder="1" applyAlignment="1">
      <alignment vertical="top" wrapText="1"/>
    </xf>
    <xf numFmtId="0" fontId="12" fillId="0" borderId="4"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1" fillId="0" borderId="0" xfId="0" applyFont="1" applyAlignment="1">
      <alignment horizontal="center" wrapText="1"/>
    </xf>
    <xf numFmtId="0" fontId="20" fillId="0" borderId="5" xfId="0" applyFont="1" applyBorder="1" applyAlignment="1" applyProtection="1">
      <alignment horizontal="left" vertical="top"/>
      <protection locked="0"/>
    </xf>
    <xf numFmtId="0" fontId="20" fillId="0" borderId="5" xfId="0" applyFont="1" applyBorder="1" applyAlignment="1">
      <alignment horizontal="left" vertical="top"/>
    </xf>
    <xf numFmtId="0" fontId="13" fillId="0" borderId="6" xfId="0" applyFont="1" applyBorder="1" applyAlignment="1" applyProtection="1">
      <alignment horizontal="center" vertical="top"/>
      <protection locked="0"/>
    </xf>
    <xf numFmtId="0" fontId="0" fillId="0" borderId="6" xfId="0" applyBorder="1" applyAlignment="1">
      <alignment vertical="top"/>
    </xf>
    <xf numFmtId="0" fontId="0" fillId="0" borderId="7" xfId="0" applyBorder="1" applyAlignment="1">
      <alignment vertical="top"/>
    </xf>
    <xf numFmtId="0" fontId="12" fillId="0" borderId="5" xfId="0" applyFont="1" applyBorder="1" applyAlignment="1" applyProtection="1">
      <alignment horizontal="center" vertical="top"/>
      <protection locked="0"/>
    </xf>
    <xf numFmtId="0" fontId="0" fillId="0" borderId="5" xfId="0" applyBorder="1" applyAlignment="1">
      <alignment vertical="top"/>
    </xf>
    <xf numFmtId="0" fontId="0" fillId="0" borderId="8" xfId="0" applyBorder="1" applyAlignment="1">
      <alignment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12" fillId="0" borderId="6" xfId="0" applyFont="1" applyBorder="1" applyAlignment="1" applyProtection="1">
      <alignment horizontal="center" vertical="top"/>
      <protection locked="0"/>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workbookViewId="0" topLeftCell="A1">
      <selection activeCell="A1" sqref="A1:G1"/>
    </sheetView>
  </sheetViews>
  <sheetFormatPr defaultColWidth="9.140625" defaultRowHeight="12.75"/>
  <cols>
    <col min="1" max="1" width="8.140625" style="0" customWidth="1"/>
    <col min="2" max="2" width="24.8515625" style="0" customWidth="1"/>
    <col min="3" max="3" width="10.7109375" style="0" bestFit="1" customWidth="1"/>
    <col min="4" max="4" width="32.00390625" style="0" customWidth="1"/>
    <col min="5" max="5" width="29.140625" style="0" customWidth="1"/>
    <col min="6" max="6" width="11.8515625" style="0" customWidth="1"/>
    <col min="7" max="7" width="26.57421875" style="0" customWidth="1"/>
  </cols>
  <sheetData>
    <row r="1" spans="1:7" ht="33.75" customHeight="1">
      <c r="A1" s="56" t="s">
        <v>9</v>
      </c>
      <c r="B1" s="56"/>
      <c r="C1" s="70"/>
      <c r="D1" s="70"/>
      <c r="E1" s="70"/>
      <c r="F1" s="70"/>
      <c r="G1" s="70"/>
    </row>
    <row r="2" spans="1:7" ht="27" customHeight="1">
      <c r="A2" s="72" t="s">
        <v>40</v>
      </c>
      <c r="B2" s="72"/>
      <c r="C2" s="73"/>
      <c r="D2" s="73"/>
      <c r="E2" s="73"/>
      <c r="F2" s="73"/>
      <c r="G2" s="73"/>
    </row>
    <row r="3" spans="1:7" ht="31.5" customHeight="1">
      <c r="A3" s="74" t="s">
        <v>121</v>
      </c>
      <c r="B3" s="75"/>
      <c r="C3" s="75"/>
      <c r="D3" s="75"/>
      <c r="E3" s="75"/>
      <c r="F3" s="75"/>
      <c r="G3" s="75"/>
    </row>
    <row r="4" spans="1:7" ht="24" customHeight="1">
      <c r="A4" s="28" t="s">
        <v>33</v>
      </c>
      <c r="B4" s="29"/>
      <c r="C4" s="30"/>
      <c r="D4" s="31"/>
      <c r="E4" s="31"/>
      <c r="F4" s="32"/>
      <c r="G4" s="32"/>
    </row>
    <row r="5" spans="1:7" ht="30.75" customHeight="1">
      <c r="A5" s="71" t="s">
        <v>1</v>
      </c>
      <c r="B5" s="71"/>
      <c r="C5" s="3" t="s">
        <v>2</v>
      </c>
      <c r="D5" s="3" t="s">
        <v>34</v>
      </c>
      <c r="E5" s="3" t="s">
        <v>35</v>
      </c>
      <c r="F5" s="2" t="s">
        <v>28</v>
      </c>
      <c r="G5" s="2" t="s">
        <v>0</v>
      </c>
    </row>
    <row r="6" spans="1:7" ht="144">
      <c r="A6" s="4">
        <v>1</v>
      </c>
      <c r="B6" s="5" t="s">
        <v>3</v>
      </c>
      <c r="C6" s="17" t="s">
        <v>60</v>
      </c>
      <c r="D6" s="18" t="s">
        <v>61</v>
      </c>
      <c r="E6" s="18" t="s">
        <v>62</v>
      </c>
      <c r="F6" s="19">
        <v>0.2</v>
      </c>
      <c r="G6" s="6">
        <f>IF(C6="yes",(1*F6),IF(C6="no",(0*F6),""))</f>
        <v>0</v>
      </c>
    </row>
    <row r="7" spans="1:7" ht="72">
      <c r="A7" s="4">
        <v>2</v>
      </c>
      <c r="B7" s="5" t="s">
        <v>36</v>
      </c>
      <c r="C7" s="17" t="s">
        <v>63</v>
      </c>
      <c r="D7" s="18" t="s">
        <v>89</v>
      </c>
      <c r="E7" s="18" t="s">
        <v>90</v>
      </c>
      <c r="F7" s="19">
        <v>0.2</v>
      </c>
      <c r="G7" s="6">
        <f>IF(C7="yes",(1*F7),IF(C7="no",(0*F7),""))</f>
        <v>0.2</v>
      </c>
    </row>
    <row r="8" spans="1:7" ht="120">
      <c r="A8" s="4">
        <v>3</v>
      </c>
      <c r="B8" s="5" t="s">
        <v>37</v>
      </c>
      <c r="C8" s="17" t="s">
        <v>63</v>
      </c>
      <c r="D8" s="18" t="s">
        <v>109</v>
      </c>
      <c r="E8" s="18"/>
      <c r="F8" s="19">
        <v>0.2</v>
      </c>
      <c r="G8" s="6">
        <f>IF(C8="yes",(1*F8),IF(C8="no",(0*F8),""))</f>
        <v>0.2</v>
      </c>
    </row>
    <row r="9" spans="1:7" ht="93" customHeight="1">
      <c r="A9" s="4">
        <v>4</v>
      </c>
      <c r="B9" s="5" t="s">
        <v>38</v>
      </c>
      <c r="C9" s="17" t="s">
        <v>60</v>
      </c>
      <c r="D9" s="18" t="s">
        <v>92</v>
      </c>
      <c r="E9" s="18" t="s">
        <v>91</v>
      </c>
      <c r="F9" s="19">
        <v>0.2</v>
      </c>
      <c r="G9" s="6">
        <f>IF(C9="yes",(1*F9),IF(C9="no",(0*F9),""))</f>
        <v>0</v>
      </c>
    </row>
    <row r="10" spans="1:7" ht="156">
      <c r="A10" s="4">
        <v>5</v>
      </c>
      <c r="B10" s="5" t="s">
        <v>39</v>
      </c>
      <c r="C10" s="17" t="s">
        <v>60</v>
      </c>
      <c r="D10" s="18" t="s">
        <v>114</v>
      </c>
      <c r="E10" s="51"/>
      <c r="F10" s="19">
        <v>0.2</v>
      </c>
      <c r="G10" s="6">
        <f>IF(C10="yes",(1*F10),IF(C10="no",(0*F10),""))</f>
        <v>0</v>
      </c>
    </row>
    <row r="11" spans="1:7" ht="12.75">
      <c r="A11" s="7"/>
      <c r="B11" s="8"/>
      <c r="C11" s="9"/>
      <c r="D11" s="10"/>
      <c r="E11" s="10"/>
      <c r="F11" s="11"/>
      <c r="G11" s="11"/>
    </row>
    <row r="12" spans="1:7" ht="15">
      <c r="A12" s="33" t="s">
        <v>4</v>
      </c>
      <c r="B12" s="34"/>
      <c r="C12" s="35"/>
      <c r="D12" s="36"/>
      <c r="E12" s="36"/>
      <c r="F12" s="37" t="str">
        <f>IF(SUM(F6:F10)&lt;&gt;100%,"ERROR","100%")</f>
        <v>100%</v>
      </c>
      <c r="G12" s="37">
        <f>SUM(G6:G10)</f>
        <v>0.4</v>
      </c>
    </row>
    <row r="13" spans="1:7" ht="14.25">
      <c r="A13" s="12"/>
      <c r="B13" s="13"/>
      <c r="C13" s="1"/>
      <c r="D13" s="14"/>
      <c r="E13" s="14"/>
      <c r="F13" s="12"/>
      <c r="G13" s="12"/>
    </row>
    <row r="14" spans="1:7" ht="24" customHeight="1">
      <c r="A14" s="28" t="s">
        <v>41</v>
      </c>
      <c r="B14" s="38"/>
      <c r="C14" s="39"/>
      <c r="D14" s="40"/>
      <c r="E14" s="40"/>
      <c r="F14" s="41"/>
      <c r="G14" s="41"/>
    </row>
    <row r="15" spans="1:7" ht="30.75" customHeight="1">
      <c r="A15" s="71" t="s">
        <v>1</v>
      </c>
      <c r="B15" s="71"/>
      <c r="C15" s="3" t="s">
        <v>2</v>
      </c>
      <c r="D15" s="3" t="s">
        <v>34</v>
      </c>
      <c r="E15" s="3" t="s">
        <v>35</v>
      </c>
      <c r="F15" s="2" t="s">
        <v>28</v>
      </c>
      <c r="G15" s="2" t="s">
        <v>0</v>
      </c>
    </row>
    <row r="16" spans="1:7" ht="93" customHeight="1">
      <c r="A16" s="4">
        <v>1</v>
      </c>
      <c r="B16" s="5" t="s">
        <v>20</v>
      </c>
      <c r="C16" s="17" t="s">
        <v>63</v>
      </c>
      <c r="D16" s="18" t="s">
        <v>64</v>
      </c>
      <c r="E16" s="18" t="s">
        <v>62</v>
      </c>
      <c r="F16" s="19">
        <v>0.13</v>
      </c>
      <c r="G16" s="6">
        <f aca="true" t="shared" si="0" ref="G16:G24">IF(C16="yes",(1*F16),IF(C16="no",(0*F16),""))</f>
        <v>0.13</v>
      </c>
    </row>
    <row r="17" spans="1:7" ht="144">
      <c r="A17" s="4">
        <v>2</v>
      </c>
      <c r="B17" s="5" t="s">
        <v>29</v>
      </c>
      <c r="C17" s="17" t="s">
        <v>63</v>
      </c>
      <c r="D17" s="18" t="s">
        <v>115</v>
      </c>
      <c r="E17" s="18" t="s">
        <v>93</v>
      </c>
      <c r="F17" s="19">
        <v>0.09</v>
      </c>
      <c r="G17" s="6">
        <f t="shared" si="0"/>
        <v>0.09</v>
      </c>
    </row>
    <row r="18" spans="1:7" ht="82.5" customHeight="1">
      <c r="A18" s="4">
        <v>3</v>
      </c>
      <c r="B18" s="5" t="s">
        <v>42</v>
      </c>
      <c r="C18" s="17" t="s">
        <v>63</v>
      </c>
      <c r="D18" s="18" t="s">
        <v>65</v>
      </c>
      <c r="E18" s="18" t="s">
        <v>66</v>
      </c>
      <c r="F18" s="19">
        <v>0.13</v>
      </c>
      <c r="G18" s="6">
        <f t="shared" si="0"/>
        <v>0.13</v>
      </c>
    </row>
    <row r="19" spans="1:7" ht="108">
      <c r="A19" s="4">
        <v>4</v>
      </c>
      <c r="B19" s="5" t="s">
        <v>43</v>
      </c>
      <c r="C19" s="17" t="s">
        <v>60</v>
      </c>
      <c r="D19" s="52" t="s">
        <v>108</v>
      </c>
      <c r="E19" s="18"/>
      <c r="F19" s="19">
        <v>0.13</v>
      </c>
      <c r="G19" s="6">
        <f t="shared" si="0"/>
        <v>0</v>
      </c>
    </row>
    <row r="20" spans="1:7" ht="103.5" customHeight="1">
      <c r="A20" s="4">
        <v>5</v>
      </c>
      <c r="B20" s="5" t="s">
        <v>44</v>
      </c>
      <c r="C20" s="17" t="s">
        <v>60</v>
      </c>
      <c r="D20" s="18" t="s">
        <v>94</v>
      </c>
      <c r="E20" s="18"/>
      <c r="F20" s="19">
        <v>0.13</v>
      </c>
      <c r="G20" s="6">
        <f t="shared" si="0"/>
        <v>0</v>
      </c>
    </row>
    <row r="21" spans="1:7" ht="96">
      <c r="A21" s="4">
        <v>6</v>
      </c>
      <c r="B21" s="5" t="s">
        <v>5</v>
      </c>
      <c r="C21" s="17" t="s">
        <v>60</v>
      </c>
      <c r="D21" s="18" t="s">
        <v>118</v>
      </c>
      <c r="E21" s="18" t="s">
        <v>68</v>
      </c>
      <c r="F21" s="19">
        <v>0.13</v>
      </c>
      <c r="G21" s="6">
        <f t="shared" si="0"/>
        <v>0</v>
      </c>
    </row>
    <row r="22" spans="1:7" ht="108">
      <c r="A22" s="4">
        <v>7</v>
      </c>
      <c r="B22" s="5" t="s">
        <v>11</v>
      </c>
      <c r="C22" s="17" t="s">
        <v>60</v>
      </c>
      <c r="D22" s="18" t="s">
        <v>95</v>
      </c>
      <c r="E22" s="18"/>
      <c r="F22" s="19">
        <v>0.13</v>
      </c>
      <c r="G22" s="6">
        <f t="shared" si="0"/>
        <v>0</v>
      </c>
    </row>
    <row r="23" spans="1:7" ht="57.75" customHeight="1">
      <c r="A23" s="4" t="s">
        <v>14</v>
      </c>
      <c r="B23" s="5" t="s">
        <v>30</v>
      </c>
      <c r="C23" s="17" t="s">
        <v>67</v>
      </c>
      <c r="D23" s="18" t="s">
        <v>79</v>
      </c>
      <c r="E23" s="18"/>
      <c r="F23" s="19">
        <v>0</v>
      </c>
      <c r="G23" s="6">
        <f t="shared" si="0"/>
      </c>
    </row>
    <row r="24" spans="1:7" ht="105.75" customHeight="1">
      <c r="A24" s="4" t="s">
        <v>16</v>
      </c>
      <c r="B24" s="5" t="s">
        <v>8</v>
      </c>
      <c r="C24" s="17" t="s">
        <v>60</v>
      </c>
      <c r="D24" s="18" t="s">
        <v>69</v>
      </c>
      <c r="E24" s="18"/>
      <c r="F24" s="19">
        <v>0.13</v>
      </c>
      <c r="G24" s="6">
        <f t="shared" si="0"/>
        <v>0</v>
      </c>
    </row>
    <row r="25" spans="1:7" ht="13.5" customHeight="1">
      <c r="A25" s="11"/>
      <c r="B25" s="15"/>
      <c r="C25" s="9"/>
      <c r="D25" s="10"/>
      <c r="E25" s="10"/>
      <c r="F25" s="11"/>
      <c r="G25" s="11"/>
    </row>
    <row r="26" spans="1:7" ht="15" customHeight="1">
      <c r="A26" s="33" t="s">
        <v>4</v>
      </c>
      <c r="B26" s="34"/>
      <c r="C26" s="35"/>
      <c r="D26" s="36"/>
      <c r="E26" s="36"/>
      <c r="F26" s="37" t="str">
        <f>IF(SUM(F16:F24)&lt;&gt;100%,"ERROR","100%")</f>
        <v>100%</v>
      </c>
      <c r="G26" s="37">
        <f>SUM(G16:G24)</f>
        <v>0.35</v>
      </c>
    </row>
    <row r="27" spans="1:7" ht="9.75" customHeight="1">
      <c r="A27" s="12"/>
      <c r="B27" s="13"/>
      <c r="C27" s="1"/>
      <c r="D27" s="14"/>
      <c r="E27" s="14"/>
      <c r="F27" s="12"/>
      <c r="G27" s="12"/>
    </row>
    <row r="28" spans="1:7" ht="24" customHeight="1">
      <c r="A28" s="28" t="s">
        <v>45</v>
      </c>
      <c r="B28" s="38"/>
      <c r="C28" s="39"/>
      <c r="D28" s="40"/>
      <c r="E28" s="40"/>
      <c r="F28" s="41"/>
      <c r="G28" s="41"/>
    </row>
    <row r="29" spans="1:7" ht="31.5" customHeight="1">
      <c r="A29" s="71" t="s">
        <v>1</v>
      </c>
      <c r="B29" s="71"/>
      <c r="C29" s="3" t="s">
        <v>2</v>
      </c>
      <c r="D29" s="3" t="s">
        <v>34</v>
      </c>
      <c r="E29" s="3" t="s">
        <v>35</v>
      </c>
      <c r="F29" s="2" t="s">
        <v>28</v>
      </c>
      <c r="G29" s="2" t="s">
        <v>0</v>
      </c>
    </row>
    <row r="30" spans="1:7" ht="108">
      <c r="A30" s="4">
        <v>1</v>
      </c>
      <c r="B30" s="5" t="s">
        <v>46</v>
      </c>
      <c r="C30" s="17" t="s">
        <v>63</v>
      </c>
      <c r="D30" s="18" t="s">
        <v>96</v>
      </c>
      <c r="E30" s="18" t="s">
        <v>70</v>
      </c>
      <c r="F30" s="19">
        <v>0.08</v>
      </c>
      <c r="G30" s="6">
        <f aca="true" t="shared" si="1" ref="G30:G36">IF(C30="yes",(1*F30),IF(C30="no",(0*F30),""))</f>
        <v>0.08</v>
      </c>
    </row>
    <row r="31" spans="1:7" ht="84">
      <c r="A31" s="4">
        <v>2</v>
      </c>
      <c r="B31" s="5" t="s">
        <v>47</v>
      </c>
      <c r="C31" s="17" t="s">
        <v>63</v>
      </c>
      <c r="D31" s="18" t="s">
        <v>71</v>
      </c>
      <c r="E31" s="18" t="s">
        <v>97</v>
      </c>
      <c r="F31" s="19">
        <v>0.08</v>
      </c>
      <c r="G31" s="6">
        <f t="shared" si="1"/>
        <v>0.08</v>
      </c>
    </row>
    <row r="32" spans="1:7" ht="60.75" customHeight="1">
      <c r="A32" s="4">
        <v>3</v>
      </c>
      <c r="B32" s="5" t="s">
        <v>12</v>
      </c>
      <c r="C32" s="17" t="s">
        <v>63</v>
      </c>
      <c r="D32" s="18" t="s">
        <v>72</v>
      </c>
      <c r="E32" s="18" t="s">
        <v>98</v>
      </c>
      <c r="F32" s="19">
        <v>0.13</v>
      </c>
      <c r="G32" s="6">
        <f t="shared" si="1"/>
        <v>0.13</v>
      </c>
    </row>
    <row r="33" spans="1:7" ht="113.25" customHeight="1">
      <c r="A33" s="4">
        <v>4</v>
      </c>
      <c r="B33" s="5" t="s">
        <v>48</v>
      </c>
      <c r="C33" s="17" t="s">
        <v>63</v>
      </c>
      <c r="D33" s="18" t="s">
        <v>99</v>
      </c>
      <c r="E33" s="18" t="s">
        <v>100</v>
      </c>
      <c r="F33" s="19">
        <v>0.08</v>
      </c>
      <c r="G33" s="6">
        <f t="shared" si="1"/>
        <v>0.08</v>
      </c>
    </row>
    <row r="34" spans="1:7" ht="114" customHeight="1">
      <c r="A34" s="4">
        <v>5</v>
      </c>
      <c r="B34" s="5" t="s">
        <v>31</v>
      </c>
      <c r="C34" s="17" t="s">
        <v>63</v>
      </c>
      <c r="D34" s="18" t="s">
        <v>101</v>
      </c>
      <c r="E34" s="18" t="s">
        <v>116</v>
      </c>
      <c r="F34" s="19">
        <v>0.13</v>
      </c>
      <c r="G34" s="6">
        <f t="shared" si="1"/>
        <v>0.13</v>
      </c>
    </row>
    <row r="35" spans="1:7" ht="84">
      <c r="A35" s="4">
        <v>6</v>
      </c>
      <c r="B35" s="5" t="s">
        <v>6</v>
      </c>
      <c r="C35" s="17" t="s">
        <v>60</v>
      </c>
      <c r="D35" s="18" t="s">
        <v>117</v>
      </c>
      <c r="E35" s="18" t="s">
        <v>102</v>
      </c>
      <c r="F35" s="19">
        <v>0.12</v>
      </c>
      <c r="G35" s="6">
        <f t="shared" si="1"/>
        <v>0</v>
      </c>
    </row>
    <row r="36" spans="1:7" ht="120">
      <c r="A36" s="4">
        <v>7</v>
      </c>
      <c r="B36" s="5" t="s">
        <v>13</v>
      </c>
      <c r="C36" s="17" t="s">
        <v>63</v>
      </c>
      <c r="D36" s="18" t="s">
        <v>120</v>
      </c>
      <c r="E36" s="18" t="s">
        <v>103</v>
      </c>
      <c r="F36" s="19">
        <v>0.13</v>
      </c>
      <c r="G36" s="6">
        <f t="shared" si="1"/>
        <v>0.13</v>
      </c>
    </row>
    <row r="37" spans="1:7" ht="51" customHeight="1">
      <c r="A37" s="4" t="s">
        <v>14</v>
      </c>
      <c r="B37" s="5" t="s">
        <v>15</v>
      </c>
      <c r="C37" s="17" t="s">
        <v>67</v>
      </c>
      <c r="D37" s="18" t="s">
        <v>73</v>
      </c>
      <c r="E37" s="18"/>
      <c r="F37" s="19">
        <v>0</v>
      </c>
      <c r="G37" s="6">
        <f>IF(C37="yes",(1*F37),IF(C37="no",(0*F37),""))</f>
      </c>
    </row>
    <row r="38" spans="1:7" ht="72">
      <c r="A38" s="4" t="s">
        <v>16</v>
      </c>
      <c r="B38" s="5" t="s">
        <v>19</v>
      </c>
      <c r="C38" s="17" t="s">
        <v>60</v>
      </c>
      <c r="D38" s="18" t="s">
        <v>104</v>
      </c>
      <c r="E38" s="18"/>
      <c r="F38" s="19">
        <v>0.12</v>
      </c>
      <c r="G38" s="6">
        <f>IF(C38="yes",(1*F38),IF(C38="no",(0*F38),""))</f>
        <v>0</v>
      </c>
    </row>
    <row r="39" spans="1:7" ht="180">
      <c r="A39" s="4" t="s">
        <v>17</v>
      </c>
      <c r="B39" s="5" t="s">
        <v>7</v>
      </c>
      <c r="C39" s="17" t="s">
        <v>67</v>
      </c>
      <c r="D39" s="52" t="s">
        <v>122</v>
      </c>
      <c r="F39" s="19">
        <v>0</v>
      </c>
      <c r="G39" s="6">
        <f>IF(C39="yes",(1*F39),IF(C39="no",(0*F39),""))</f>
      </c>
    </row>
    <row r="40" spans="1:7" ht="144">
      <c r="A40" s="4" t="s">
        <v>18</v>
      </c>
      <c r="B40" s="5" t="s">
        <v>10</v>
      </c>
      <c r="C40" s="17" t="s">
        <v>60</v>
      </c>
      <c r="D40" s="18" t="s">
        <v>105</v>
      </c>
      <c r="E40" s="18"/>
      <c r="F40" s="19">
        <v>0.13</v>
      </c>
      <c r="G40" s="6">
        <f>IF(C40="yes",(1*F40),IF(C40="no",(0*F40),""))</f>
        <v>0</v>
      </c>
    </row>
    <row r="41" spans="1:7" ht="12.75">
      <c r="A41" s="11"/>
      <c r="B41" s="15"/>
      <c r="C41" s="9"/>
      <c r="D41" s="10"/>
      <c r="E41" s="10"/>
      <c r="F41" s="11"/>
      <c r="G41" s="11"/>
    </row>
    <row r="42" spans="1:7" ht="15">
      <c r="A42" s="33" t="s">
        <v>4</v>
      </c>
      <c r="B42" s="34"/>
      <c r="C42" s="35"/>
      <c r="D42" s="36"/>
      <c r="E42" s="36"/>
      <c r="F42" s="37" t="str">
        <f>IF(SUM(F30:F40)&lt;&gt;100%,"ERROR","100%")</f>
        <v>100%</v>
      </c>
      <c r="G42" s="37">
        <f>SUM(G30:G40)</f>
        <v>0.63</v>
      </c>
    </row>
    <row r="43" spans="1:7" ht="14.25">
      <c r="A43" s="12"/>
      <c r="B43" s="13"/>
      <c r="C43" s="1"/>
      <c r="D43" s="14"/>
      <c r="E43" s="14"/>
      <c r="F43" s="16"/>
      <c r="G43" s="12"/>
    </row>
    <row r="44" spans="1:7" ht="24" customHeight="1">
      <c r="A44" s="28" t="s">
        <v>49</v>
      </c>
      <c r="B44" s="38"/>
      <c r="C44" s="42"/>
      <c r="D44" s="43"/>
      <c r="E44" s="40"/>
      <c r="F44" s="41"/>
      <c r="G44" s="41"/>
    </row>
    <row r="45" spans="1:7" ht="30.75" customHeight="1">
      <c r="A45" s="71" t="s">
        <v>1</v>
      </c>
      <c r="B45" s="71"/>
      <c r="C45" s="3" t="s">
        <v>2</v>
      </c>
      <c r="D45" s="3" t="s">
        <v>34</v>
      </c>
      <c r="E45" s="3" t="s">
        <v>35</v>
      </c>
      <c r="F45" s="2" t="s">
        <v>28</v>
      </c>
      <c r="G45" s="2" t="s">
        <v>0</v>
      </c>
    </row>
    <row r="46" spans="1:7" ht="72">
      <c r="A46" s="4">
        <v>1</v>
      </c>
      <c r="B46" s="20" t="s">
        <v>21</v>
      </c>
      <c r="C46" s="17" t="s">
        <v>74</v>
      </c>
      <c r="D46" s="18" t="s">
        <v>80</v>
      </c>
      <c r="E46" s="18" t="s">
        <v>106</v>
      </c>
      <c r="F46" s="19">
        <v>0.1667</v>
      </c>
      <c r="G46" s="6">
        <f>IF(C46="yes",(1*F46),IF(C46="no",(0*F46),IF(C46="small extent",(0.33*F46),IF(C46="large extent",(0.67*F46),""))))</f>
        <v>0.055011</v>
      </c>
    </row>
    <row r="47" spans="1:7" ht="12.75">
      <c r="A47" s="4"/>
      <c r="B47" s="44" t="s">
        <v>50</v>
      </c>
      <c r="C47" s="62" t="s">
        <v>81</v>
      </c>
      <c r="D47" s="63"/>
      <c r="E47" s="63"/>
      <c r="F47" s="63"/>
      <c r="G47" s="64"/>
    </row>
    <row r="48" spans="1:7" ht="12.75">
      <c r="A48" s="4"/>
      <c r="B48" s="45" t="s">
        <v>22</v>
      </c>
      <c r="C48" s="65" t="s">
        <v>110</v>
      </c>
      <c r="D48" s="65"/>
      <c r="E48" s="65"/>
      <c r="F48" s="65"/>
      <c r="G48" s="54"/>
    </row>
    <row r="49" spans="1:7" ht="22.5">
      <c r="A49" s="4"/>
      <c r="B49" s="46" t="s">
        <v>51</v>
      </c>
      <c r="C49" s="59" t="s">
        <v>86</v>
      </c>
      <c r="D49" s="60"/>
      <c r="E49" s="60"/>
      <c r="F49" s="60"/>
      <c r="G49" s="61"/>
    </row>
    <row r="50" spans="1:7" ht="12.75" customHeight="1">
      <c r="A50" s="4"/>
      <c r="B50" s="44" t="s">
        <v>52</v>
      </c>
      <c r="C50" s="62" t="s">
        <v>82</v>
      </c>
      <c r="D50" s="63"/>
      <c r="E50" s="63"/>
      <c r="F50" s="63"/>
      <c r="G50" s="64"/>
    </row>
    <row r="51" spans="1:7" ht="15" customHeight="1">
      <c r="A51" s="4"/>
      <c r="B51" s="45" t="s">
        <v>22</v>
      </c>
      <c r="C51" s="65" t="s">
        <v>83</v>
      </c>
      <c r="D51" s="66"/>
      <c r="E51" s="66"/>
      <c r="F51" s="67"/>
      <c r="G51" s="68"/>
    </row>
    <row r="52" spans="1:7" ht="22.5">
      <c r="A52" s="4"/>
      <c r="B52" s="46" t="s">
        <v>51</v>
      </c>
      <c r="C52" s="69" t="s">
        <v>84</v>
      </c>
      <c r="D52" s="60"/>
      <c r="E52" s="60"/>
      <c r="F52" s="60"/>
      <c r="G52" s="61"/>
    </row>
    <row r="53" spans="1:7" ht="12.75">
      <c r="A53" s="4"/>
      <c r="B53" s="44" t="s">
        <v>53</v>
      </c>
      <c r="C53" s="62" t="s">
        <v>85</v>
      </c>
      <c r="D53" s="63"/>
      <c r="E53" s="63"/>
      <c r="F53" s="63"/>
      <c r="G53" s="64"/>
    </row>
    <row r="54" spans="1:7" ht="12.75">
      <c r="A54" s="4"/>
      <c r="B54" s="45" t="s">
        <v>22</v>
      </c>
      <c r="C54" s="65" t="s">
        <v>111</v>
      </c>
      <c r="D54" s="66"/>
      <c r="E54" s="66"/>
      <c r="F54" s="67"/>
      <c r="G54" s="68"/>
    </row>
    <row r="55" spans="1:7" ht="22.5">
      <c r="A55" s="4"/>
      <c r="B55" s="46" t="s">
        <v>51</v>
      </c>
      <c r="C55" s="69" t="s">
        <v>113</v>
      </c>
      <c r="D55" s="60"/>
      <c r="E55" s="60"/>
      <c r="F55" s="60"/>
      <c r="G55" s="61"/>
    </row>
    <row r="56" spans="1:7" ht="36.75" customHeight="1">
      <c r="A56" s="22">
        <v>2</v>
      </c>
      <c r="B56" s="23" t="s">
        <v>23</v>
      </c>
      <c r="C56" s="17" t="s">
        <v>74</v>
      </c>
      <c r="D56" s="18" t="s">
        <v>75</v>
      </c>
      <c r="E56" s="18" t="s">
        <v>106</v>
      </c>
      <c r="F56" s="19">
        <v>0.1667</v>
      </c>
      <c r="G56" s="6">
        <f>IF(C56="yes",(1*F56),IF(C56="no",(0*F56),IF(C56="small extent",(0.33*F56),IF(C56="large extent",(0.67*F56),""))))</f>
        <v>0.055011</v>
      </c>
    </row>
    <row r="57" spans="1:7" ht="12.75">
      <c r="A57" s="4"/>
      <c r="B57" s="44" t="s">
        <v>54</v>
      </c>
      <c r="C57" s="62" t="s">
        <v>81</v>
      </c>
      <c r="D57" s="63"/>
      <c r="E57" s="63"/>
      <c r="F57" s="63"/>
      <c r="G57" s="64"/>
    </row>
    <row r="58" spans="1:7" ht="12.75">
      <c r="A58" s="4"/>
      <c r="B58" s="45" t="s">
        <v>24</v>
      </c>
      <c r="C58" s="65" t="s">
        <v>112</v>
      </c>
      <c r="D58" s="65"/>
      <c r="E58" s="65"/>
      <c r="F58" s="65"/>
      <c r="G58" s="54"/>
    </row>
    <row r="59" spans="1:7" ht="12.75">
      <c r="A59" s="4"/>
      <c r="B59" s="46" t="s">
        <v>27</v>
      </c>
      <c r="C59" s="59" t="s">
        <v>86</v>
      </c>
      <c r="D59" s="60"/>
      <c r="E59" s="60"/>
      <c r="F59" s="60"/>
      <c r="G59" s="61"/>
    </row>
    <row r="60" spans="1:7" ht="12.75">
      <c r="A60" s="4"/>
      <c r="B60" s="45" t="s">
        <v>55</v>
      </c>
      <c r="C60" s="62" t="s">
        <v>82</v>
      </c>
      <c r="D60" s="63"/>
      <c r="E60" s="63"/>
      <c r="F60" s="63"/>
      <c r="G60" s="64"/>
    </row>
    <row r="61" spans="1:7" ht="12.75">
      <c r="A61" s="4"/>
      <c r="B61" s="45" t="s">
        <v>24</v>
      </c>
      <c r="C61" s="55" t="s">
        <v>87</v>
      </c>
      <c r="D61" s="66"/>
      <c r="E61" s="66"/>
      <c r="F61" s="66"/>
      <c r="G61" s="68"/>
    </row>
    <row r="62" spans="1:7" ht="12.75">
      <c r="A62" s="4"/>
      <c r="B62" s="46" t="s">
        <v>27</v>
      </c>
      <c r="C62" s="59" t="s">
        <v>88</v>
      </c>
      <c r="D62" s="60"/>
      <c r="E62" s="60"/>
      <c r="F62" s="60"/>
      <c r="G62" s="61"/>
    </row>
    <row r="63" spans="1:7" ht="12.75">
      <c r="A63" s="4"/>
      <c r="B63" s="45" t="s">
        <v>56</v>
      </c>
      <c r="C63" s="62" t="s">
        <v>85</v>
      </c>
      <c r="D63" s="63"/>
      <c r="E63" s="63"/>
      <c r="F63" s="63"/>
      <c r="G63" s="64"/>
    </row>
    <row r="64" spans="1:7" ht="12.75">
      <c r="A64" s="4"/>
      <c r="B64" s="45" t="s">
        <v>24</v>
      </c>
      <c r="C64" s="65" t="s">
        <v>111</v>
      </c>
      <c r="D64" s="66"/>
      <c r="E64" s="66"/>
      <c r="F64" s="67"/>
      <c r="G64" s="68"/>
    </row>
    <row r="65" spans="1:7" ht="12.75">
      <c r="A65" s="4"/>
      <c r="B65" s="46" t="s">
        <v>27</v>
      </c>
      <c r="C65" s="69" t="s">
        <v>113</v>
      </c>
      <c r="D65" s="60"/>
      <c r="E65" s="60"/>
      <c r="F65" s="60"/>
      <c r="G65" s="61"/>
    </row>
    <row r="66" spans="1:7" ht="12.75">
      <c r="A66" s="4"/>
      <c r="B66" s="47"/>
      <c r="C66" s="57" t="s">
        <v>57</v>
      </c>
      <c r="D66" s="58"/>
      <c r="E66" s="58"/>
      <c r="F66" s="58"/>
      <c r="G66" s="58"/>
    </row>
    <row r="67" spans="1:7" ht="72" customHeight="1">
      <c r="A67" s="4">
        <v>3</v>
      </c>
      <c r="B67" s="5" t="s">
        <v>58</v>
      </c>
      <c r="C67" s="24" t="s">
        <v>74</v>
      </c>
      <c r="D67" s="53" t="s">
        <v>119</v>
      </c>
      <c r="E67" s="21"/>
      <c r="F67" s="19">
        <v>0.1667</v>
      </c>
      <c r="G67" s="6">
        <f>IF(C67="yes",(1*F67),IF(C67="no",(0*F67),IF(C67="small extent",(0.33*F67),IF(C67="large extent",(0.67*F67),""))))</f>
        <v>0.055011</v>
      </c>
    </row>
    <row r="68" spans="1:7" ht="84">
      <c r="A68" s="4">
        <v>4</v>
      </c>
      <c r="B68" s="5" t="s">
        <v>25</v>
      </c>
      <c r="C68" s="17" t="s">
        <v>60</v>
      </c>
      <c r="D68" s="18" t="s">
        <v>76</v>
      </c>
      <c r="E68" s="18" t="s">
        <v>107</v>
      </c>
      <c r="F68" s="19">
        <v>0.1667</v>
      </c>
      <c r="G68" s="6">
        <f>IF(C68="yes",(1*F68),IF(C68="no",(0*F68),IF(C68="small extent",(0.33*F68),IF(C68="large extent",(0.67*F68),""))))</f>
        <v>0</v>
      </c>
    </row>
    <row r="69" spans="1:7" ht="66.75" customHeight="1">
      <c r="A69" s="25">
        <v>5</v>
      </c>
      <c r="B69" s="5" t="s">
        <v>26</v>
      </c>
      <c r="C69" s="17" t="s">
        <v>60</v>
      </c>
      <c r="D69" s="18" t="s">
        <v>77</v>
      </c>
      <c r="E69" s="18"/>
      <c r="F69" s="19">
        <v>0.1666</v>
      </c>
      <c r="G69" s="6">
        <f>IF(C69="yes",(1*F69),IF(C69="no",(0*F69),IF(C69="small extent",(0.33*F69),IF(C69="large extent",(0.67*F69),""))))</f>
        <v>0</v>
      </c>
    </row>
    <row r="70" spans="1:7" ht="60" customHeight="1">
      <c r="A70" s="27" t="s">
        <v>59</v>
      </c>
      <c r="B70" s="5" t="s">
        <v>32</v>
      </c>
      <c r="C70" s="17" t="s">
        <v>74</v>
      </c>
      <c r="D70" s="18" t="s">
        <v>78</v>
      </c>
      <c r="E70" s="10"/>
      <c r="F70" s="26">
        <v>0.1666</v>
      </c>
      <c r="G70" s="6">
        <f>IF(C70="yes",(1*F70),IF(C70="no",(0*F70),IF(C70="small extent",(0.33*F70),IF(C70="large extent",(0.67*F70),""))))</f>
        <v>0.054978</v>
      </c>
    </row>
    <row r="71" spans="1:7" ht="12.75">
      <c r="A71" s="11"/>
      <c r="B71" s="5"/>
      <c r="C71" s="9"/>
      <c r="D71" s="10"/>
      <c r="E71" s="10"/>
      <c r="F71" s="11"/>
      <c r="G71" s="11"/>
    </row>
    <row r="72" spans="1:7" ht="15">
      <c r="A72" s="33" t="s">
        <v>4</v>
      </c>
      <c r="B72" s="48"/>
      <c r="C72" s="49"/>
      <c r="D72" s="50"/>
      <c r="E72" s="50"/>
      <c r="F72" s="37" t="str">
        <f>IF(SUM(F46:F70)&lt;&gt;100%,"ERROR","100%")</f>
        <v>100%</v>
      </c>
      <c r="G72" s="37">
        <f>SUM(G46:G70)</f>
        <v>0.22001099999999998</v>
      </c>
    </row>
  </sheetData>
  <mergeCells count="26">
    <mergeCell ref="C48:G48"/>
    <mergeCell ref="A15:B15"/>
    <mergeCell ref="A29:B29"/>
    <mergeCell ref="A45:B45"/>
    <mergeCell ref="C47:G47"/>
    <mergeCell ref="A1:G1"/>
    <mergeCell ref="A5:B5"/>
    <mergeCell ref="A2:G2"/>
    <mergeCell ref="A3:G3"/>
    <mergeCell ref="C49:G49"/>
    <mergeCell ref="C50:G50"/>
    <mergeCell ref="C51:G51"/>
    <mergeCell ref="C52:G52"/>
    <mergeCell ref="C53:G53"/>
    <mergeCell ref="C54:G54"/>
    <mergeCell ref="C55:G55"/>
    <mergeCell ref="C57:G57"/>
    <mergeCell ref="C58:G58"/>
    <mergeCell ref="C59:G59"/>
    <mergeCell ref="C60:G60"/>
    <mergeCell ref="C61:G61"/>
    <mergeCell ref="C66:G66"/>
    <mergeCell ref="C62:G62"/>
    <mergeCell ref="C63:G63"/>
    <mergeCell ref="C64:G64"/>
    <mergeCell ref="C65:G65"/>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2003-01-22T20:52:48Z</cp:lastPrinted>
  <dcterms:created xsi:type="dcterms:W3CDTF">2002-04-18T17:14:40Z</dcterms:created>
  <dcterms:modified xsi:type="dcterms:W3CDTF">2003-01-24T18:14:12Z</dcterms:modified>
  <cp:category/>
  <cp:version/>
  <cp:contentType/>
  <cp:contentStatus/>
</cp:coreProperties>
</file>