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2120" windowHeight="6825" activeTab="0"/>
  </bookViews>
  <sheets>
    <sheet name="at4-2" sheetId="1" r:id="rId1"/>
    <sheet name="calculations" sheetId="2" r:id="rId2"/>
  </sheets>
  <definedNames>
    <definedName name="_xlnm.Print_Area" localSheetId="0">'at4-2'!$A$1:$M$53</definedName>
  </definedNames>
  <calcPr fullCalcOnLoad="1"/>
</workbook>
</file>

<file path=xl/sharedStrings.xml><?xml version="1.0" encoding="utf-8"?>
<sst xmlns="http://schemas.openxmlformats.org/spreadsheetml/2006/main" count="293" uniqueCount="101">
  <si>
    <t xml:space="preserve"> </t>
  </si>
  <si>
    <t xml:space="preserve">          </t>
  </si>
  <si>
    <t>Science &amp; engineering fields</t>
  </si>
  <si>
    <t>Year</t>
  </si>
  <si>
    <t xml:space="preserve">   1966        </t>
  </si>
  <si>
    <t xml:space="preserve">   1967        </t>
  </si>
  <si>
    <t xml:space="preserve">   1968        </t>
  </si>
  <si>
    <t xml:space="preserve">   1969        </t>
  </si>
  <si>
    <t xml:space="preserve">   1970        </t>
  </si>
  <si>
    <t xml:space="preserve">   1971        </t>
  </si>
  <si>
    <t xml:space="preserve">   1972        </t>
  </si>
  <si>
    <t xml:space="preserve">   1973        </t>
  </si>
  <si>
    <t xml:space="preserve">   1974        </t>
  </si>
  <si>
    <t xml:space="preserve">   1975        </t>
  </si>
  <si>
    <t xml:space="preserve">   1976        </t>
  </si>
  <si>
    <t xml:space="preserve">   1977        </t>
  </si>
  <si>
    <t xml:space="preserve">   1978        </t>
  </si>
  <si>
    <t xml:space="preserve">   1979        </t>
  </si>
  <si>
    <t xml:space="preserve">   1980        </t>
  </si>
  <si>
    <t xml:space="preserve">   1981        </t>
  </si>
  <si>
    <t xml:space="preserve">   1982        </t>
  </si>
  <si>
    <t xml:space="preserve">   1983        </t>
  </si>
  <si>
    <t xml:space="preserve">   1984        </t>
  </si>
  <si>
    <t xml:space="preserve">   1985        </t>
  </si>
  <si>
    <t xml:space="preserve">   1986        </t>
  </si>
  <si>
    <t xml:space="preserve">   1987        </t>
  </si>
  <si>
    <t xml:space="preserve">   1988        </t>
  </si>
  <si>
    <t xml:space="preserve">   1989        </t>
  </si>
  <si>
    <t xml:space="preserve">   1990        </t>
  </si>
  <si>
    <t xml:space="preserve">   1991        </t>
  </si>
  <si>
    <t xml:space="preserve">   1992        </t>
  </si>
  <si>
    <t xml:space="preserve">   1993        </t>
  </si>
  <si>
    <t xml:space="preserve">   1994        </t>
  </si>
  <si>
    <t xml:space="preserve">   1995        </t>
  </si>
  <si>
    <t xml:space="preserve">   1996        </t>
  </si>
  <si>
    <t>All fields</t>
  </si>
  <si>
    <t>Total, science and engineering</t>
  </si>
  <si>
    <t>Enginering</t>
  </si>
  <si>
    <t>Physical sciences</t>
  </si>
  <si>
    <t>Earth, atmospheric, &amp; ocean sciences</t>
  </si>
  <si>
    <t>Mathematics</t>
  </si>
  <si>
    <t>Psychology</t>
  </si>
  <si>
    <t>Social sciences</t>
  </si>
  <si>
    <t>All other fields</t>
  </si>
  <si>
    <t>Biological/  agricultural sciences</t>
  </si>
  <si>
    <r>
      <rPr>
        <b/>
        <sz val="8"/>
        <color indexed="63"/>
        <rFont val="Arial Narrow"/>
        <family val="0"/>
      </rPr>
      <t xml:space="preserve">  NOTE:</t>
    </r>
    <r>
      <rPr>
        <sz val="8"/>
        <color indexed="63"/>
        <rFont val="Arial Narrow"/>
        <family val="0"/>
      </rPr>
      <t xml:space="preserve">      See "Technical Notes," for specific fields that are included in this field of study.                                   </t>
    </r>
  </si>
  <si>
    <r>
      <t xml:space="preserve">   </t>
    </r>
    <r>
      <rPr>
        <vertAlign val="superscript"/>
        <sz val="8"/>
        <color indexed="63"/>
        <rFont val="Arial Narrow"/>
        <family val="0"/>
      </rPr>
      <t>1</t>
    </r>
    <r>
      <rPr>
        <sz val="8"/>
        <color indexed="63"/>
        <rFont val="Arial Narrow"/>
        <family val="0"/>
      </rPr>
      <t xml:space="preserve">   Data shown for 1966-78 are from the Completions Survey and are not included in other aggregations.      </t>
    </r>
  </si>
  <si>
    <r>
      <t xml:space="preserve">Computer science </t>
    </r>
    <r>
      <rPr>
        <vertAlign val="superscript"/>
        <sz val="8"/>
        <color indexed="8"/>
        <rFont val="Arial Narrow"/>
        <family val="2"/>
      </rPr>
      <t>1</t>
    </r>
  </si>
  <si>
    <r>
      <rPr>
        <b/>
        <sz val="8"/>
        <color indexed="63"/>
        <rFont val="Arial Narrow"/>
        <family val="0"/>
      </rPr>
      <t xml:space="preserve">  SOURCE:</t>
    </r>
    <r>
      <rPr>
        <sz val="8"/>
        <color indexed="63"/>
        <rFont val="Arial Narrow"/>
        <family val="0"/>
      </rPr>
      <t xml:space="preserve">    Tabulations by National Science Foundation/Science Resources Studies; data from Department of Education National Center </t>
    </r>
  </si>
  <si>
    <t xml:space="preserve">              for Education Statistics:  Integrated Postsecondary Education Data System Completions Survey                                </t>
  </si>
  <si>
    <t>Women, Minorities, and Persons With Disabilities in Science and Engineering:  2000</t>
  </si>
  <si>
    <t>Appendix table 4-2.  Master's degrees awarded to women, by major field group: 1966-96</t>
  </si>
  <si>
    <t>Page 1 of 1</t>
  </si>
  <si>
    <r>
      <t xml:space="preserve">Computer science </t>
    </r>
    <r>
      <rPr>
        <sz val="8"/>
        <color indexed="8"/>
        <rFont val="Arial Narrow"/>
        <family val="2"/>
      </rPr>
      <t>1</t>
    </r>
  </si>
  <si>
    <t>Women</t>
  </si>
  <si>
    <t>Appendix table 4-2. Master's degrees awarded to women, by major field group: 1966–96</t>
  </si>
  <si>
    <t>Engi-
neering</t>
  </si>
  <si>
    <t>Mathe-
matics</t>
  </si>
  <si>
    <t>Psych-
ology</t>
  </si>
  <si>
    <t>Total, science 
and engi-
neering</t>
  </si>
  <si>
    <t>1966………………………</t>
  </si>
  <si>
    <t>1967……………………</t>
  </si>
  <si>
    <t>1968……………………..</t>
  </si>
  <si>
    <t>1969………………………</t>
  </si>
  <si>
    <t>1970………………………</t>
  </si>
  <si>
    <t>1971………………….</t>
  </si>
  <si>
    <t>1972……………………….</t>
  </si>
  <si>
    <t>1973……………………..</t>
  </si>
  <si>
    <t>1974…………………….</t>
  </si>
  <si>
    <t>1975…………………….</t>
  </si>
  <si>
    <t>Biolog-
ical/agri-
cultural sciences</t>
  </si>
  <si>
    <t>1976……………………</t>
  </si>
  <si>
    <t>1977…………………….</t>
  </si>
  <si>
    <t>1978…………………….</t>
  </si>
  <si>
    <t>1979…………………..</t>
  </si>
  <si>
    <t>1980……………………</t>
  </si>
  <si>
    <t>1981………………….</t>
  </si>
  <si>
    <t>1982…………………</t>
  </si>
  <si>
    <t>1983…………………….</t>
  </si>
  <si>
    <t>1984……………………</t>
  </si>
  <si>
    <t>1985…………………….</t>
  </si>
  <si>
    <t>1986……………………</t>
  </si>
  <si>
    <t>1987………………….</t>
  </si>
  <si>
    <t>1988………………………</t>
  </si>
  <si>
    <t>1989……………………</t>
  </si>
  <si>
    <t>1990………………………</t>
  </si>
  <si>
    <t>1991……………………</t>
  </si>
  <si>
    <t>1992……………………</t>
  </si>
  <si>
    <t>1993………………….</t>
  </si>
  <si>
    <t>1994…………………….</t>
  </si>
  <si>
    <t>1995……………………….</t>
  </si>
  <si>
    <t>1996………………………..</t>
  </si>
  <si>
    <r>
      <t xml:space="preserve"> </t>
    </r>
    <r>
      <rPr>
        <sz val="8"/>
        <color indexed="63"/>
        <rFont val="Arial Narrow"/>
        <family val="0"/>
      </rPr>
      <t xml:space="preserve">     </t>
    </r>
  </si>
  <si>
    <t xml:space="preserve">     </t>
  </si>
  <si>
    <t xml:space="preserve">                                                                                </t>
  </si>
  <si>
    <r>
      <rPr>
        <b/>
        <sz val="8"/>
        <color indexed="63"/>
        <rFont val="Arial Narrow"/>
        <family val="0"/>
      </rPr>
      <t xml:space="preserve">  </t>
    </r>
  </si>
  <si>
    <t xml:space="preserve">                                          </t>
  </si>
  <si>
    <t>Earth, 
atmo-
spheric, &amp; ocean sciences</t>
  </si>
  <si>
    <t>Women, Minorities, and Persons With Disabilities in Science and Engineering: 2000</t>
  </si>
  <si>
    <t xml:space="preserve">Computer science </t>
  </si>
  <si>
    <r>
      <t xml:space="preserve">Index 
of dis-
similarity </t>
    </r>
    <r>
      <rPr>
        <vertAlign val="superscript"/>
        <sz val="8"/>
        <color indexed="8"/>
        <rFont val="Arial Narrow"/>
        <family val="2"/>
      </rPr>
      <t>1</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</si>
</sst>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
    <numFmt numFmtId="165" formatCode="#,##0.0"/>
    <numFmt numFmtId="166" formatCode="0.0000"/>
    <numFmt numFmtId="167" formatCode="0.000"/>
    <numFmt numFmtId="168" formatCode="0.0"/>
    <numFmt numFmtId="169" formatCode="@&quot;...........................................................&quot;"/>
    <numFmt numFmtId="170" formatCode="0.0_);[Red]\(0.0\)"/>
    <numFmt numFmtId="171" formatCode="0.0_);\(0.0\)"/>
  </numFmts>
  <fonts count="14">
    <font>
      <sz val="10"/>
      <name val="Arial"/>
      <family val="0"/>
    </font>
    <font>
      <sz val="8"/>
      <color indexed="63"/>
      <name val="Arial Narrow"/>
      <family val="0"/>
    </font>
    <font>
      <b/>
      <sz val="10"/>
      <color indexed="9"/>
      <name val="Arial Narrow"/>
      <family val="0"/>
    </font>
    <font>
      <b/>
      <sz val="8"/>
      <color indexed="63"/>
      <name val="Arial Narrow"/>
      <family val="0"/>
    </font>
    <font>
      <vertAlign val="superscript"/>
      <sz val="8"/>
      <color indexed="63"/>
      <name val="Arial Narrow"/>
      <family val="0"/>
    </font>
    <font>
      <vertAlign val="superscript"/>
      <sz val="8"/>
      <color indexed="8"/>
      <name val="Arial Narrow"/>
      <family val="2"/>
    </font>
    <font>
      <i/>
      <sz val="8"/>
      <name val="Arial Narrow"/>
      <family val="2"/>
    </font>
    <font>
      <sz val="8"/>
      <name val="Arial Narrow"/>
      <family val="2"/>
    </font>
    <font>
      <sz val="8"/>
      <color indexed="8"/>
      <name val="Arial Narrow"/>
      <family val="2"/>
    </font>
    <font>
      <vertAlign val="superscript"/>
      <sz val="8"/>
      <name val="Arial Narrow"/>
      <family val="2"/>
    </font>
    <font>
      <i/>
      <sz val="8"/>
      <name val="Arial"/>
      <family val="2"/>
    </font>
    <font>
      <sz val="6"/>
      <name val="Arial Narrow"/>
      <family val="2"/>
    </font>
    <font>
      <b/>
      <sz val="8"/>
      <name val="Arial Narrow"/>
      <family val="2"/>
    </font>
    <font>
      <sz val="11"/>
      <name val="Arial"/>
      <family val="2"/>
    </font>
  </fonts>
  <fills count="3">
    <fill>
      <patternFill/>
    </fill>
    <fill>
      <patternFill patternType="gray125"/>
    </fill>
    <fill>
      <patternFill patternType="gray0625">
        <fgColor indexed="8"/>
        <bgColor indexed="8"/>
      </patternFill>
    </fill>
  </fills>
  <borders count="16">
    <border>
      <left/>
      <right/>
      <top/>
      <bottom/>
      <diagonal/>
    </border>
    <border>
      <left style="thin">
        <color indexed="8"/>
      </left>
      <right>
        <color indexed="63"/>
      </right>
      <top>
        <color indexed="63"/>
      </top>
      <bottom>
        <color indexed="63"/>
      </bottom>
    </border>
    <border>
      <left>
        <color indexed="63"/>
      </left>
      <right>
        <color indexed="63"/>
      </right>
      <top>
        <color indexed="63"/>
      </top>
      <bottom style="thin"/>
    </border>
    <border>
      <left style="thin">
        <color indexed="8"/>
      </left>
      <right>
        <color indexed="63"/>
      </right>
      <top>
        <color indexed="63"/>
      </top>
      <bottom style="thin"/>
    </border>
    <border>
      <left>
        <color indexed="63"/>
      </left>
      <right style="thin"/>
      <top>
        <color indexed="63"/>
      </top>
      <bottom style="thin"/>
    </border>
    <border>
      <left style="thin">
        <color indexed="8"/>
      </left>
      <right style="thin"/>
      <top style="thin"/>
      <bottom style="thin"/>
    </border>
    <border>
      <left style="thin">
        <color indexed="8"/>
      </left>
      <right style="thin"/>
      <top>
        <color indexed="63"/>
      </top>
      <bottom>
        <color indexed="63"/>
      </bottom>
    </border>
    <border>
      <left style="thin">
        <color indexed="8"/>
      </left>
      <right style="thin"/>
      <top>
        <color indexed="63"/>
      </top>
      <bottom style="thin"/>
    </border>
    <border>
      <left style="thin"/>
      <right style="thin"/>
      <top style="thin"/>
      <bottom>
        <color indexed="63"/>
      </bottom>
    </border>
    <border>
      <left>
        <color indexed="63"/>
      </left>
      <right style="thin">
        <color indexed="8"/>
      </right>
      <top>
        <color indexed="63"/>
      </top>
      <bottom style="thin"/>
    </border>
    <border>
      <left style="thin">
        <color indexed="8"/>
      </left>
      <right style="hair">
        <color indexed="8"/>
      </right>
      <top style="thin"/>
      <bottom>
        <color indexed="63"/>
      </bottom>
    </border>
    <border>
      <left style="hair">
        <color indexed="8"/>
      </left>
      <right style="hair">
        <color indexed="8"/>
      </right>
      <top style="thin"/>
      <bottom>
        <color indexed="63"/>
      </bottom>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color indexed="63"/>
      </top>
      <bottom style="thin"/>
    </border>
  </borders>
  <cellStyleXfs count="15">
    <xf numFmtId="0" fontId="7" fillId="0" borderId="0">
      <alignment horizontal="righ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66">
    <xf numFmtId="0" fontId="0"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Continuous"/>
      <protection/>
    </xf>
    <xf numFmtId="0" fontId="2" fillId="2" borderId="0" xfId="0" applyNumberFormat="1" applyFont="1" applyFill="1" applyBorder="1" applyAlignment="1" applyProtection="1">
      <alignment horizontal="centerContinuous"/>
      <protection/>
    </xf>
    <xf numFmtId="0" fontId="1" fillId="0" borderId="1" xfId="0" applyNumberFormat="1" applyFont="1" applyFill="1" applyBorder="1" applyAlignment="1" applyProtection="1">
      <alignment horizontal="centerContinuous"/>
      <protection/>
    </xf>
    <xf numFmtId="0" fontId="1" fillId="0" borderId="0" xfId="0" applyNumberFormat="1" applyFont="1" applyFill="1" applyBorder="1" applyAlignment="1" applyProtection="1">
      <alignment horizontal="left"/>
      <protection/>
    </xf>
    <xf numFmtId="0" fontId="1" fillId="0" borderId="2" xfId="0" applyNumberFormat="1" applyFont="1" applyFill="1" applyBorder="1" applyAlignment="1" applyProtection="1">
      <alignment horizontal="centerContinuous"/>
      <protection/>
    </xf>
    <xf numFmtId="0" fontId="1" fillId="0" borderId="3" xfId="0" applyNumberFormat="1" applyFont="1" applyFill="1" applyBorder="1" applyAlignment="1" applyProtection="1">
      <alignment horizontal="centerContinuous"/>
      <protection/>
    </xf>
    <xf numFmtId="0" fontId="1" fillId="0" borderId="2" xfId="0" applyNumberFormat="1" applyFont="1" applyFill="1" applyBorder="1" applyAlignment="1" applyProtection="1">
      <alignment horizontal="left"/>
      <protection/>
    </xf>
    <xf numFmtId="0" fontId="1" fillId="0" borderId="2" xfId="0" applyNumberFormat="1" applyFont="1" applyFill="1" applyBorder="1" applyAlignment="1" applyProtection="1">
      <alignment horizontal="centerContinuous" wrapText="1"/>
      <protection/>
    </xf>
    <xf numFmtId="0" fontId="1" fillId="0" borderId="3" xfId="0" applyNumberFormat="1" applyFont="1" applyFill="1" applyBorder="1" applyAlignment="1" applyProtection="1">
      <alignment horizontal="centerContinuous" wrapText="1"/>
      <protection/>
    </xf>
    <xf numFmtId="3" fontId="1" fillId="0" borderId="1" xfId="0" applyNumberFormat="1" applyFont="1" applyFill="1" applyBorder="1" applyAlignment="1" applyProtection="1">
      <alignment horizontal="right"/>
      <protection/>
    </xf>
    <xf numFmtId="3" fontId="1" fillId="0" borderId="3" xfId="0" applyNumberFormat="1" applyFont="1" applyFill="1" applyBorder="1" applyAlignment="1" applyProtection="1">
      <alignment horizontal="right"/>
      <protection/>
    </xf>
    <xf numFmtId="0" fontId="1" fillId="0" borderId="4" xfId="0" applyNumberFormat="1" applyFont="1" applyFill="1" applyBorder="1" applyAlignment="1" applyProtection="1">
      <alignment horizontal="centerContinuous"/>
      <protection/>
    </xf>
    <xf numFmtId="0" fontId="1" fillId="0" borderId="5" xfId="0" applyNumberFormat="1" applyFont="1" applyFill="1" applyBorder="1" applyAlignment="1" applyProtection="1">
      <alignment horizontal="centerContinuous" wrapText="1"/>
      <protection/>
    </xf>
    <xf numFmtId="0" fontId="6" fillId="0" borderId="0" xfId="0" applyFont="1" applyBorder="1" applyAlignment="1">
      <alignment horizontal="right"/>
    </xf>
    <xf numFmtId="0" fontId="2" fillId="0" borderId="2" xfId="0" applyNumberFormat="1" applyFont="1" applyFill="1" applyBorder="1" applyAlignment="1" applyProtection="1">
      <alignment horizontal="centerContinuous"/>
      <protection/>
    </xf>
    <xf numFmtId="0" fontId="7" fillId="0" borderId="2" xfId="0" applyFont="1" applyBorder="1" applyAlignment="1">
      <alignment horizontal="right" wrapText="1"/>
    </xf>
    <xf numFmtId="0" fontId="1" fillId="0" borderId="3" xfId="0" applyNumberFormat="1" applyFont="1" applyFill="1" applyBorder="1" applyAlignment="1" applyProtection="1">
      <alignment horizontal="centerContinuous" wrapText="1"/>
      <protection/>
    </xf>
    <xf numFmtId="0" fontId="1" fillId="0" borderId="5" xfId="0" applyNumberFormat="1" applyFont="1" applyFill="1" applyBorder="1" applyAlignment="1" applyProtection="1">
      <alignment horizontal="centerContinuous" wrapText="1"/>
      <protection/>
    </xf>
    <xf numFmtId="0" fontId="1" fillId="0" borderId="2" xfId="0" applyNumberFormat="1" applyFont="1" applyFill="1" applyBorder="1" applyAlignment="1" applyProtection="1">
      <alignment horizontal="centerContinuous" wrapText="1"/>
      <protection/>
    </xf>
    <xf numFmtId="0" fontId="7" fillId="0" borderId="0" xfId="0" applyNumberFormat="1" applyFont="1" applyFill="1" applyBorder="1" applyAlignment="1" applyProtection="1">
      <alignment horizontal="left" wrapText="1"/>
      <protection/>
    </xf>
    <xf numFmtId="3" fontId="1" fillId="0" borderId="6"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6" xfId="0" applyNumberFormat="1" applyFont="1" applyFill="1" applyBorder="1" applyAlignment="1" applyProtection="1">
      <alignment horizontal="centerContinuous"/>
      <protection/>
    </xf>
    <xf numFmtId="3" fontId="1" fillId="0" borderId="7" xfId="0" applyNumberFormat="1" applyFont="1" applyFill="1" applyBorder="1" applyAlignment="1" applyProtection="1">
      <alignment horizontal="right"/>
      <protection/>
    </xf>
    <xf numFmtId="3" fontId="1" fillId="0" borderId="2" xfId="0" applyNumberFormat="1" applyFont="1" applyFill="1" applyBorder="1" applyAlignment="1" applyProtection="1">
      <alignment horizontal="right"/>
      <protection/>
    </xf>
    <xf numFmtId="3" fontId="7" fillId="0" borderId="0" xfId="0" applyNumberFormat="1" applyFont="1" applyFill="1" applyBorder="1" applyAlignment="1" applyProtection="1">
      <alignment horizontal="left" wrapText="1"/>
      <protection/>
    </xf>
    <xf numFmtId="168" fontId="7" fillId="0" borderId="0"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vertical="center"/>
      <protection/>
    </xf>
    <xf numFmtId="165" fontId="1" fillId="0" borderId="0" xfId="0" applyNumberFormat="1" applyFont="1" applyFill="1" applyBorder="1" applyAlignment="1" applyProtection="1">
      <alignment horizontal="right"/>
      <protection/>
    </xf>
    <xf numFmtId="165" fontId="1" fillId="0" borderId="3" xfId="0" applyNumberFormat="1" applyFont="1" applyFill="1" applyBorder="1" applyAlignment="1" applyProtection="1">
      <alignment horizontal="center" wrapText="1"/>
      <protection/>
    </xf>
    <xf numFmtId="0" fontId="1" fillId="0" borderId="8" xfId="0" applyNumberFormat="1" applyFont="1" applyFill="1" applyBorder="1" applyAlignment="1" applyProtection="1">
      <alignment horizontal="centerContinuous"/>
      <protection/>
    </xf>
    <xf numFmtId="0" fontId="7"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centerContinuous" wrapText="1"/>
      <protection/>
    </xf>
    <xf numFmtId="0" fontId="1" fillId="0" borderId="1" xfId="0" applyNumberFormat="1" applyFont="1" applyFill="1" applyBorder="1" applyAlignment="1" applyProtection="1">
      <alignment horizontal="centerContinuous" wrapText="1"/>
      <protection/>
    </xf>
    <xf numFmtId="165" fontId="1" fillId="0" borderId="0" xfId="0" applyNumberFormat="1" applyFont="1" applyFill="1" applyBorder="1" applyAlignment="1" applyProtection="1">
      <alignment horizontal="center" wrapText="1"/>
      <protection/>
    </xf>
    <xf numFmtId="0" fontId="1" fillId="0" borderId="8" xfId="0" applyNumberFormat="1" applyFont="1" applyFill="1" applyBorder="1" applyAlignment="1" applyProtection="1">
      <alignment horizontal="centerContinuous" wrapText="1"/>
      <protection/>
    </xf>
    <xf numFmtId="49" fontId="1" fillId="0" borderId="0" xfId="0" applyNumberFormat="1" applyFont="1" applyFill="1" applyBorder="1" applyAlignment="1" applyProtection="1">
      <alignment horizontal="left"/>
      <protection/>
    </xf>
    <xf numFmtId="49" fontId="1" fillId="0" borderId="0" xfId="0" applyNumberFormat="1" applyFont="1" applyFill="1" applyBorder="1" applyAlignment="1" applyProtection="1">
      <alignment horizontal="centerContinuous"/>
      <protection/>
    </xf>
    <xf numFmtId="49" fontId="1" fillId="0" borderId="9" xfId="0" applyNumberFormat="1" applyFont="1" applyFill="1" applyBorder="1" applyAlignment="1" applyProtection="1">
      <alignment horizontal="left"/>
      <protection/>
    </xf>
    <xf numFmtId="37" fontId="1" fillId="0" borderId="1" xfId="0" applyNumberFormat="1" applyFont="1" applyFill="1" applyBorder="1" applyAlignment="1" applyProtection="1">
      <alignment horizontal="right"/>
      <protection/>
    </xf>
    <xf numFmtId="37" fontId="1" fillId="0" borderId="6" xfId="0" applyNumberFormat="1" applyFont="1" applyFill="1" applyBorder="1" applyAlignment="1" applyProtection="1">
      <alignment horizontal="right"/>
      <protection/>
    </xf>
    <xf numFmtId="37" fontId="1" fillId="0" borderId="1" xfId="0" applyNumberFormat="1" applyFont="1" applyFill="1" applyBorder="1" applyAlignment="1" applyProtection="1">
      <alignment horizontal="centerContinuous"/>
      <protection/>
    </xf>
    <xf numFmtId="37" fontId="1" fillId="0" borderId="6" xfId="0" applyNumberFormat="1" applyFont="1" applyFill="1" applyBorder="1" applyAlignment="1" applyProtection="1">
      <alignment horizontal="centerContinuous"/>
      <protection/>
    </xf>
    <xf numFmtId="37" fontId="1" fillId="0" borderId="3" xfId="0" applyNumberFormat="1" applyFont="1" applyFill="1" applyBorder="1" applyAlignment="1" applyProtection="1">
      <alignment horizontal="right"/>
      <protection/>
    </xf>
    <xf numFmtId="37" fontId="1" fillId="0" borderId="7" xfId="0" applyNumberFormat="1" applyFont="1" applyFill="1" applyBorder="1" applyAlignment="1" applyProtection="1">
      <alignment horizontal="right"/>
      <protection/>
    </xf>
    <xf numFmtId="171" fontId="7" fillId="0" borderId="0" xfId="0" applyNumberFormat="1" applyFont="1" applyFill="1" applyBorder="1" applyAlignment="1" applyProtection="1">
      <alignment horizontal="right"/>
      <protection/>
    </xf>
    <xf numFmtId="171" fontId="7" fillId="0" borderId="2" xfId="0" applyNumberFormat="1" applyFont="1" applyFill="1" applyBorder="1" applyAlignment="1" applyProtection="1">
      <alignment horizontal="right"/>
      <protection/>
    </xf>
    <xf numFmtId="0" fontId="0" fillId="0" borderId="2" xfId="0" applyNumberFormat="1" applyFont="1" applyFill="1" applyBorder="1" applyAlignment="1" applyProtection="1">
      <alignment horizontal="left" wrapText="1"/>
      <protection/>
    </xf>
    <xf numFmtId="0" fontId="7" fillId="0" borderId="2" xfId="0" applyNumberFormat="1" applyFont="1" applyFill="1" applyBorder="1" applyAlignment="1" applyProtection="1">
      <alignment horizontal="left" wrapText="1"/>
      <protection/>
    </xf>
    <xf numFmtId="37" fontId="1" fillId="0" borderId="0" xfId="0" applyNumberFormat="1" applyFont="1" applyFill="1" applyBorder="1" applyAlignment="1" applyProtection="1">
      <alignment horizontal="right"/>
      <protection/>
    </xf>
    <xf numFmtId="37" fontId="1" fillId="0" borderId="0" xfId="0" applyNumberFormat="1" applyFont="1" applyFill="1" applyBorder="1" applyAlignment="1" applyProtection="1">
      <alignment horizontal="centerContinuous"/>
      <protection/>
    </xf>
    <xf numFmtId="37" fontId="1" fillId="0" borderId="2" xfId="0" applyNumberFormat="1" applyFont="1" applyFill="1" applyBorder="1" applyAlignment="1" applyProtection="1">
      <alignment horizontal="right"/>
      <protection/>
    </xf>
    <xf numFmtId="0" fontId="1" fillId="0" borderId="10" xfId="0" applyNumberFormat="1" applyFont="1" applyFill="1" applyBorder="1" applyAlignment="1" applyProtection="1">
      <alignment horizontal="centerContinuous" wrapText="1"/>
      <protection/>
    </xf>
    <xf numFmtId="0" fontId="1" fillId="0" borderId="11" xfId="0" applyNumberFormat="1" applyFont="1" applyFill="1" applyBorder="1" applyAlignment="1" applyProtection="1">
      <alignment horizontal="centerContinuous" wrapText="1"/>
      <protection/>
    </xf>
    <xf numFmtId="37" fontId="1" fillId="0" borderId="12" xfId="0" applyNumberFormat="1" applyFont="1" applyFill="1" applyBorder="1" applyAlignment="1" applyProtection="1">
      <alignment horizontal="right"/>
      <protection/>
    </xf>
    <xf numFmtId="37" fontId="1" fillId="0" borderId="13" xfId="0" applyNumberFormat="1" applyFont="1" applyFill="1" applyBorder="1" applyAlignment="1" applyProtection="1">
      <alignment horizontal="right"/>
      <protection/>
    </xf>
    <xf numFmtId="37" fontId="1" fillId="0" borderId="12" xfId="0" applyNumberFormat="1" applyFont="1" applyFill="1" applyBorder="1" applyAlignment="1" applyProtection="1">
      <alignment horizontal="centerContinuous"/>
      <protection/>
    </xf>
    <xf numFmtId="37" fontId="1" fillId="0" borderId="13" xfId="0" applyNumberFormat="1" applyFont="1" applyFill="1" applyBorder="1" applyAlignment="1" applyProtection="1">
      <alignment horizontal="centerContinuous"/>
      <protection/>
    </xf>
    <xf numFmtId="37" fontId="1" fillId="0" borderId="14" xfId="0" applyNumberFormat="1" applyFont="1" applyFill="1" applyBorder="1" applyAlignment="1" applyProtection="1">
      <alignment horizontal="right"/>
      <protection/>
    </xf>
    <xf numFmtId="37" fontId="1" fillId="0" borderId="15" xfId="0" applyNumberFormat="1" applyFont="1" applyFill="1" applyBorder="1" applyAlignment="1" applyProtection="1">
      <alignment horizontal="righ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13" fillId="0" borderId="0" xfId="0" applyNumberFormat="1" applyFont="1" applyFill="1" applyBorder="1" applyAlignment="1" applyProtection="1">
      <alignment horizontal="right" wrapText="1"/>
      <protection/>
    </xf>
    <xf numFmtId="0" fontId="2" fillId="2" borderId="0" xfId="0" applyNumberFormat="1" applyFont="1" applyFill="1" applyBorder="1" applyAlignment="1" applyProtection="1">
      <alignment horizontal="center" vertical="center"/>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4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9525</xdr:rowOff>
    </xdr:from>
    <xdr:to>
      <xdr:col>14</xdr:col>
      <xdr:colOff>390525</xdr:colOff>
      <xdr:row>51</xdr:row>
      <xdr:rowOff>28575</xdr:rowOff>
    </xdr:to>
    <xdr:sp>
      <xdr:nvSpPr>
        <xdr:cNvPr id="1" name="TextBox 1"/>
        <xdr:cNvSpPr txBox="1">
          <a:spLocks noChangeArrowheads="1"/>
        </xdr:cNvSpPr>
      </xdr:nvSpPr>
      <xdr:spPr>
        <a:xfrm>
          <a:off x="19050" y="6610350"/>
          <a:ext cx="6896100" cy="1323975"/>
        </a:xfrm>
        <a:prstGeom prst="rect">
          <a:avLst/>
        </a:prstGeom>
        <a:noFill/>
        <a:ln w="9525" cmpd="sng">
          <a:noFill/>
        </a:ln>
      </xdr:spPr>
      <xdr:txBody>
        <a:bodyPr vertOverflow="clip" wrap="square"/>
        <a:p>
          <a:pPr algn="l">
            <a:defRPr/>
          </a:pPr>
          <a:r>
            <a:rPr lang="en-US" cap="none" sz="800" b="0" i="0" u="none" baseline="30000">
              <a:latin typeface="Arial Narrow"/>
              <a:ea typeface="Arial Narrow"/>
              <a:cs typeface="Arial Narrow"/>
            </a:rPr>
            <a:t>1</a:t>
          </a:r>
          <a:r>
            <a:rPr lang="en-US" cap="none" sz="800" b="0" i="0" u="none" baseline="0">
              <a:latin typeface="Arial Narrow"/>
              <a:ea typeface="Arial Narrow"/>
              <a:cs typeface="Arial Narrow"/>
            </a:rPr>
            <a:t> The dissimilarity index is a measure of the percentage of women master's recipients who would need to switch fields of study to match the percentage distribution of men 
   receiving master's degrees. The index is calculated as the sum of the absolute difference between the percentage of women master's degree recipients earning degrees
   in each field and the percentage of men master's degree recipients earning degrees in each field divided by 2. </a:t>
          </a:r>
          <a:r>
            <a:rPr lang="en-US" cap="none" sz="600" b="0" i="0" u="none" baseline="0">
              <a:latin typeface="Arial Narrow"/>
              <a:ea typeface="Arial Narrow"/>
              <a:cs typeface="Arial Narrow"/>
            </a:rPr>
            <a:t>
</a:t>
          </a:r>
          <a:r>
            <a:rPr lang="en-US" cap="none" sz="800" b="1" i="0" u="none" baseline="0">
              <a:latin typeface="Arial Narrow"/>
              <a:ea typeface="Arial Narrow"/>
              <a:cs typeface="Arial Narrow"/>
            </a:rPr>
            <a:t>NOTE:</a:t>
          </a:r>
          <a:r>
            <a:rPr lang="en-US" cap="none" sz="800" b="0" i="0" u="none" baseline="0">
              <a:latin typeface="Arial Narrow"/>
              <a:ea typeface="Arial Narrow"/>
              <a:cs typeface="Arial Narrow"/>
            </a:rPr>
            <a:t>       For the years 1966–70 the science and engineering total includes degrees granted for "other" sciences; these degrees are not included in any of the specific 
                   categories. These degrees constitute less than 2 percent of the total.  </a:t>
          </a:r>
          <a:r>
            <a:rPr lang="en-US" cap="none" sz="600" b="0" i="0" u="none" baseline="0">
              <a:latin typeface="Arial Narrow"/>
              <a:ea typeface="Arial Narrow"/>
              <a:cs typeface="Arial Narrow"/>
            </a:rPr>
            <a:t>
</a:t>
          </a:r>
          <a:r>
            <a:rPr lang="en-US" cap="none" sz="800" b="1" i="0" u="none" baseline="0">
              <a:latin typeface="Arial Narrow"/>
              <a:ea typeface="Arial Narrow"/>
              <a:cs typeface="Arial Narrow"/>
            </a:rPr>
            <a:t>SOURCE:</a:t>
          </a:r>
          <a:r>
            <a:rPr lang="en-US" cap="none" sz="800" b="0" i="0" u="none" baseline="0">
              <a:latin typeface="Arial Narrow"/>
              <a:ea typeface="Arial Narrow"/>
              <a:cs typeface="Arial Narrow"/>
            </a:rPr>
            <a:t> Tabulations by National Science Foundation/Division of Science Resources Studies; data from U.S. Department of Education, National Center for Education 
                  Statistics, Integrated Postsecondary Education Data System, Completions Survey.</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224"/>
  <sheetViews>
    <sheetView showGridLines="0" tabSelected="1" workbookViewId="0" topLeftCell="A1">
      <selection activeCell="A1" sqref="A1"/>
    </sheetView>
  </sheetViews>
  <sheetFormatPr defaultColWidth="9.140625" defaultRowHeight="12.75"/>
  <cols>
    <col min="1" max="1" width="8.8515625" style="0" customWidth="1"/>
    <col min="2" max="12" width="6.8515625" style="0" customWidth="1"/>
    <col min="13" max="13" width="6.8515625" style="20" customWidth="1"/>
    <col min="14" max="38" width="6.7109375" style="20" customWidth="1"/>
    <col min="39" max="48" width="16.00390625" style="20" customWidth="1"/>
    <col min="49" max="16384" width="16.00390625" style="0" customWidth="1"/>
  </cols>
  <sheetData>
    <row r="1" spans="1:13" ht="21" customHeight="1">
      <c r="A1" s="63" t="s">
        <v>98</v>
      </c>
      <c r="K1" s="62"/>
      <c r="L1" s="62"/>
      <c r="M1" s="64">
        <v>169</v>
      </c>
    </row>
    <row r="2" spans="1:13" ht="3" customHeight="1">
      <c r="A2" s="49"/>
      <c r="B2" s="49"/>
      <c r="C2" s="49"/>
      <c r="D2" s="49"/>
      <c r="E2" s="49"/>
      <c r="F2" s="49"/>
      <c r="G2" s="49"/>
      <c r="H2" s="49"/>
      <c r="I2" s="49"/>
      <c r="J2" s="49"/>
      <c r="K2" s="49"/>
      <c r="L2" s="49"/>
      <c r="M2" s="50"/>
    </row>
    <row r="3" ht="21" customHeight="1"/>
    <row r="4" spans="1:13" ht="15" customHeight="1">
      <c r="A4" s="65" t="s">
        <v>55</v>
      </c>
      <c r="B4" s="65"/>
      <c r="C4" s="65"/>
      <c r="D4" s="65"/>
      <c r="E4" s="65"/>
      <c r="F4" s="65"/>
      <c r="G4" s="65"/>
      <c r="H4" s="65"/>
      <c r="I4" s="65"/>
      <c r="J4" s="65"/>
      <c r="K4" s="65"/>
      <c r="L4" s="65"/>
      <c r="M4" s="65"/>
    </row>
    <row r="5" spans="1:13" ht="12.75" customHeight="1">
      <c r="A5" s="1"/>
      <c r="B5" s="3" t="s">
        <v>1</v>
      </c>
      <c r="C5" s="6" t="s">
        <v>2</v>
      </c>
      <c r="D5" s="5"/>
      <c r="E5" s="5"/>
      <c r="F5" s="5"/>
      <c r="G5" s="5"/>
      <c r="H5" s="5"/>
      <c r="I5" s="5"/>
      <c r="J5" s="5"/>
      <c r="K5" s="12"/>
      <c r="L5" s="32" t="s">
        <v>0</v>
      </c>
      <c r="M5" s="30"/>
    </row>
    <row r="6" spans="1:13" ht="57" customHeight="1">
      <c r="A6" s="8" t="s">
        <v>3</v>
      </c>
      <c r="B6" s="9" t="s">
        <v>35</v>
      </c>
      <c r="C6" s="9" t="s">
        <v>59</v>
      </c>
      <c r="D6" s="9" t="s">
        <v>56</v>
      </c>
      <c r="E6" s="9" t="s">
        <v>38</v>
      </c>
      <c r="F6" s="9" t="s">
        <v>97</v>
      </c>
      <c r="G6" s="9" t="s">
        <v>57</v>
      </c>
      <c r="H6" s="9" t="s">
        <v>99</v>
      </c>
      <c r="I6" s="9" t="s">
        <v>70</v>
      </c>
      <c r="J6" s="9" t="s">
        <v>58</v>
      </c>
      <c r="K6" s="13" t="s">
        <v>42</v>
      </c>
      <c r="L6" s="8" t="s">
        <v>43</v>
      </c>
      <c r="M6" s="31" t="s">
        <v>100</v>
      </c>
    </row>
    <row r="7" spans="1:13" ht="3" customHeight="1">
      <c r="A7" s="34"/>
      <c r="B7" s="35"/>
      <c r="C7" s="54"/>
      <c r="D7" s="55"/>
      <c r="E7" s="55"/>
      <c r="F7" s="55"/>
      <c r="G7" s="55"/>
      <c r="H7" s="55"/>
      <c r="I7" s="55"/>
      <c r="J7" s="55"/>
      <c r="K7" s="34"/>
      <c r="L7" s="37"/>
      <c r="M7" s="36"/>
    </row>
    <row r="8" spans="1:13" ht="12" customHeight="1">
      <c r="A8" s="38" t="s">
        <v>60</v>
      </c>
      <c r="B8" s="41">
        <v>47588</v>
      </c>
      <c r="C8" s="56">
        <v>5469</v>
      </c>
      <c r="D8" s="57">
        <v>76</v>
      </c>
      <c r="E8" s="57">
        <v>483</v>
      </c>
      <c r="F8" s="57">
        <v>45</v>
      </c>
      <c r="G8" s="57">
        <v>1001</v>
      </c>
      <c r="H8" s="57">
        <v>17</v>
      </c>
      <c r="I8" s="57">
        <v>1219</v>
      </c>
      <c r="J8" s="57">
        <v>798</v>
      </c>
      <c r="K8" s="51">
        <v>1830</v>
      </c>
      <c r="L8" s="42">
        <v>42119</v>
      </c>
      <c r="M8" s="47">
        <v>17.667525125282033</v>
      </c>
    </row>
    <row r="9" spans="1:13" ht="12" customHeight="1">
      <c r="A9" s="38" t="s">
        <v>61</v>
      </c>
      <c r="B9" s="41">
        <v>54713</v>
      </c>
      <c r="C9" s="56">
        <v>6306</v>
      </c>
      <c r="D9" s="57">
        <v>78</v>
      </c>
      <c r="E9" s="57">
        <v>498</v>
      </c>
      <c r="F9" s="57">
        <v>55</v>
      </c>
      <c r="G9" s="57">
        <v>1284</v>
      </c>
      <c r="H9" s="57">
        <v>26</v>
      </c>
      <c r="I9" s="57">
        <v>1353</v>
      </c>
      <c r="J9" s="57">
        <v>927</v>
      </c>
      <c r="K9" s="51">
        <v>2085</v>
      </c>
      <c r="L9" s="42">
        <v>48407</v>
      </c>
      <c r="M9" s="47">
        <v>16.967296669582126</v>
      </c>
    </row>
    <row r="10" spans="1:13" ht="12" customHeight="1">
      <c r="A10" s="38" t="s">
        <v>62</v>
      </c>
      <c r="B10" s="41">
        <v>63401</v>
      </c>
      <c r="C10" s="56">
        <v>7209</v>
      </c>
      <c r="D10" s="57">
        <v>99</v>
      </c>
      <c r="E10" s="57">
        <v>564</v>
      </c>
      <c r="F10" s="57">
        <v>71</v>
      </c>
      <c r="G10" s="57">
        <v>1331</v>
      </c>
      <c r="H10" s="57">
        <v>30</v>
      </c>
      <c r="I10" s="57">
        <v>1631</v>
      </c>
      <c r="J10" s="57">
        <v>1011</v>
      </c>
      <c r="K10" s="51">
        <v>2472</v>
      </c>
      <c r="L10" s="42">
        <v>56192</v>
      </c>
      <c r="M10" s="47">
        <v>16.154213469406862</v>
      </c>
    </row>
    <row r="11" spans="1:13" ht="12" customHeight="1">
      <c r="A11" s="38" t="s">
        <v>63</v>
      </c>
      <c r="B11" s="41">
        <v>72533</v>
      </c>
      <c r="C11" s="56">
        <v>8200</v>
      </c>
      <c r="D11" s="57">
        <v>113</v>
      </c>
      <c r="E11" s="57">
        <v>579</v>
      </c>
      <c r="F11" s="57">
        <v>89</v>
      </c>
      <c r="G11" s="57">
        <v>1493</v>
      </c>
      <c r="H11" s="57">
        <v>73</v>
      </c>
      <c r="I11" s="57">
        <v>1766</v>
      </c>
      <c r="J11" s="57">
        <v>1154</v>
      </c>
      <c r="K11" s="51">
        <v>2933</v>
      </c>
      <c r="L11" s="42">
        <v>64333</v>
      </c>
      <c r="M11" s="47">
        <v>15.63833386028388</v>
      </c>
    </row>
    <row r="12" spans="1:13" ht="12" customHeight="1">
      <c r="A12" s="38" t="s">
        <v>64</v>
      </c>
      <c r="B12" s="41">
        <v>83241</v>
      </c>
      <c r="C12" s="56">
        <v>9722</v>
      </c>
      <c r="D12" s="57">
        <v>169</v>
      </c>
      <c r="E12" s="57">
        <v>722</v>
      </c>
      <c r="F12" s="57">
        <v>125</v>
      </c>
      <c r="G12" s="57">
        <v>1674</v>
      </c>
      <c r="H12" s="57">
        <v>135</v>
      </c>
      <c r="I12" s="57">
        <v>1964</v>
      </c>
      <c r="J12" s="57">
        <v>1478</v>
      </c>
      <c r="K12" s="51">
        <v>3455</v>
      </c>
      <c r="L12" s="42">
        <v>73519</v>
      </c>
      <c r="M12" s="47">
        <v>13.964562684687394</v>
      </c>
    </row>
    <row r="13" spans="1:13" ht="3" customHeight="1">
      <c r="A13" s="39"/>
      <c r="B13" s="43" t="s">
        <v>1</v>
      </c>
      <c r="C13" s="58" t="s">
        <v>1</v>
      </c>
      <c r="D13" s="59" t="s">
        <v>1</v>
      </c>
      <c r="E13" s="59" t="s">
        <v>1</v>
      </c>
      <c r="F13" s="59" t="s">
        <v>1</v>
      </c>
      <c r="G13" s="59" t="s">
        <v>1</v>
      </c>
      <c r="H13" s="59" t="s">
        <v>1</v>
      </c>
      <c r="I13" s="59" t="s">
        <v>1</v>
      </c>
      <c r="J13" s="59" t="s">
        <v>1</v>
      </c>
      <c r="K13" s="52" t="s">
        <v>1</v>
      </c>
      <c r="L13" s="44" t="s">
        <v>0</v>
      </c>
      <c r="M13" s="47"/>
    </row>
    <row r="14" spans="1:13" ht="12" customHeight="1">
      <c r="A14" s="38" t="s">
        <v>65</v>
      </c>
      <c r="B14" s="41">
        <v>92896</v>
      </c>
      <c r="C14" s="56">
        <v>10338</v>
      </c>
      <c r="D14" s="57">
        <v>186</v>
      </c>
      <c r="E14" s="57">
        <v>736</v>
      </c>
      <c r="F14" s="57">
        <v>116</v>
      </c>
      <c r="G14" s="57">
        <v>1524</v>
      </c>
      <c r="H14" s="57">
        <v>164</v>
      </c>
      <c r="I14" s="57">
        <v>2058</v>
      </c>
      <c r="J14" s="57">
        <v>1651</v>
      </c>
      <c r="K14" s="51">
        <v>3903</v>
      </c>
      <c r="L14" s="42">
        <v>82558</v>
      </c>
      <c r="M14" s="47">
        <v>13.259078063953613</v>
      </c>
    </row>
    <row r="15" spans="1:13" ht="12" customHeight="1">
      <c r="A15" s="38" t="s">
        <v>66</v>
      </c>
      <c r="B15" s="41">
        <v>102689</v>
      </c>
      <c r="C15" s="56">
        <v>11328</v>
      </c>
      <c r="D15" s="57">
        <v>271</v>
      </c>
      <c r="E15" s="57">
        <v>736</v>
      </c>
      <c r="F15" s="57">
        <v>152</v>
      </c>
      <c r="G15" s="57">
        <v>1552</v>
      </c>
      <c r="H15" s="57">
        <v>225</v>
      </c>
      <c r="I15" s="57">
        <v>2186</v>
      </c>
      <c r="J15" s="57">
        <v>2033</v>
      </c>
      <c r="K15" s="51">
        <v>4173</v>
      </c>
      <c r="L15" s="42">
        <v>91361</v>
      </c>
      <c r="M15" s="47">
        <v>12.72463683304462</v>
      </c>
    </row>
    <row r="16" spans="1:13" ht="12" customHeight="1">
      <c r="A16" s="38" t="s">
        <v>67</v>
      </c>
      <c r="B16" s="41">
        <v>109525</v>
      </c>
      <c r="C16" s="56">
        <v>11813</v>
      </c>
      <c r="D16" s="57">
        <v>278</v>
      </c>
      <c r="E16" s="57">
        <v>669</v>
      </c>
      <c r="F16" s="57">
        <v>176</v>
      </c>
      <c r="G16" s="57">
        <v>1505</v>
      </c>
      <c r="H16" s="57">
        <v>225</v>
      </c>
      <c r="I16" s="57">
        <v>2108</v>
      </c>
      <c r="J16" s="57">
        <v>2367</v>
      </c>
      <c r="K16" s="51">
        <v>4485</v>
      </c>
      <c r="L16" s="42">
        <v>97712</v>
      </c>
      <c r="M16" s="47">
        <v>12.669962639272727</v>
      </c>
    </row>
    <row r="17" spans="1:13" ht="12" customHeight="1">
      <c r="A17" s="38" t="s">
        <v>68</v>
      </c>
      <c r="B17" s="41">
        <v>119915</v>
      </c>
      <c r="C17" s="56">
        <v>12711</v>
      </c>
      <c r="D17" s="57">
        <v>347</v>
      </c>
      <c r="E17" s="57">
        <v>690</v>
      </c>
      <c r="F17" s="57">
        <v>197</v>
      </c>
      <c r="G17" s="57">
        <v>1500</v>
      </c>
      <c r="H17" s="57">
        <v>293</v>
      </c>
      <c r="I17" s="57">
        <v>2233</v>
      </c>
      <c r="J17" s="57">
        <v>2630</v>
      </c>
      <c r="K17" s="51">
        <v>4821</v>
      </c>
      <c r="L17" s="42">
        <v>107204</v>
      </c>
      <c r="M17" s="47">
        <v>11.767282565995481</v>
      </c>
    </row>
    <row r="18" spans="1:13" ht="12" customHeight="1">
      <c r="A18" s="38" t="s">
        <v>69</v>
      </c>
      <c r="B18" s="41">
        <v>131536</v>
      </c>
      <c r="C18" s="56">
        <v>13788</v>
      </c>
      <c r="D18" s="57">
        <v>372</v>
      </c>
      <c r="E18" s="57">
        <v>653</v>
      </c>
      <c r="F18" s="57">
        <v>194</v>
      </c>
      <c r="G18" s="57">
        <v>1428</v>
      </c>
      <c r="H18" s="57">
        <v>338</v>
      </c>
      <c r="I18" s="57">
        <v>2275</v>
      </c>
      <c r="J18" s="57">
        <v>3045</v>
      </c>
      <c r="K18" s="51">
        <v>5483</v>
      </c>
      <c r="L18" s="42">
        <v>117748</v>
      </c>
      <c r="M18" s="47">
        <v>11.039164534704257</v>
      </c>
    </row>
    <row r="19" spans="1:13" ht="3" customHeight="1">
      <c r="A19" s="39"/>
      <c r="B19" s="43" t="s">
        <v>1</v>
      </c>
      <c r="C19" s="58" t="s">
        <v>1</v>
      </c>
      <c r="D19" s="59" t="s">
        <v>1</v>
      </c>
      <c r="E19" s="59" t="s">
        <v>1</v>
      </c>
      <c r="F19" s="59" t="s">
        <v>1</v>
      </c>
      <c r="G19" s="59" t="s">
        <v>1</v>
      </c>
      <c r="H19" s="59" t="s">
        <v>1</v>
      </c>
      <c r="I19" s="59" t="s">
        <v>1</v>
      </c>
      <c r="J19" s="59" t="s">
        <v>1</v>
      </c>
      <c r="K19" s="52" t="s">
        <v>1</v>
      </c>
      <c r="L19" s="44" t="s">
        <v>0</v>
      </c>
      <c r="M19" s="47"/>
    </row>
    <row r="20" spans="1:13" ht="12" customHeight="1">
      <c r="A20" s="38" t="s">
        <v>71</v>
      </c>
      <c r="B20" s="41">
        <v>145256</v>
      </c>
      <c r="C20" s="56">
        <v>15015</v>
      </c>
      <c r="D20" s="57">
        <v>568</v>
      </c>
      <c r="E20" s="57">
        <v>605</v>
      </c>
      <c r="F20" s="57">
        <v>220</v>
      </c>
      <c r="G20" s="57">
        <v>1313</v>
      </c>
      <c r="H20" s="57">
        <v>377</v>
      </c>
      <c r="I20" s="57">
        <v>2471</v>
      </c>
      <c r="J20" s="57">
        <v>3671</v>
      </c>
      <c r="K20" s="51">
        <v>5790</v>
      </c>
      <c r="L20" s="42">
        <v>130241</v>
      </c>
      <c r="M20" s="47">
        <v>10.44842844615059</v>
      </c>
    </row>
    <row r="21" spans="1:13" ht="12" customHeight="1">
      <c r="A21" s="38" t="s">
        <v>72</v>
      </c>
      <c r="B21" s="41">
        <v>150031</v>
      </c>
      <c r="C21" s="56">
        <v>16498</v>
      </c>
      <c r="D21" s="57">
        <v>698</v>
      </c>
      <c r="E21" s="57">
        <v>660</v>
      </c>
      <c r="F21" s="57">
        <v>226</v>
      </c>
      <c r="G21" s="57">
        <v>1300</v>
      </c>
      <c r="H21" s="57">
        <v>466</v>
      </c>
      <c r="I21" s="57">
        <v>2841</v>
      </c>
      <c r="J21" s="57">
        <v>4004</v>
      </c>
      <c r="K21" s="51">
        <v>6303</v>
      </c>
      <c r="L21" s="42">
        <v>133533</v>
      </c>
      <c r="M21" s="47">
        <v>10.235992018995672</v>
      </c>
    </row>
    <row r="22" spans="1:13" ht="12" customHeight="1">
      <c r="A22" s="38" t="s">
        <v>73</v>
      </c>
      <c r="B22" s="41">
        <v>151108</v>
      </c>
      <c r="C22" s="56">
        <v>17230</v>
      </c>
      <c r="D22" s="57">
        <v>843</v>
      </c>
      <c r="E22" s="57">
        <v>653</v>
      </c>
      <c r="F22" s="57">
        <v>290</v>
      </c>
      <c r="G22" s="57">
        <v>1150</v>
      </c>
      <c r="H22" s="57">
        <v>567</v>
      </c>
      <c r="I22" s="57">
        <v>3020</v>
      </c>
      <c r="J22" s="57">
        <v>4263</v>
      </c>
      <c r="K22" s="51">
        <v>6444</v>
      </c>
      <c r="L22" s="42">
        <v>133878</v>
      </c>
      <c r="M22" s="47">
        <v>10.302025587199658</v>
      </c>
    </row>
    <row r="23" spans="1:13" ht="12" customHeight="1">
      <c r="A23" s="38" t="s">
        <v>74</v>
      </c>
      <c r="B23" s="41">
        <v>148303</v>
      </c>
      <c r="C23" s="56">
        <v>17612</v>
      </c>
      <c r="D23" s="57">
        <v>937</v>
      </c>
      <c r="E23" s="57">
        <v>679</v>
      </c>
      <c r="F23" s="57">
        <v>310</v>
      </c>
      <c r="G23" s="57">
        <v>1057</v>
      </c>
      <c r="H23" s="57">
        <v>575</v>
      </c>
      <c r="I23" s="57">
        <v>3231</v>
      </c>
      <c r="J23" s="57">
        <v>4343</v>
      </c>
      <c r="K23" s="51">
        <v>6480</v>
      </c>
      <c r="L23" s="42">
        <v>130691</v>
      </c>
      <c r="M23" s="47">
        <v>9.655773029467879</v>
      </c>
    </row>
    <row r="24" spans="1:13" ht="12" customHeight="1">
      <c r="A24" s="38" t="s">
        <v>75</v>
      </c>
      <c r="B24" s="41">
        <v>147936</v>
      </c>
      <c r="C24" s="56">
        <v>18085</v>
      </c>
      <c r="D24" s="57">
        <v>1123</v>
      </c>
      <c r="E24" s="57">
        <v>638</v>
      </c>
      <c r="F24" s="57">
        <v>336</v>
      </c>
      <c r="G24" s="57">
        <v>1036</v>
      </c>
      <c r="H24" s="57">
        <v>764</v>
      </c>
      <c r="I24" s="57">
        <v>3129</v>
      </c>
      <c r="J24" s="57">
        <v>4464</v>
      </c>
      <c r="K24" s="51">
        <v>6595</v>
      </c>
      <c r="L24" s="42">
        <v>129851</v>
      </c>
      <c r="M24" s="47">
        <v>9.592018184574158</v>
      </c>
    </row>
    <row r="25" spans="1:13" ht="3" customHeight="1">
      <c r="A25" s="39"/>
      <c r="B25" s="43" t="s">
        <v>1</v>
      </c>
      <c r="C25" s="58" t="s">
        <v>1</v>
      </c>
      <c r="D25" s="59" t="s">
        <v>1</v>
      </c>
      <c r="E25" s="59" t="s">
        <v>1</v>
      </c>
      <c r="F25" s="59" t="s">
        <v>1</v>
      </c>
      <c r="G25" s="59" t="s">
        <v>1</v>
      </c>
      <c r="H25" s="59" t="s">
        <v>1</v>
      </c>
      <c r="I25" s="59" t="s">
        <v>1</v>
      </c>
      <c r="J25" s="59" t="s">
        <v>1</v>
      </c>
      <c r="K25" s="52" t="s">
        <v>1</v>
      </c>
      <c r="L25" s="44" t="s">
        <v>0</v>
      </c>
      <c r="M25" s="47"/>
    </row>
    <row r="26" spans="1:13" ht="12" customHeight="1">
      <c r="A26" s="38" t="s">
        <v>76</v>
      </c>
      <c r="B26" s="41">
        <v>149367</v>
      </c>
      <c r="C26" s="56">
        <v>18861</v>
      </c>
      <c r="D26" s="57">
        <v>1329</v>
      </c>
      <c r="E26" s="57">
        <v>675</v>
      </c>
      <c r="F26" s="57">
        <v>406</v>
      </c>
      <c r="G26" s="57">
        <v>877</v>
      </c>
      <c r="H26" s="57">
        <v>971</v>
      </c>
      <c r="I26" s="57">
        <v>3046</v>
      </c>
      <c r="J26" s="57">
        <v>4668</v>
      </c>
      <c r="K26" s="51">
        <v>6889</v>
      </c>
      <c r="L26" s="42">
        <v>130506</v>
      </c>
      <c r="M26" s="47">
        <v>9.47612875891177</v>
      </c>
    </row>
    <row r="27" spans="1:13" ht="12" customHeight="1">
      <c r="A27" s="38" t="s">
        <v>77</v>
      </c>
      <c r="B27" s="41">
        <v>150639</v>
      </c>
      <c r="C27" s="56">
        <v>20011</v>
      </c>
      <c r="D27" s="57">
        <v>1575</v>
      </c>
      <c r="E27" s="57">
        <v>747</v>
      </c>
      <c r="F27" s="57">
        <v>452</v>
      </c>
      <c r="G27" s="57">
        <v>910</v>
      </c>
      <c r="H27" s="57">
        <v>1310</v>
      </c>
      <c r="I27" s="57">
        <v>3303</v>
      </c>
      <c r="J27" s="57">
        <v>4621</v>
      </c>
      <c r="K27" s="51">
        <v>7093</v>
      </c>
      <c r="L27" s="42">
        <v>130628</v>
      </c>
      <c r="M27" s="47">
        <v>9.582227435180354</v>
      </c>
    </row>
    <row r="28" spans="1:13" ht="12" customHeight="1">
      <c r="A28" s="38" t="s">
        <v>78</v>
      </c>
      <c r="B28" s="41">
        <v>145817</v>
      </c>
      <c r="C28" s="56">
        <v>20999</v>
      </c>
      <c r="D28" s="57">
        <v>1755</v>
      </c>
      <c r="E28" s="57">
        <v>685</v>
      </c>
      <c r="F28" s="57">
        <v>444</v>
      </c>
      <c r="G28" s="57">
        <v>985</v>
      </c>
      <c r="H28" s="57">
        <v>1508</v>
      </c>
      <c r="I28" s="57">
        <v>3433</v>
      </c>
      <c r="J28" s="57">
        <v>5185</v>
      </c>
      <c r="K28" s="51">
        <v>7004</v>
      </c>
      <c r="L28" s="42">
        <v>124818</v>
      </c>
      <c r="M28" s="47">
        <v>9.5356772071624</v>
      </c>
    </row>
    <row r="29" spans="1:13" ht="12" customHeight="1">
      <c r="A29" s="38" t="s">
        <v>79</v>
      </c>
      <c r="B29" s="41">
        <v>141464</v>
      </c>
      <c r="C29" s="56">
        <v>21533</v>
      </c>
      <c r="D29" s="57">
        <v>2100</v>
      </c>
      <c r="E29" s="57">
        <v>846</v>
      </c>
      <c r="F29" s="57">
        <v>465</v>
      </c>
      <c r="G29" s="57">
        <v>964</v>
      </c>
      <c r="H29" s="57">
        <v>1811</v>
      </c>
      <c r="I29" s="57">
        <v>3399</v>
      </c>
      <c r="J29" s="57">
        <v>5093</v>
      </c>
      <c r="K29" s="51">
        <v>6855</v>
      </c>
      <c r="L29" s="42">
        <v>119931</v>
      </c>
      <c r="M29" s="47">
        <v>9.5755356113362</v>
      </c>
    </row>
    <row r="30" spans="1:13" ht="12" customHeight="1">
      <c r="A30" s="38" t="s">
        <v>80</v>
      </c>
      <c r="B30" s="41">
        <v>143497</v>
      </c>
      <c r="C30" s="56">
        <v>22331</v>
      </c>
      <c r="D30" s="57">
        <v>2244</v>
      </c>
      <c r="E30" s="57">
        <v>830</v>
      </c>
      <c r="F30" s="57">
        <v>521</v>
      </c>
      <c r="G30" s="57">
        <v>1016</v>
      </c>
      <c r="H30" s="57">
        <v>2037</v>
      </c>
      <c r="I30" s="57">
        <v>3327</v>
      </c>
      <c r="J30" s="57">
        <v>5417</v>
      </c>
      <c r="K30" s="51">
        <v>6939</v>
      </c>
      <c r="L30" s="42">
        <v>121166</v>
      </c>
      <c r="M30" s="47">
        <v>9.83353346013576</v>
      </c>
    </row>
    <row r="31" spans="1:13" ht="3" customHeight="1">
      <c r="A31" s="39"/>
      <c r="B31" s="43" t="s">
        <v>1</v>
      </c>
      <c r="C31" s="58" t="s">
        <v>1</v>
      </c>
      <c r="D31" s="59" t="s">
        <v>1</v>
      </c>
      <c r="E31" s="59" t="s">
        <v>1</v>
      </c>
      <c r="F31" s="59" t="s">
        <v>1</v>
      </c>
      <c r="G31" s="59" t="s">
        <v>1</v>
      </c>
      <c r="H31" s="59" t="s">
        <v>1</v>
      </c>
      <c r="I31" s="59" t="s">
        <v>1</v>
      </c>
      <c r="J31" s="59" t="s">
        <v>1</v>
      </c>
      <c r="K31" s="52" t="s">
        <v>1</v>
      </c>
      <c r="L31" s="44" t="s">
        <v>0</v>
      </c>
      <c r="M31" s="47"/>
    </row>
    <row r="32" spans="1:13" ht="12" customHeight="1">
      <c r="A32" s="38" t="s">
        <v>81</v>
      </c>
      <c r="B32" s="41">
        <v>145897</v>
      </c>
      <c r="C32" s="56">
        <v>23219</v>
      </c>
      <c r="D32" s="57">
        <v>2400</v>
      </c>
      <c r="E32" s="57">
        <v>913</v>
      </c>
      <c r="F32" s="57">
        <v>517</v>
      </c>
      <c r="G32" s="57">
        <v>1118</v>
      </c>
      <c r="H32" s="57">
        <v>2412</v>
      </c>
      <c r="I32" s="57">
        <v>3344</v>
      </c>
      <c r="J32" s="57">
        <v>5426</v>
      </c>
      <c r="K32" s="51">
        <v>7089</v>
      </c>
      <c r="L32" s="42">
        <v>122678</v>
      </c>
      <c r="M32" s="47">
        <v>9.705945003528672</v>
      </c>
    </row>
    <row r="33" spans="1:13" ht="12" customHeight="1">
      <c r="A33" s="38" t="s">
        <v>82</v>
      </c>
      <c r="B33" s="41">
        <v>148877</v>
      </c>
      <c r="C33" s="56">
        <v>23844</v>
      </c>
      <c r="D33" s="57">
        <v>2770</v>
      </c>
      <c r="E33" s="57">
        <v>890</v>
      </c>
      <c r="F33" s="57">
        <v>520</v>
      </c>
      <c r="G33" s="57">
        <v>1301</v>
      </c>
      <c r="H33" s="57">
        <v>2496</v>
      </c>
      <c r="I33" s="57">
        <v>3338</v>
      </c>
      <c r="J33" s="57">
        <v>5327</v>
      </c>
      <c r="K33" s="51">
        <v>7202</v>
      </c>
      <c r="L33" s="42">
        <v>125033</v>
      </c>
      <c r="M33" s="47">
        <v>9.741528222614932</v>
      </c>
    </row>
    <row r="34" spans="1:13" ht="12" customHeight="1">
      <c r="A34" s="38" t="s">
        <v>83</v>
      </c>
      <c r="B34" s="41">
        <v>154688</v>
      </c>
      <c r="C34" s="56">
        <v>23835</v>
      </c>
      <c r="D34" s="57">
        <v>2808</v>
      </c>
      <c r="E34" s="57">
        <v>891</v>
      </c>
      <c r="F34" s="57">
        <v>487</v>
      </c>
      <c r="G34" s="57">
        <v>1377</v>
      </c>
      <c r="H34" s="57">
        <v>2464</v>
      </c>
      <c r="I34" s="57">
        <v>3244</v>
      </c>
      <c r="J34" s="57">
        <v>5326</v>
      </c>
      <c r="K34" s="51">
        <v>7238</v>
      </c>
      <c r="L34" s="42">
        <v>130853</v>
      </c>
      <c r="M34" s="47">
        <v>9.937980516565748</v>
      </c>
    </row>
    <row r="35" spans="1:13" ht="12" customHeight="1">
      <c r="A35" s="38" t="s">
        <v>84</v>
      </c>
      <c r="B35" s="41">
        <v>161651</v>
      </c>
      <c r="C35" s="56">
        <v>25580</v>
      </c>
      <c r="D35" s="57">
        <v>3082</v>
      </c>
      <c r="E35" s="57">
        <v>1040</v>
      </c>
      <c r="F35" s="57">
        <v>482</v>
      </c>
      <c r="G35" s="57">
        <v>1370</v>
      </c>
      <c r="H35" s="57">
        <v>2626</v>
      </c>
      <c r="I35" s="57">
        <v>3313</v>
      </c>
      <c r="J35" s="57">
        <v>5838</v>
      </c>
      <c r="K35" s="51">
        <v>7829</v>
      </c>
      <c r="L35" s="42">
        <v>136071</v>
      </c>
      <c r="M35" s="47">
        <v>9.57572855378263</v>
      </c>
    </row>
    <row r="36" spans="1:13" ht="12" customHeight="1">
      <c r="A36" s="38" t="s">
        <v>85</v>
      </c>
      <c r="B36" s="41">
        <v>170922</v>
      </c>
      <c r="C36" s="56">
        <v>26558</v>
      </c>
      <c r="D36" s="57">
        <v>3269</v>
      </c>
      <c r="E36" s="57">
        <v>1051</v>
      </c>
      <c r="F36" s="57">
        <v>378</v>
      </c>
      <c r="G36" s="57">
        <v>1476</v>
      </c>
      <c r="H36" s="57">
        <v>2675</v>
      </c>
      <c r="I36" s="57">
        <v>3447</v>
      </c>
      <c r="J36" s="57">
        <v>6283</v>
      </c>
      <c r="K36" s="51">
        <v>7979</v>
      </c>
      <c r="L36" s="42">
        <v>144364</v>
      </c>
      <c r="M36" s="47">
        <v>9.212070002380464</v>
      </c>
    </row>
    <row r="37" spans="1:13" ht="3" customHeight="1">
      <c r="A37" s="39"/>
      <c r="B37" s="43" t="s">
        <v>1</v>
      </c>
      <c r="C37" s="58" t="s">
        <v>1</v>
      </c>
      <c r="D37" s="59" t="s">
        <v>1</v>
      </c>
      <c r="E37" s="59" t="s">
        <v>1</v>
      </c>
      <c r="F37" s="59" t="s">
        <v>1</v>
      </c>
      <c r="G37" s="59" t="s">
        <v>1</v>
      </c>
      <c r="H37" s="59" t="s">
        <v>1</v>
      </c>
      <c r="I37" s="59" t="s">
        <v>1</v>
      </c>
      <c r="J37" s="59" t="s">
        <v>1</v>
      </c>
      <c r="K37" s="52" t="s">
        <v>1</v>
      </c>
      <c r="L37" s="44" t="s">
        <v>0</v>
      </c>
      <c r="M37" s="47"/>
    </row>
    <row r="38" spans="1:13" ht="12" customHeight="1">
      <c r="A38" s="38" t="s">
        <v>86</v>
      </c>
      <c r="B38" s="41">
        <v>181603</v>
      </c>
      <c r="C38" s="56">
        <v>27927</v>
      </c>
      <c r="D38" s="57">
        <v>3357</v>
      </c>
      <c r="E38" s="57">
        <v>1074</v>
      </c>
      <c r="F38" s="57">
        <v>383</v>
      </c>
      <c r="G38" s="57">
        <v>1486</v>
      </c>
      <c r="H38" s="57">
        <v>2761</v>
      </c>
      <c r="I38" s="57">
        <v>3431</v>
      </c>
      <c r="J38" s="57">
        <v>6808</v>
      </c>
      <c r="K38" s="51">
        <v>8627</v>
      </c>
      <c r="L38" s="42">
        <v>153676</v>
      </c>
      <c r="M38" s="47">
        <v>8.626741071137893</v>
      </c>
    </row>
    <row r="39" spans="1:13" ht="12" customHeight="1">
      <c r="A39" s="38" t="s">
        <v>87</v>
      </c>
      <c r="B39" s="41">
        <v>191908</v>
      </c>
      <c r="C39" s="56">
        <v>28950</v>
      </c>
      <c r="D39" s="57">
        <v>3669</v>
      </c>
      <c r="E39" s="57">
        <v>1088</v>
      </c>
      <c r="F39" s="57">
        <v>368</v>
      </c>
      <c r="G39" s="57">
        <v>1446</v>
      </c>
      <c r="H39" s="57">
        <v>2675</v>
      </c>
      <c r="I39" s="57">
        <v>3658</v>
      </c>
      <c r="J39" s="57">
        <v>6923</v>
      </c>
      <c r="K39" s="51">
        <v>9123</v>
      </c>
      <c r="L39" s="42">
        <v>162958</v>
      </c>
      <c r="M39" s="47">
        <v>8.63887222033353</v>
      </c>
    </row>
    <row r="40" spans="1:13" ht="12" customHeight="1">
      <c r="A40" s="38" t="s">
        <v>88</v>
      </c>
      <c r="B40" s="41">
        <v>201220</v>
      </c>
      <c r="C40" s="56">
        <v>30971</v>
      </c>
      <c r="D40" s="57">
        <v>4094</v>
      </c>
      <c r="E40" s="57">
        <v>1171</v>
      </c>
      <c r="F40" s="57">
        <v>391</v>
      </c>
      <c r="G40" s="57">
        <v>1532</v>
      </c>
      <c r="H40" s="57">
        <v>2795</v>
      </c>
      <c r="I40" s="57">
        <v>3731</v>
      </c>
      <c r="J40" s="57">
        <v>7484</v>
      </c>
      <c r="K40" s="51">
        <v>9773</v>
      </c>
      <c r="L40" s="42">
        <v>170249</v>
      </c>
      <c r="M40" s="47">
        <v>8.817871467426192</v>
      </c>
    </row>
    <row r="41" spans="1:13" ht="12" customHeight="1">
      <c r="A41" s="38" t="s">
        <v>89</v>
      </c>
      <c r="B41" s="41">
        <v>212246</v>
      </c>
      <c r="C41" s="56">
        <v>33441</v>
      </c>
      <c r="D41" s="57">
        <v>4423</v>
      </c>
      <c r="E41" s="57">
        <v>1233</v>
      </c>
      <c r="F41" s="57">
        <v>424</v>
      </c>
      <c r="G41" s="57">
        <v>1493</v>
      </c>
      <c r="H41" s="57">
        <v>2729</v>
      </c>
      <c r="I41" s="57">
        <v>4171</v>
      </c>
      <c r="J41" s="57">
        <v>8285</v>
      </c>
      <c r="K41" s="51">
        <v>10683</v>
      </c>
      <c r="L41" s="42">
        <v>178805</v>
      </c>
      <c r="M41" s="47">
        <v>8.671457829177223</v>
      </c>
    </row>
    <row r="42" spans="1:13" ht="12" customHeight="1">
      <c r="A42" s="38" t="s">
        <v>90</v>
      </c>
      <c r="B42" s="41">
        <v>220230</v>
      </c>
      <c r="C42" s="56">
        <v>35791</v>
      </c>
      <c r="D42" s="57">
        <v>4632</v>
      </c>
      <c r="E42" s="57">
        <v>1283</v>
      </c>
      <c r="F42" s="57">
        <v>451</v>
      </c>
      <c r="G42" s="57">
        <v>1579</v>
      </c>
      <c r="H42" s="57">
        <v>2786</v>
      </c>
      <c r="I42" s="57">
        <v>4329</v>
      </c>
      <c r="J42" s="57">
        <v>9397</v>
      </c>
      <c r="K42" s="51">
        <v>11334</v>
      </c>
      <c r="L42" s="42">
        <v>184439</v>
      </c>
      <c r="M42" s="47">
        <v>8.338569113647251</v>
      </c>
    </row>
    <row r="43" spans="1:13" ht="12" customHeight="1">
      <c r="A43" s="40" t="s">
        <v>91</v>
      </c>
      <c r="B43" s="45">
        <v>228572</v>
      </c>
      <c r="C43" s="60">
        <v>37453</v>
      </c>
      <c r="D43" s="61">
        <v>4752</v>
      </c>
      <c r="E43" s="61">
        <v>1450</v>
      </c>
      <c r="F43" s="61">
        <v>436</v>
      </c>
      <c r="G43" s="61">
        <v>1506</v>
      </c>
      <c r="H43" s="61">
        <v>2850</v>
      </c>
      <c r="I43" s="61">
        <v>5048</v>
      </c>
      <c r="J43" s="61">
        <v>9373</v>
      </c>
      <c r="K43" s="53">
        <v>12038</v>
      </c>
      <c r="L43" s="46">
        <v>191119</v>
      </c>
      <c r="M43" s="48">
        <v>7.833289982913184</v>
      </c>
    </row>
    <row r="44" ht="14.25" customHeight="1"/>
    <row r="45" spans="15:48" ht="14.25" customHeight="1">
      <c r="O45"/>
      <c r="P45"/>
      <c r="Q45"/>
      <c r="R45"/>
      <c r="S45"/>
      <c r="T45"/>
      <c r="U45"/>
      <c r="V45"/>
      <c r="W45"/>
      <c r="X45"/>
      <c r="Y45"/>
      <c r="Z45"/>
      <c r="AA45"/>
      <c r="AB45"/>
      <c r="AC45"/>
      <c r="AD45"/>
      <c r="AE45"/>
      <c r="AF45"/>
      <c r="AG45"/>
      <c r="AH45"/>
      <c r="AI45"/>
      <c r="AJ45"/>
      <c r="AK45"/>
      <c r="AL45"/>
      <c r="AM45"/>
      <c r="AN45"/>
      <c r="AO45"/>
      <c r="AP45"/>
      <c r="AQ45"/>
      <c r="AR45"/>
      <c r="AS45"/>
      <c r="AT45"/>
      <c r="AU45"/>
      <c r="AV45"/>
    </row>
    <row r="46" spans="15:48" ht="12" customHeight="1">
      <c r="O46"/>
      <c r="P46"/>
      <c r="Q46"/>
      <c r="R46"/>
      <c r="S46"/>
      <c r="T46"/>
      <c r="U46"/>
      <c r="V46"/>
      <c r="W46"/>
      <c r="X46"/>
      <c r="Y46"/>
      <c r="Z46"/>
      <c r="AA46"/>
      <c r="AB46"/>
      <c r="AC46"/>
      <c r="AD46"/>
      <c r="AE46"/>
      <c r="AF46"/>
      <c r="AG46"/>
      <c r="AH46"/>
      <c r="AI46"/>
      <c r="AJ46"/>
      <c r="AK46"/>
      <c r="AL46"/>
      <c r="AM46"/>
      <c r="AN46"/>
      <c r="AO46"/>
      <c r="AP46"/>
      <c r="AQ46"/>
      <c r="AR46"/>
      <c r="AS46"/>
      <c r="AT46"/>
      <c r="AU46"/>
      <c r="AV46"/>
    </row>
    <row r="47" spans="15:48" ht="12" customHeight="1">
      <c r="O47"/>
      <c r="P47"/>
      <c r="Q47"/>
      <c r="R47"/>
      <c r="S47"/>
      <c r="T47"/>
      <c r="U47"/>
      <c r="V47"/>
      <c r="W47"/>
      <c r="X47"/>
      <c r="Y47"/>
      <c r="Z47"/>
      <c r="AA47"/>
      <c r="AB47"/>
      <c r="AC47"/>
      <c r="AD47"/>
      <c r="AE47"/>
      <c r="AF47"/>
      <c r="AG47"/>
      <c r="AH47"/>
      <c r="AI47"/>
      <c r="AJ47"/>
      <c r="AK47"/>
      <c r="AL47"/>
      <c r="AM47"/>
      <c r="AN47"/>
      <c r="AO47"/>
      <c r="AP47"/>
      <c r="AQ47"/>
      <c r="AR47"/>
      <c r="AS47"/>
      <c r="AT47"/>
      <c r="AU47"/>
      <c r="AV47"/>
    </row>
    <row r="48" ht="12" customHeight="1"/>
    <row r="49" ht="12" customHeight="1">
      <c r="A49" s="4" t="s">
        <v>92</v>
      </c>
    </row>
    <row r="50" spans="1:14" ht="12" customHeight="1">
      <c r="A50" s="33" t="s">
        <v>0</v>
      </c>
      <c r="B50" s="29"/>
      <c r="C50" s="29"/>
      <c r="D50" s="29"/>
      <c r="E50" s="29"/>
      <c r="F50" s="29"/>
      <c r="G50" s="29"/>
      <c r="H50" s="29"/>
      <c r="I50" s="29"/>
      <c r="J50" s="29"/>
      <c r="K50" s="29"/>
      <c r="L50" s="29"/>
      <c r="M50"/>
      <c r="N50"/>
    </row>
    <row r="51" spans="1:14" ht="14.25" customHeight="1">
      <c r="A51" s="4" t="s">
        <v>93</v>
      </c>
      <c r="B51" s="29"/>
      <c r="C51" s="29"/>
      <c r="D51" s="29"/>
      <c r="E51" s="29"/>
      <c r="F51" s="29"/>
      <c r="G51" s="29"/>
      <c r="H51" s="29"/>
      <c r="I51" s="29"/>
      <c r="J51" s="29"/>
      <c r="K51" s="29"/>
      <c r="L51" s="29"/>
      <c r="M51"/>
      <c r="N51"/>
    </row>
    <row r="52" spans="1:13" ht="13.5">
      <c r="A52" s="28" t="s">
        <v>94</v>
      </c>
      <c r="B52" s="20"/>
      <c r="C52" s="20"/>
      <c r="D52" s="20"/>
      <c r="E52" s="20"/>
      <c r="F52" s="20"/>
      <c r="G52" s="20"/>
      <c r="H52" s="20"/>
      <c r="I52" s="20"/>
      <c r="J52" s="20"/>
      <c r="K52" s="20"/>
      <c r="L52" s="20"/>
      <c r="M52" s="14" t="s">
        <v>98</v>
      </c>
    </row>
    <row r="53" spans="1:12" ht="13.5">
      <c r="A53" s="4" t="s">
        <v>95</v>
      </c>
      <c r="B53" s="20"/>
      <c r="C53" s="20"/>
      <c r="D53" s="20"/>
      <c r="E53" s="20"/>
      <c r="F53" s="20"/>
      <c r="G53" s="20"/>
      <c r="H53" s="20"/>
      <c r="I53" s="20"/>
      <c r="J53" s="20"/>
      <c r="K53" s="20"/>
      <c r="L53" s="20"/>
    </row>
    <row r="54" spans="1:12" ht="13.5">
      <c r="A54" s="4" t="s">
        <v>96</v>
      </c>
      <c r="B54" s="20"/>
      <c r="C54" s="20"/>
      <c r="D54" s="20"/>
      <c r="E54" s="20"/>
      <c r="F54" s="20"/>
      <c r="G54" s="20"/>
      <c r="H54" s="20"/>
      <c r="I54" s="20"/>
      <c r="J54" s="20"/>
      <c r="K54" s="20"/>
      <c r="L54" s="20"/>
    </row>
    <row r="55" spans="1:12" ht="13.5">
      <c r="A55" s="20"/>
      <c r="B55" s="20"/>
      <c r="C55" s="20"/>
      <c r="D55" s="20"/>
      <c r="E55" s="20"/>
      <c r="F55" s="20"/>
      <c r="G55" s="20"/>
      <c r="H55" s="20"/>
      <c r="I55" s="20"/>
      <c r="J55" s="20"/>
      <c r="K55" s="20"/>
      <c r="L55" s="20"/>
    </row>
    <row r="56" spans="1:12" ht="13.5">
      <c r="A56" s="20"/>
      <c r="B56" s="20"/>
      <c r="C56" s="20"/>
      <c r="D56" s="20"/>
      <c r="E56" s="20"/>
      <c r="F56" s="20"/>
      <c r="G56" s="20"/>
      <c r="H56" s="20"/>
      <c r="I56" s="20"/>
      <c r="J56" s="20"/>
      <c r="K56" s="20"/>
      <c r="L56" s="20"/>
    </row>
    <row r="57" spans="1:12" ht="13.5">
      <c r="A57" s="20"/>
      <c r="B57" s="20"/>
      <c r="C57" s="20"/>
      <c r="D57" s="20"/>
      <c r="E57" s="20"/>
      <c r="F57" s="20"/>
      <c r="G57" s="20"/>
      <c r="H57" s="20"/>
      <c r="I57" s="20"/>
      <c r="J57" s="20"/>
      <c r="K57" s="20"/>
      <c r="L57" s="20"/>
    </row>
    <row r="58" spans="1:12" ht="13.5">
      <c r="A58" s="20"/>
      <c r="B58" s="20"/>
      <c r="C58" s="20"/>
      <c r="D58" s="20"/>
      <c r="E58" s="20"/>
      <c r="F58" s="20"/>
      <c r="G58" s="20"/>
      <c r="H58" s="20"/>
      <c r="I58" s="20"/>
      <c r="J58" s="20"/>
      <c r="K58" s="20"/>
      <c r="L58" s="20"/>
    </row>
    <row r="59" spans="1:12" ht="13.5">
      <c r="A59" s="20"/>
      <c r="B59" s="20"/>
      <c r="C59" s="20"/>
      <c r="D59" s="20"/>
      <c r="E59" s="20"/>
      <c r="F59" s="20"/>
      <c r="G59" s="20"/>
      <c r="H59" s="20"/>
      <c r="I59" s="20"/>
      <c r="J59" s="20"/>
      <c r="K59" s="20"/>
      <c r="L59" s="20"/>
    </row>
    <row r="60" spans="1:12" ht="13.5">
      <c r="A60" s="20"/>
      <c r="B60" s="20"/>
      <c r="C60" s="20"/>
      <c r="D60" s="20"/>
      <c r="E60" s="20"/>
      <c r="F60" s="20"/>
      <c r="G60" s="20"/>
      <c r="H60" s="20"/>
      <c r="I60" s="20"/>
      <c r="J60" s="20"/>
      <c r="K60" s="20"/>
      <c r="L60" s="20"/>
    </row>
    <row r="61" spans="1:12" ht="13.5">
      <c r="A61" s="20"/>
      <c r="B61" s="20"/>
      <c r="C61" s="20"/>
      <c r="D61" s="20"/>
      <c r="E61" s="20"/>
      <c r="F61" s="20"/>
      <c r="G61" s="20"/>
      <c r="H61" s="20"/>
      <c r="I61" s="20"/>
      <c r="J61" s="20"/>
      <c r="K61" s="20"/>
      <c r="L61" s="20"/>
    </row>
    <row r="62" spans="1:12" ht="13.5">
      <c r="A62" s="20"/>
      <c r="B62" s="20"/>
      <c r="C62" s="20"/>
      <c r="D62" s="20"/>
      <c r="E62" s="20"/>
      <c r="F62" s="20"/>
      <c r="G62" s="20"/>
      <c r="H62" s="20"/>
      <c r="I62" s="20"/>
      <c r="J62" s="20"/>
      <c r="K62" s="20"/>
      <c r="L62" s="20"/>
    </row>
    <row r="63" spans="1:12" ht="13.5">
      <c r="A63" s="20"/>
      <c r="B63" s="20"/>
      <c r="C63" s="20"/>
      <c r="D63" s="20"/>
      <c r="E63" s="20"/>
      <c r="F63" s="20"/>
      <c r="G63" s="20"/>
      <c r="H63" s="20"/>
      <c r="I63" s="20"/>
      <c r="J63" s="20"/>
      <c r="K63" s="20"/>
      <c r="L63" s="20"/>
    </row>
    <row r="64" spans="1:12" ht="13.5">
      <c r="A64" s="20"/>
      <c r="B64" s="20"/>
      <c r="C64" s="20"/>
      <c r="D64" s="20"/>
      <c r="E64" s="20"/>
      <c r="F64" s="20"/>
      <c r="G64" s="20"/>
      <c r="H64" s="20"/>
      <c r="I64" s="20"/>
      <c r="J64" s="20"/>
      <c r="K64" s="20"/>
      <c r="L64" s="20"/>
    </row>
    <row r="65" spans="1:12" ht="13.5">
      <c r="A65" s="20"/>
      <c r="B65" s="20"/>
      <c r="C65" s="20"/>
      <c r="D65" s="20"/>
      <c r="E65" s="20"/>
      <c r="F65" s="20"/>
      <c r="G65" s="20"/>
      <c r="H65" s="20"/>
      <c r="I65" s="20"/>
      <c r="J65" s="20"/>
      <c r="K65" s="20"/>
      <c r="L65" s="20"/>
    </row>
    <row r="66" spans="1:12" ht="13.5">
      <c r="A66" s="20"/>
      <c r="B66" s="20"/>
      <c r="C66" s="20"/>
      <c r="D66" s="20"/>
      <c r="E66" s="20"/>
      <c r="F66" s="20"/>
      <c r="G66" s="20"/>
      <c r="H66" s="20"/>
      <c r="I66" s="20"/>
      <c r="J66" s="20"/>
      <c r="K66" s="20"/>
      <c r="L66" s="20"/>
    </row>
    <row r="67" spans="1:12" ht="13.5">
      <c r="A67" s="20"/>
      <c r="B67" s="20"/>
      <c r="C67" s="20"/>
      <c r="D67" s="20"/>
      <c r="E67" s="20"/>
      <c r="F67" s="20"/>
      <c r="G67" s="20"/>
      <c r="H67" s="20"/>
      <c r="I67" s="20"/>
      <c r="J67" s="20"/>
      <c r="K67" s="20"/>
      <c r="L67" s="20"/>
    </row>
    <row r="68" spans="1:12" ht="13.5">
      <c r="A68" s="20"/>
      <c r="B68" s="20"/>
      <c r="C68" s="20"/>
      <c r="D68" s="20"/>
      <c r="E68" s="20"/>
      <c r="F68" s="20"/>
      <c r="G68" s="20"/>
      <c r="H68" s="20"/>
      <c r="I68" s="20"/>
      <c r="J68" s="20"/>
      <c r="K68" s="20"/>
      <c r="L68" s="20"/>
    </row>
    <row r="69" spans="1:12" ht="13.5">
      <c r="A69" s="20"/>
      <c r="B69" s="20"/>
      <c r="C69" s="20"/>
      <c r="D69" s="20"/>
      <c r="E69" s="20"/>
      <c r="F69" s="20"/>
      <c r="G69" s="20"/>
      <c r="H69" s="20"/>
      <c r="I69" s="20"/>
      <c r="J69" s="20"/>
      <c r="K69" s="20"/>
      <c r="L69" s="20"/>
    </row>
    <row r="70" spans="1:12" ht="13.5">
      <c r="A70" s="20"/>
      <c r="B70" s="20"/>
      <c r="C70" s="20"/>
      <c r="D70" s="20"/>
      <c r="E70" s="20"/>
      <c r="F70" s="20"/>
      <c r="G70" s="20"/>
      <c r="H70" s="20"/>
      <c r="I70" s="20"/>
      <c r="J70" s="20"/>
      <c r="K70" s="20"/>
      <c r="L70" s="20"/>
    </row>
    <row r="71" spans="1:12" ht="13.5">
      <c r="A71" s="20"/>
      <c r="B71" s="20"/>
      <c r="C71" s="20"/>
      <c r="D71" s="20"/>
      <c r="E71" s="20"/>
      <c r="F71" s="20"/>
      <c r="G71" s="20"/>
      <c r="H71" s="20"/>
      <c r="I71" s="20"/>
      <c r="J71" s="20"/>
      <c r="K71" s="20"/>
      <c r="L71" s="20"/>
    </row>
    <row r="72" spans="1:12" ht="13.5">
      <c r="A72" s="20"/>
      <c r="B72" s="20"/>
      <c r="C72" s="20"/>
      <c r="D72" s="20"/>
      <c r="E72" s="20"/>
      <c r="F72" s="20"/>
      <c r="G72" s="20"/>
      <c r="H72" s="20"/>
      <c r="I72" s="20"/>
      <c r="J72" s="20"/>
      <c r="K72" s="20"/>
      <c r="L72" s="20"/>
    </row>
    <row r="73" spans="1:12" ht="13.5">
      <c r="A73" s="20"/>
      <c r="B73" s="20"/>
      <c r="C73" s="20"/>
      <c r="D73" s="20"/>
      <c r="E73" s="20"/>
      <c r="F73" s="20"/>
      <c r="G73" s="20"/>
      <c r="H73" s="20"/>
      <c r="I73" s="20"/>
      <c r="J73" s="20"/>
      <c r="K73" s="20"/>
      <c r="L73" s="20"/>
    </row>
    <row r="74" spans="1:12" ht="13.5">
      <c r="A74" s="20"/>
      <c r="B74" s="20"/>
      <c r="C74" s="20"/>
      <c r="D74" s="20"/>
      <c r="E74" s="20"/>
      <c r="F74" s="20"/>
      <c r="G74" s="20"/>
      <c r="H74" s="20"/>
      <c r="I74" s="20"/>
      <c r="J74" s="20"/>
      <c r="K74" s="20"/>
      <c r="L74" s="20"/>
    </row>
    <row r="75" spans="1:12" ht="13.5">
      <c r="A75" s="20"/>
      <c r="B75" s="20"/>
      <c r="C75" s="20"/>
      <c r="D75" s="20"/>
      <c r="E75" s="20"/>
      <c r="F75" s="20"/>
      <c r="G75" s="20"/>
      <c r="H75" s="20"/>
      <c r="I75" s="20"/>
      <c r="J75" s="20"/>
      <c r="K75" s="20"/>
      <c r="L75" s="20"/>
    </row>
    <row r="76" spans="1:12" ht="13.5">
      <c r="A76" s="20"/>
      <c r="B76" s="20"/>
      <c r="C76" s="20"/>
      <c r="D76" s="20"/>
      <c r="E76" s="20"/>
      <c r="F76" s="20"/>
      <c r="G76" s="20"/>
      <c r="H76" s="20"/>
      <c r="I76" s="20"/>
      <c r="J76" s="20"/>
      <c r="K76" s="20"/>
      <c r="L76" s="20"/>
    </row>
    <row r="77" spans="1:12" ht="13.5">
      <c r="A77" s="20"/>
      <c r="B77" s="20"/>
      <c r="C77" s="20"/>
      <c r="D77" s="20"/>
      <c r="E77" s="20"/>
      <c r="F77" s="20"/>
      <c r="G77" s="20"/>
      <c r="H77" s="20"/>
      <c r="I77" s="20"/>
      <c r="J77" s="20"/>
      <c r="K77" s="20"/>
      <c r="L77" s="20"/>
    </row>
    <row r="78" spans="1:12" ht="13.5">
      <c r="A78" s="20"/>
      <c r="B78" s="20"/>
      <c r="C78" s="20"/>
      <c r="D78" s="20"/>
      <c r="E78" s="20"/>
      <c r="F78" s="20"/>
      <c r="G78" s="20"/>
      <c r="H78" s="20"/>
      <c r="I78" s="20"/>
      <c r="J78" s="20"/>
      <c r="K78" s="20"/>
      <c r="L78" s="20"/>
    </row>
    <row r="79" spans="1:12" ht="13.5">
      <c r="A79" s="20"/>
      <c r="B79" s="20"/>
      <c r="C79" s="20"/>
      <c r="D79" s="20"/>
      <c r="E79" s="20"/>
      <c r="F79" s="20"/>
      <c r="G79" s="20"/>
      <c r="H79" s="20"/>
      <c r="I79" s="20"/>
      <c r="J79" s="20"/>
      <c r="K79" s="20"/>
      <c r="L79" s="20"/>
    </row>
    <row r="80" spans="1:12" ht="13.5">
      <c r="A80" s="20"/>
      <c r="B80" s="20"/>
      <c r="C80" s="20"/>
      <c r="D80" s="20"/>
      <c r="E80" s="20"/>
      <c r="F80" s="20"/>
      <c r="G80" s="20"/>
      <c r="H80" s="20"/>
      <c r="I80" s="20"/>
      <c r="J80" s="20"/>
      <c r="K80" s="20"/>
      <c r="L80" s="20"/>
    </row>
    <row r="81" s="20" customFormat="1" ht="12.75"/>
    <row r="82" s="20" customFormat="1" ht="12.75"/>
    <row r="83" s="20" customFormat="1" ht="12.75"/>
    <row r="84" s="20" customFormat="1" ht="12.75"/>
    <row r="85" s="20" customFormat="1" ht="12.75"/>
    <row r="86" s="20" customFormat="1" ht="12.75"/>
    <row r="87" s="20" customFormat="1" ht="12.75"/>
    <row r="88" s="20" customFormat="1" ht="12.75"/>
    <row r="89" s="20" customFormat="1" ht="12.75"/>
    <row r="90" s="20" customFormat="1" ht="12.75"/>
    <row r="91" s="20" customFormat="1" ht="12.75"/>
    <row r="92" s="20" customFormat="1" ht="12.75"/>
    <row r="93" s="20" customFormat="1" ht="12.75"/>
    <row r="94" s="20" customFormat="1" ht="12.75"/>
    <row r="95" s="20" customFormat="1" ht="12.75"/>
    <row r="96" s="20" customFormat="1" ht="12.75"/>
    <row r="97" s="20" customFormat="1" ht="12.75"/>
    <row r="98" s="20" customFormat="1" ht="12.75"/>
    <row r="99" s="20" customFormat="1" ht="12.75"/>
    <row r="100" s="20" customFormat="1" ht="12.75"/>
    <row r="101" s="20" customFormat="1" ht="12.75"/>
    <row r="102" s="20" customFormat="1" ht="12.75"/>
    <row r="103" s="20" customFormat="1" ht="12.75"/>
    <row r="104" s="20" customFormat="1" ht="12.75"/>
    <row r="105" s="20" customFormat="1" ht="12.75"/>
    <row r="106" s="20" customFormat="1" ht="12.75"/>
    <row r="107" s="20" customFormat="1" ht="12.75"/>
    <row r="108" s="20" customFormat="1" ht="12.75"/>
    <row r="109" s="20" customFormat="1" ht="12.75"/>
    <row r="110" s="20" customFormat="1" ht="12.75"/>
    <row r="111" s="20" customFormat="1" ht="12.75"/>
    <row r="112" s="20" customFormat="1" ht="12.75"/>
    <row r="113" s="20" customFormat="1" ht="12.75"/>
    <row r="114" s="20" customFormat="1" ht="12.75"/>
    <row r="115" s="20" customFormat="1" ht="12.75"/>
    <row r="116" s="20" customFormat="1" ht="12.75"/>
    <row r="117" s="20" customFormat="1" ht="12.75"/>
    <row r="118" s="20" customFormat="1" ht="12.75"/>
    <row r="119" s="20" customFormat="1" ht="12.75"/>
    <row r="120" s="20" customFormat="1" ht="12.75"/>
    <row r="121" s="20" customFormat="1" ht="12.75"/>
    <row r="122" s="20" customFormat="1" ht="12.75"/>
    <row r="123" s="20" customFormat="1" ht="12.75"/>
    <row r="124" s="20" customFormat="1" ht="12.75"/>
    <row r="125" s="20" customFormat="1" ht="12.75"/>
    <row r="126" s="20" customFormat="1" ht="12.75"/>
    <row r="127" s="20" customFormat="1" ht="12.75"/>
    <row r="128" s="20" customFormat="1" ht="12.75"/>
    <row r="129" s="20" customFormat="1" ht="12.75"/>
    <row r="130" s="20" customFormat="1" ht="12.75"/>
    <row r="131" s="20" customFormat="1" ht="12.75"/>
    <row r="132" s="20" customFormat="1" ht="12.75"/>
    <row r="133" s="20" customFormat="1" ht="12.75"/>
    <row r="134" s="20" customFormat="1" ht="12.75"/>
    <row r="135" s="20" customFormat="1" ht="12.75"/>
    <row r="136" s="20" customFormat="1" ht="12.75"/>
    <row r="137" s="20" customFormat="1" ht="12.75"/>
    <row r="138" s="20" customFormat="1" ht="12.75"/>
    <row r="139" s="20" customFormat="1" ht="12.75"/>
    <row r="140" s="20" customFormat="1" ht="12.75"/>
    <row r="141" s="20" customFormat="1" ht="12.75"/>
    <row r="142" s="20" customFormat="1" ht="12.75"/>
    <row r="143" s="20" customFormat="1" ht="12.75"/>
    <row r="144" s="20" customFormat="1" ht="12.75"/>
    <row r="145" s="20" customFormat="1" ht="12.75"/>
    <row r="146" s="20" customFormat="1" ht="12.75"/>
    <row r="147" s="20" customFormat="1" ht="12.75"/>
    <row r="148" s="20" customFormat="1" ht="12.75"/>
    <row r="149" s="20" customFormat="1" ht="12.75"/>
    <row r="150" s="20" customFormat="1" ht="12.75"/>
    <row r="151" s="20" customFormat="1" ht="12.75"/>
    <row r="152" s="20" customFormat="1" ht="12.75"/>
    <row r="153" s="20" customFormat="1" ht="12.75"/>
    <row r="154" s="20" customFormat="1" ht="12.75"/>
    <row r="155" s="20" customFormat="1" ht="12.75"/>
    <row r="156" s="20" customFormat="1" ht="12.75"/>
    <row r="157" s="20" customFormat="1" ht="12.75"/>
    <row r="158" s="20" customFormat="1" ht="12.75"/>
    <row r="159" s="20" customFormat="1" ht="12.75"/>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row r="398" s="20" customFormat="1" ht="12.75"/>
    <row r="399" s="20" customFormat="1" ht="12.75"/>
    <row r="400" s="20" customFormat="1" ht="12.75"/>
    <row r="401" s="20" customFormat="1" ht="12.75"/>
    <row r="402" s="20" customFormat="1" ht="12.75"/>
    <row r="403" s="20" customFormat="1" ht="12.75"/>
    <row r="404" s="20" customFormat="1" ht="12.75"/>
    <row r="405" s="20" customFormat="1" ht="12.75"/>
    <row r="406" s="20" customFormat="1" ht="12.75"/>
    <row r="407" s="20" customFormat="1" ht="12.75"/>
    <row r="408" s="20" customFormat="1" ht="12.75"/>
    <row r="409" s="20" customFormat="1" ht="12.75"/>
    <row r="410" s="20" customFormat="1" ht="12.75"/>
    <row r="411" s="20" customFormat="1" ht="12.75"/>
    <row r="412" s="20" customFormat="1" ht="12.75"/>
    <row r="413" s="20" customFormat="1" ht="12.75"/>
    <row r="414" s="20" customFormat="1" ht="12.75"/>
    <row r="415" s="20" customFormat="1" ht="12.75"/>
    <row r="416" s="20" customFormat="1" ht="12.75"/>
    <row r="417" s="20" customFormat="1" ht="12.75"/>
    <row r="418" s="20" customFormat="1" ht="12.75"/>
    <row r="419" s="20" customFormat="1" ht="12.75"/>
    <row r="420" s="20" customFormat="1" ht="12.75"/>
    <row r="421" s="20" customFormat="1" ht="12.75"/>
    <row r="422" s="20" customFormat="1" ht="12.75"/>
    <row r="423" s="20" customFormat="1" ht="12.75"/>
    <row r="424" s="20" customFormat="1" ht="12.75"/>
    <row r="425" s="20" customFormat="1" ht="12.75"/>
    <row r="426" s="20" customFormat="1" ht="12.75"/>
    <row r="427" s="20" customFormat="1" ht="12.75"/>
    <row r="428" s="20" customFormat="1" ht="12.75"/>
    <row r="429" s="20" customFormat="1" ht="12.75"/>
    <row r="430" s="20" customFormat="1" ht="12.75"/>
    <row r="431" s="20" customFormat="1" ht="12.75"/>
    <row r="432" s="20" customFormat="1" ht="12.75"/>
    <row r="433" s="20" customFormat="1" ht="12.75"/>
    <row r="434" s="20" customFormat="1" ht="12.75"/>
    <row r="435" s="20" customFormat="1" ht="12.75"/>
    <row r="436" s="20" customFormat="1" ht="12.75"/>
    <row r="437" s="20" customFormat="1" ht="12.75"/>
    <row r="438" s="20" customFormat="1" ht="12.75"/>
    <row r="439" s="20" customFormat="1" ht="12.75"/>
    <row r="440" s="20" customFormat="1" ht="12.75"/>
    <row r="441" s="20" customFormat="1" ht="12.75"/>
    <row r="442" s="20" customFormat="1" ht="12.75"/>
    <row r="443" s="20" customFormat="1" ht="12.75"/>
    <row r="444" s="20" customFormat="1" ht="12.75"/>
    <row r="445" s="20" customFormat="1" ht="12.75"/>
    <row r="446" s="20" customFormat="1" ht="12.75"/>
    <row r="447" s="20" customFormat="1" ht="12.75"/>
    <row r="448" s="20" customFormat="1" ht="12.75"/>
    <row r="449" s="20" customFormat="1" ht="12.75"/>
    <row r="450" s="20" customFormat="1" ht="12.75"/>
    <row r="451" s="20" customFormat="1" ht="12.75"/>
    <row r="452" s="20" customFormat="1" ht="12.75"/>
    <row r="453" s="20" customFormat="1" ht="12.75"/>
    <row r="454" s="20" customFormat="1" ht="12.75"/>
    <row r="455" s="20" customFormat="1" ht="12.75"/>
    <row r="456" s="20" customFormat="1" ht="12.75"/>
    <row r="457" s="20" customFormat="1" ht="12.75"/>
    <row r="458" s="20" customFormat="1" ht="12.75"/>
    <row r="459" s="20" customFormat="1" ht="12.75"/>
    <row r="460" s="20" customFormat="1" ht="12.75"/>
    <row r="461" s="20" customFormat="1" ht="12.75"/>
    <row r="462" s="20" customFormat="1" ht="12.75"/>
    <row r="463" s="20" customFormat="1" ht="12.75"/>
    <row r="464" s="20" customFormat="1" ht="12.75"/>
    <row r="465" s="20" customFormat="1" ht="12.75"/>
    <row r="466" s="20" customFormat="1" ht="12.75"/>
    <row r="467" s="20" customFormat="1" ht="12.75"/>
    <row r="468" s="20" customFormat="1" ht="12.75"/>
    <row r="469" s="20" customFormat="1" ht="12.75"/>
    <row r="470" s="20" customFormat="1" ht="12.75"/>
    <row r="471" s="20" customFormat="1" ht="12.75"/>
    <row r="472" s="20" customFormat="1" ht="12.75"/>
    <row r="473" s="20" customFormat="1" ht="12.75"/>
    <row r="474" s="20" customFormat="1" ht="12.75"/>
    <row r="475" s="20" customFormat="1" ht="12.75"/>
    <row r="476" s="20" customFormat="1" ht="12.75"/>
    <row r="477" s="20" customFormat="1" ht="12.75"/>
    <row r="478" s="20" customFormat="1" ht="12.75"/>
    <row r="479" s="20" customFormat="1" ht="12.75"/>
    <row r="480" s="20" customFormat="1" ht="12.75"/>
    <row r="481" s="20" customFormat="1" ht="12.75"/>
    <row r="482" s="20" customFormat="1" ht="12.75"/>
    <row r="483" s="20" customFormat="1" ht="12.75"/>
    <row r="484" s="20" customFormat="1" ht="12.75"/>
    <row r="485" s="20" customFormat="1" ht="12.75"/>
    <row r="486" s="20" customFormat="1" ht="12.75"/>
    <row r="487" s="20" customFormat="1" ht="12.75"/>
    <row r="488" s="20" customFormat="1" ht="12.75"/>
    <row r="489" s="20" customFormat="1" ht="12.75"/>
    <row r="490" s="20" customFormat="1" ht="12.75"/>
    <row r="491" s="20" customFormat="1" ht="12.75"/>
    <row r="492" s="20" customFormat="1" ht="12.75"/>
    <row r="493" s="20" customFormat="1" ht="12.75"/>
    <row r="494" s="20" customFormat="1" ht="12.75"/>
    <row r="495" s="20" customFormat="1" ht="12.75"/>
    <row r="496" s="20" customFormat="1" ht="12.75"/>
    <row r="497" s="20" customFormat="1" ht="12.75"/>
    <row r="498" s="20" customFormat="1" ht="12.75"/>
    <row r="499" s="20" customFormat="1" ht="12.75"/>
    <row r="500" s="20" customFormat="1" ht="12.75"/>
    <row r="501" s="20" customFormat="1" ht="12.75"/>
    <row r="502" s="20" customFormat="1" ht="12.75"/>
    <row r="503" s="20" customFormat="1" ht="12.75"/>
    <row r="504" s="20" customFormat="1" ht="12.75"/>
    <row r="505" s="20" customFormat="1" ht="12.75"/>
    <row r="506" s="20" customFormat="1" ht="12.75"/>
    <row r="507" s="20" customFormat="1" ht="12.75"/>
    <row r="508" s="20" customFormat="1" ht="12.75"/>
    <row r="509" s="20" customFormat="1" ht="12.75"/>
    <row r="510" s="20" customFormat="1" ht="12.75"/>
    <row r="511" s="20" customFormat="1" ht="12.75"/>
    <row r="512" s="20" customFormat="1" ht="12.75"/>
    <row r="513" s="20" customFormat="1" ht="12.75"/>
    <row r="514" s="20" customFormat="1" ht="12.75"/>
    <row r="515" s="20" customFormat="1" ht="12.75"/>
    <row r="516" s="20" customFormat="1" ht="12.75"/>
    <row r="517" s="20" customFormat="1" ht="12.75"/>
    <row r="518" s="20" customFormat="1" ht="12.75"/>
    <row r="519" s="20" customFormat="1" ht="12.75"/>
    <row r="520" s="20" customFormat="1" ht="12.75"/>
    <row r="521" s="20" customFormat="1" ht="12.75"/>
    <row r="522" s="20" customFormat="1" ht="12.75"/>
    <row r="523" s="20" customFormat="1" ht="12.75"/>
    <row r="524" s="20" customFormat="1" ht="12.75"/>
    <row r="525" s="20" customFormat="1" ht="12.75"/>
    <row r="526" s="20" customFormat="1" ht="12.75"/>
    <row r="527" s="20" customFormat="1" ht="12.75"/>
    <row r="528" s="20" customFormat="1" ht="12.75"/>
    <row r="529" s="20" customFormat="1" ht="12.75"/>
    <row r="530" s="20" customFormat="1" ht="12.75"/>
    <row r="531" s="20" customFormat="1" ht="12.75"/>
    <row r="532" s="20" customFormat="1" ht="12.75"/>
    <row r="533" s="20" customFormat="1" ht="12.75"/>
    <row r="534" s="20" customFormat="1" ht="12.75"/>
    <row r="535" s="20" customFormat="1" ht="12.75"/>
    <row r="536" s="20" customFormat="1" ht="12.75"/>
    <row r="537" s="20" customFormat="1" ht="12.75"/>
    <row r="538" s="20" customFormat="1" ht="12.75"/>
    <row r="539" s="20" customFormat="1" ht="12.75"/>
    <row r="540" s="20" customFormat="1" ht="12.75"/>
    <row r="541" s="20" customFormat="1" ht="12.75"/>
    <row r="542" s="20" customFormat="1" ht="12.75"/>
    <row r="543" s="20" customFormat="1" ht="12.75"/>
    <row r="544" s="20" customFormat="1" ht="12.75"/>
    <row r="545" s="20" customFormat="1" ht="12.75"/>
    <row r="546" s="20" customFormat="1" ht="12.75"/>
    <row r="547" s="20" customFormat="1" ht="12.75"/>
    <row r="548" s="20" customFormat="1" ht="12.75"/>
    <row r="549" s="20" customFormat="1" ht="12.75"/>
    <row r="550" s="20" customFormat="1" ht="12.75"/>
    <row r="551" s="20" customFormat="1" ht="12.75"/>
    <row r="552" s="20" customFormat="1" ht="12.75"/>
    <row r="553" s="20" customFormat="1" ht="12.75"/>
    <row r="554" s="20" customFormat="1" ht="12.75"/>
    <row r="555" s="20" customFormat="1" ht="12.75"/>
    <row r="556" s="20" customFormat="1" ht="12.75"/>
    <row r="557" s="20" customFormat="1" ht="12.75"/>
    <row r="558" s="20" customFormat="1" ht="12.75"/>
    <row r="559" s="20" customFormat="1" ht="12.75"/>
    <row r="560" s="20" customFormat="1" ht="12.75"/>
    <row r="561" s="20" customFormat="1" ht="12.75"/>
    <row r="562" s="20" customFormat="1" ht="12.75"/>
    <row r="563" s="20" customFormat="1" ht="12.75"/>
    <row r="564" s="20" customFormat="1" ht="12.75"/>
    <row r="565" s="20" customFormat="1" ht="12.75"/>
    <row r="566" s="20" customFormat="1" ht="12.75"/>
    <row r="567" s="20" customFormat="1" ht="12.75"/>
    <row r="568" s="20" customFormat="1" ht="12.75"/>
    <row r="569" s="20" customFormat="1" ht="12.75"/>
    <row r="570" s="20" customFormat="1" ht="12.75"/>
    <row r="571" s="20" customFormat="1" ht="12.75"/>
    <row r="572" s="20" customFormat="1" ht="12.75"/>
    <row r="573" s="20" customFormat="1" ht="12.75"/>
    <row r="574" s="20" customFormat="1" ht="12.75"/>
    <row r="575" s="20" customFormat="1" ht="12.75"/>
    <row r="576" s="20" customFormat="1" ht="12.75"/>
    <row r="577" s="20" customFormat="1" ht="12.75"/>
    <row r="578" s="20" customFormat="1" ht="12.75"/>
    <row r="579" s="20" customFormat="1" ht="12.75"/>
    <row r="580" s="20" customFormat="1" ht="12.75"/>
    <row r="581" s="20" customFormat="1" ht="12.75"/>
    <row r="582" s="20" customFormat="1" ht="12.75"/>
    <row r="583" s="20" customFormat="1" ht="12.75"/>
    <row r="584" s="20" customFormat="1" ht="12.75"/>
    <row r="585" s="20" customFormat="1" ht="12.75"/>
    <row r="586" s="20" customFormat="1" ht="12.75"/>
    <row r="587" s="20" customFormat="1" ht="12.75"/>
    <row r="588" s="20" customFormat="1" ht="12.75"/>
    <row r="589" s="20" customFormat="1" ht="12.75"/>
    <row r="590" s="20" customFormat="1" ht="12.75"/>
    <row r="591" s="20" customFormat="1" ht="12.75"/>
    <row r="592" s="20" customFormat="1" ht="12.75"/>
    <row r="593" s="20" customFormat="1" ht="12.75"/>
    <row r="594" s="20" customFormat="1" ht="12.75"/>
    <row r="595" s="20" customFormat="1" ht="12.75"/>
    <row r="596" s="20" customFormat="1" ht="12.75"/>
    <row r="597" s="20" customFormat="1" ht="12.75"/>
    <row r="598" s="20" customFormat="1" ht="12.75"/>
    <row r="599" s="20" customFormat="1" ht="12.75"/>
    <row r="600" s="20" customFormat="1" ht="12.75"/>
    <row r="601" s="20" customFormat="1" ht="12.75"/>
    <row r="602" s="20" customFormat="1" ht="12.75"/>
    <row r="603" s="20" customFormat="1" ht="12.75"/>
    <row r="604" s="20" customFormat="1" ht="12.75"/>
    <row r="605" s="20" customFormat="1" ht="12.75"/>
    <row r="606" s="20" customFormat="1" ht="12.75"/>
    <row r="607" s="20" customFormat="1" ht="12.75"/>
    <row r="608" s="20" customFormat="1" ht="12.75"/>
    <row r="609" s="20" customFormat="1" ht="12.75"/>
    <row r="610" s="20" customFormat="1" ht="12.75"/>
    <row r="611" s="20" customFormat="1" ht="12.75"/>
    <row r="612" s="20" customFormat="1" ht="12.75"/>
    <row r="613" s="20" customFormat="1" ht="12.75"/>
    <row r="614" s="20" customFormat="1" ht="12.75"/>
    <row r="615" s="20" customFormat="1" ht="12.75"/>
    <row r="616" s="20" customFormat="1" ht="12.75"/>
    <row r="617" s="20" customFormat="1" ht="12.75"/>
    <row r="618" s="20" customFormat="1" ht="12.75"/>
    <row r="619" s="20" customFormat="1" ht="12.75"/>
    <row r="620" s="20" customFormat="1" ht="12.75"/>
    <row r="621" s="20" customFormat="1" ht="12.75"/>
    <row r="622" s="20" customFormat="1" ht="12.75"/>
    <row r="623" s="20" customFormat="1" ht="12.75"/>
    <row r="624" s="20" customFormat="1" ht="12.75"/>
    <row r="625" s="20" customFormat="1" ht="12.75"/>
    <row r="626" s="20" customFormat="1" ht="12.75"/>
    <row r="627" s="20" customFormat="1" ht="12.75"/>
    <row r="628" s="20" customFormat="1" ht="12.75"/>
    <row r="629" s="20" customFormat="1" ht="12.75"/>
    <row r="630" s="20" customFormat="1" ht="12.75"/>
    <row r="631" s="20" customFormat="1" ht="12.75"/>
    <row r="632" s="20" customFormat="1" ht="12.75"/>
    <row r="633" s="20" customFormat="1" ht="12.75"/>
    <row r="634" s="20" customFormat="1" ht="12.75"/>
    <row r="635" s="20" customFormat="1" ht="12.75"/>
    <row r="636" s="20" customFormat="1" ht="12.75"/>
    <row r="637" s="20" customFormat="1" ht="12.75"/>
    <row r="638" s="20" customFormat="1" ht="12.75"/>
    <row r="639" s="20" customFormat="1" ht="12.75"/>
    <row r="640" s="20" customFormat="1" ht="12.75"/>
    <row r="641" s="20" customFormat="1" ht="12.75"/>
    <row r="642" s="20" customFormat="1" ht="12.75"/>
    <row r="643" s="20" customFormat="1" ht="12.75"/>
    <row r="644" s="20" customFormat="1" ht="12.75"/>
    <row r="645" s="20" customFormat="1" ht="12.75"/>
    <row r="646" s="20" customFormat="1" ht="12.75"/>
    <row r="647" s="20" customFormat="1" ht="12.75"/>
    <row r="648" s="20" customFormat="1" ht="12.75"/>
    <row r="649" s="20" customFormat="1" ht="12.75"/>
    <row r="650" s="20" customFormat="1" ht="12.75"/>
    <row r="651" s="20" customFormat="1" ht="12.75"/>
    <row r="652" s="20" customFormat="1" ht="12.75"/>
    <row r="653" s="20" customFormat="1" ht="12.75"/>
    <row r="654" s="20" customFormat="1" ht="12.75"/>
    <row r="655" s="20" customFormat="1" ht="12.75"/>
    <row r="656" s="20" customFormat="1" ht="12.75"/>
    <row r="657" s="20" customFormat="1" ht="12.75"/>
    <row r="658" s="20" customFormat="1" ht="12.75"/>
    <row r="659" s="20" customFormat="1" ht="12.75"/>
    <row r="660" s="20" customFormat="1" ht="12.75"/>
    <row r="661" s="20" customFormat="1" ht="12.75"/>
    <row r="662" s="20" customFormat="1" ht="12.75"/>
    <row r="663" s="20" customFormat="1" ht="12.75"/>
    <row r="664" s="20" customFormat="1" ht="12.75"/>
    <row r="665" s="20" customFormat="1" ht="12.75"/>
    <row r="666" s="20" customFormat="1" ht="12.75"/>
    <row r="667" s="20" customFormat="1" ht="12.75"/>
    <row r="668" s="20" customFormat="1" ht="12.75"/>
    <row r="669" s="20" customFormat="1" ht="12.75"/>
    <row r="670" s="20" customFormat="1" ht="12.75"/>
    <row r="671" s="20" customFormat="1" ht="12.75"/>
    <row r="672" s="20" customFormat="1" ht="12.75"/>
    <row r="673" s="20" customFormat="1" ht="12.75"/>
    <row r="674" s="20" customFormat="1" ht="12.75"/>
    <row r="675" s="20" customFormat="1" ht="12.75"/>
    <row r="676" s="20" customFormat="1" ht="12.75"/>
    <row r="677" s="20" customFormat="1" ht="12.75"/>
    <row r="678" s="20" customFormat="1" ht="12.75"/>
    <row r="679" s="20" customFormat="1" ht="12.75"/>
    <row r="680" s="20" customFormat="1" ht="12.75"/>
    <row r="681" s="20" customFormat="1" ht="12.75"/>
    <row r="682" s="20" customFormat="1" ht="12.75"/>
    <row r="683" s="20" customFormat="1" ht="12.75"/>
    <row r="684" s="20" customFormat="1" ht="12.75"/>
    <row r="685" s="20" customFormat="1" ht="12.75"/>
    <row r="686" s="20" customFormat="1" ht="12.75"/>
    <row r="687" s="20" customFormat="1" ht="12.75"/>
    <row r="688" s="20" customFormat="1" ht="12.75"/>
    <row r="689" s="20" customFormat="1" ht="12.75"/>
    <row r="690" s="20" customFormat="1" ht="12.75"/>
    <row r="691" s="20" customFormat="1" ht="12.75"/>
    <row r="692" s="20" customFormat="1" ht="12.75"/>
    <row r="693" s="20" customFormat="1" ht="12.75"/>
    <row r="694" s="20" customFormat="1" ht="12.75"/>
    <row r="695" s="20" customFormat="1" ht="12.75"/>
    <row r="696" s="20" customFormat="1" ht="12.75"/>
    <row r="697" s="20" customFormat="1" ht="12.75"/>
    <row r="698" s="20" customFormat="1" ht="12.75"/>
    <row r="699" s="20" customFormat="1" ht="12.75"/>
    <row r="700" s="20" customFormat="1" ht="12.75"/>
    <row r="701" s="20" customFormat="1" ht="12.75"/>
    <row r="702" s="20" customFormat="1" ht="12.75"/>
    <row r="703" s="20" customFormat="1" ht="12.75"/>
    <row r="704" s="20" customFormat="1" ht="12.75"/>
    <row r="705" s="20" customFormat="1" ht="12.75"/>
    <row r="706" s="20" customFormat="1" ht="12.75"/>
    <row r="707" s="20" customFormat="1" ht="12.75"/>
    <row r="708" s="20" customFormat="1" ht="12.75"/>
    <row r="709" s="20" customFormat="1" ht="12.75"/>
    <row r="710" s="20" customFormat="1" ht="12.75"/>
    <row r="711" s="20" customFormat="1" ht="12.75"/>
    <row r="712" s="20" customFormat="1" ht="12.75"/>
    <row r="713" s="20" customFormat="1" ht="12.75"/>
    <row r="714" s="20" customFormat="1" ht="12.75"/>
    <row r="715" s="20" customFormat="1" ht="12.75"/>
    <row r="716" s="20" customFormat="1" ht="12.75"/>
    <row r="717" s="20" customFormat="1" ht="12.75"/>
    <row r="718" s="20" customFormat="1" ht="12.75"/>
    <row r="719" s="20" customFormat="1" ht="12.75"/>
    <row r="720" s="20" customFormat="1" ht="12.75"/>
    <row r="721" s="20" customFormat="1" ht="12.75"/>
    <row r="722" s="20" customFormat="1" ht="12.75"/>
    <row r="723" s="20" customFormat="1" ht="12.75"/>
    <row r="724" s="20" customFormat="1" ht="12.75"/>
    <row r="725" s="20" customFormat="1" ht="12.75"/>
    <row r="726" s="20" customFormat="1" ht="12.75"/>
    <row r="727" s="20" customFormat="1" ht="12.75"/>
    <row r="728" s="20" customFormat="1" ht="12.75"/>
    <row r="729" s="20" customFormat="1" ht="12.75"/>
    <row r="730" s="20" customFormat="1" ht="12.75"/>
    <row r="731" s="20" customFormat="1" ht="12.75"/>
    <row r="732" s="20" customFormat="1" ht="12.75"/>
    <row r="733" s="20" customFormat="1" ht="12.75"/>
    <row r="734" s="20" customFormat="1" ht="12.75"/>
    <row r="735" s="20" customFormat="1" ht="12.75"/>
    <row r="736" s="20" customFormat="1" ht="12.75"/>
    <row r="737" s="20" customFormat="1" ht="12.75"/>
    <row r="738" s="20" customFormat="1" ht="12.75"/>
    <row r="739" s="20" customFormat="1" ht="12.75"/>
    <row r="740" s="20" customFormat="1" ht="12.75"/>
    <row r="741" s="20" customFormat="1" ht="12.75"/>
    <row r="742" s="20" customFormat="1" ht="12.75"/>
    <row r="743" s="20" customFormat="1" ht="12.75"/>
    <row r="744" s="20" customFormat="1" ht="12.75"/>
    <row r="745" s="20" customFormat="1" ht="12.75"/>
    <row r="746" s="20" customFormat="1" ht="12.75"/>
    <row r="747" s="20" customFormat="1" ht="12.75"/>
    <row r="748" s="20" customFormat="1" ht="12.75"/>
    <row r="749" s="20" customFormat="1" ht="12.75"/>
    <row r="750" s="20" customFormat="1" ht="12.75"/>
    <row r="751" s="20" customFormat="1" ht="12.75"/>
    <row r="752" s="20" customFormat="1" ht="12.75"/>
    <row r="753" s="20" customFormat="1" ht="12.75"/>
    <row r="754" s="20" customFormat="1" ht="12.75"/>
    <row r="755" s="20" customFormat="1" ht="12.75"/>
    <row r="756" s="20" customFormat="1" ht="12.75"/>
    <row r="757" s="20" customFormat="1" ht="12.75"/>
    <row r="758" s="20" customFormat="1" ht="12.75"/>
    <row r="759" s="20" customFormat="1" ht="12.75"/>
    <row r="760" s="20" customFormat="1" ht="12.75"/>
    <row r="761" s="20" customFormat="1" ht="12.75"/>
    <row r="762" s="20" customFormat="1" ht="12.75"/>
    <row r="763" s="20" customFormat="1" ht="12.75"/>
    <row r="764" s="20" customFormat="1" ht="12.75"/>
    <row r="765" s="20" customFormat="1" ht="12.75"/>
    <row r="766" s="20" customFormat="1" ht="12.75"/>
    <row r="767" s="20" customFormat="1" ht="12.75"/>
    <row r="768" s="20" customFormat="1" ht="12.75"/>
    <row r="769" s="20" customFormat="1" ht="12.75"/>
    <row r="770" s="20" customFormat="1" ht="12.75"/>
    <row r="771" s="20" customFormat="1" ht="12.75"/>
    <row r="772" s="20" customFormat="1" ht="12.75"/>
    <row r="773" s="20" customFormat="1" ht="12.75"/>
    <row r="774" s="20" customFormat="1" ht="12.75"/>
    <row r="775" s="20" customFormat="1" ht="12.75"/>
    <row r="776" s="20" customFormat="1" ht="12.75"/>
    <row r="777" s="20" customFormat="1" ht="12.75"/>
    <row r="778" s="20" customFormat="1" ht="12.75"/>
    <row r="779" s="20" customFormat="1" ht="12.75"/>
    <row r="780" s="20" customFormat="1" ht="12.75"/>
    <row r="781" s="20" customFormat="1" ht="12.75"/>
    <row r="782" s="20" customFormat="1" ht="12.75"/>
    <row r="783" s="20" customFormat="1" ht="12.75"/>
    <row r="784" s="20" customFormat="1" ht="12.75"/>
    <row r="785" s="20" customFormat="1" ht="12.75"/>
    <row r="786" s="20" customFormat="1" ht="12.75"/>
    <row r="787" s="20" customFormat="1" ht="12.75"/>
    <row r="788" s="20" customFormat="1" ht="12.75"/>
    <row r="789" s="20" customFormat="1" ht="12.75"/>
    <row r="790" s="20" customFormat="1" ht="12.75"/>
    <row r="791" s="20" customFormat="1" ht="12.75"/>
    <row r="792" s="20" customFormat="1" ht="12.75"/>
    <row r="793" s="20" customFormat="1" ht="12.75"/>
    <row r="794" s="20" customFormat="1" ht="12.75"/>
    <row r="795" s="20" customFormat="1" ht="12.75"/>
    <row r="796" s="20" customFormat="1" ht="12.75"/>
    <row r="797" s="20" customFormat="1" ht="12.75"/>
    <row r="798" s="20" customFormat="1" ht="12.75"/>
    <row r="799" s="20" customFormat="1" ht="12.75"/>
    <row r="800" s="20" customFormat="1" ht="12.75"/>
    <row r="801" s="20" customFormat="1" ht="12.75"/>
    <row r="802" s="20" customFormat="1" ht="12.75"/>
    <row r="803" s="20" customFormat="1" ht="12.75"/>
    <row r="804" s="20" customFormat="1" ht="12.75"/>
    <row r="805" s="20" customFormat="1" ht="12.75"/>
    <row r="806" s="20" customFormat="1" ht="12.75"/>
    <row r="807" s="20" customFormat="1" ht="12.75"/>
    <row r="808" s="20" customFormat="1" ht="12.75"/>
    <row r="809" s="20" customFormat="1" ht="12.75"/>
    <row r="810" s="20" customFormat="1" ht="12.75"/>
    <row r="811" s="20" customFormat="1" ht="12.75"/>
    <row r="812" s="20" customFormat="1" ht="12.75"/>
    <row r="813" s="20" customFormat="1" ht="12.75"/>
    <row r="814" s="20" customFormat="1" ht="12.75"/>
    <row r="815" s="20" customFormat="1" ht="12.75"/>
    <row r="816" s="20" customFormat="1" ht="12.75"/>
    <row r="817" s="20" customFormat="1" ht="12.75"/>
    <row r="818" s="20" customFormat="1" ht="12.75"/>
    <row r="819" s="20" customFormat="1" ht="12.75"/>
    <row r="820" s="20" customFormat="1" ht="12.75"/>
    <row r="821" s="20" customFormat="1" ht="12.75"/>
    <row r="822" s="20" customFormat="1" ht="12.75"/>
    <row r="823" s="20" customFormat="1" ht="12.75"/>
    <row r="824" s="20" customFormat="1" ht="12.75"/>
    <row r="825" s="20" customFormat="1" ht="12.75"/>
    <row r="826" s="20" customFormat="1" ht="12.75"/>
    <row r="827" s="20" customFormat="1" ht="12.75"/>
    <row r="828" s="20" customFormat="1" ht="12.75"/>
    <row r="829" s="20" customFormat="1" ht="12.75"/>
    <row r="830" s="20" customFormat="1" ht="12.75"/>
    <row r="831" s="20" customFormat="1" ht="12.75"/>
    <row r="832" s="20" customFormat="1" ht="12.75"/>
    <row r="833" s="20" customFormat="1" ht="12.75"/>
    <row r="834" s="20" customFormat="1" ht="12.75"/>
    <row r="835" s="20" customFormat="1" ht="12.75"/>
    <row r="836" s="20" customFormat="1" ht="12.75"/>
    <row r="837" s="20" customFormat="1" ht="12.75"/>
    <row r="838" s="20" customFormat="1" ht="12.75"/>
    <row r="839" s="20" customFormat="1" ht="12.75"/>
    <row r="840" s="20" customFormat="1" ht="12.75"/>
    <row r="841" s="20" customFormat="1" ht="12.75"/>
    <row r="842" s="20" customFormat="1" ht="12.75"/>
    <row r="843" s="20" customFormat="1" ht="12.75"/>
    <row r="844" s="20" customFormat="1" ht="12.75"/>
    <row r="845" s="20" customFormat="1" ht="12.75"/>
    <row r="846" s="20" customFormat="1" ht="12.75"/>
    <row r="847" s="20" customFormat="1" ht="12.75"/>
    <row r="848" s="20" customFormat="1" ht="12.75"/>
    <row r="849" s="20" customFormat="1" ht="12.75"/>
    <row r="850" s="20" customFormat="1" ht="12.75"/>
    <row r="851" s="20" customFormat="1" ht="12.75"/>
    <row r="852" s="20" customFormat="1" ht="12.75"/>
    <row r="853" s="20" customFormat="1" ht="12.75"/>
    <row r="854" s="20" customFormat="1" ht="12.75"/>
    <row r="855" s="20" customFormat="1" ht="12.75"/>
    <row r="856" s="20" customFormat="1" ht="12.75"/>
    <row r="857" s="20" customFormat="1" ht="12.75"/>
    <row r="858" s="20" customFormat="1" ht="12.75"/>
    <row r="859" s="20" customFormat="1" ht="12.75"/>
    <row r="860" s="20" customFormat="1" ht="12.75"/>
    <row r="861" s="20" customFormat="1" ht="12.75"/>
    <row r="862" s="20" customFormat="1" ht="12.75"/>
    <row r="863" s="20" customFormat="1" ht="12.75"/>
    <row r="864" s="20" customFormat="1" ht="12.75"/>
    <row r="865" s="20" customFormat="1" ht="12.75"/>
    <row r="866" s="20" customFormat="1" ht="12.75"/>
    <row r="867" s="20" customFormat="1" ht="12.75"/>
    <row r="868" s="20" customFormat="1" ht="12.75"/>
    <row r="869" s="20" customFormat="1" ht="12.75"/>
    <row r="870" s="20" customFormat="1" ht="12.75"/>
    <row r="871" s="20" customFormat="1" ht="12.75"/>
    <row r="872" s="20" customFormat="1" ht="12.75"/>
    <row r="873" s="20" customFormat="1" ht="12.75"/>
    <row r="874" s="20" customFormat="1" ht="12.75"/>
    <row r="875" s="20" customFormat="1" ht="12.75"/>
    <row r="876" s="20" customFormat="1" ht="12.75"/>
    <row r="877" s="20" customFormat="1" ht="12.75"/>
    <row r="878" s="20" customFormat="1" ht="12.75"/>
    <row r="879" s="20" customFormat="1" ht="12.75"/>
    <row r="880" s="20" customFormat="1" ht="12.75"/>
    <row r="881" s="20" customFormat="1" ht="12.75"/>
    <row r="882" s="20" customFormat="1" ht="12.75"/>
    <row r="883" s="20" customFormat="1" ht="12.75"/>
    <row r="884" s="20" customFormat="1" ht="12.75"/>
    <row r="885" s="20" customFormat="1" ht="12.75"/>
    <row r="886" s="20" customFormat="1" ht="12.75"/>
    <row r="887" s="20" customFormat="1" ht="12.75"/>
    <row r="888" s="20" customFormat="1" ht="12.75"/>
    <row r="889" s="20" customFormat="1" ht="12.75"/>
    <row r="890" s="20" customFormat="1" ht="12.75"/>
    <row r="891" s="20" customFormat="1" ht="12.75"/>
    <row r="892" s="20" customFormat="1" ht="12.75"/>
    <row r="893" s="20" customFormat="1" ht="12.75"/>
    <row r="894" s="20" customFormat="1" ht="12.75"/>
    <row r="895" s="20" customFormat="1" ht="12.75"/>
    <row r="896" s="20" customFormat="1" ht="12.75"/>
    <row r="897" s="20" customFormat="1" ht="12.75"/>
    <row r="898" s="20" customFormat="1" ht="12.75"/>
    <row r="899" s="20" customFormat="1" ht="12.75"/>
    <row r="900" s="20" customFormat="1" ht="12.75"/>
    <row r="901" s="20" customFormat="1" ht="12.75"/>
    <row r="902" s="20" customFormat="1" ht="12.75"/>
    <row r="903" s="20" customFormat="1" ht="12.75"/>
    <row r="904" s="20" customFormat="1" ht="12.75"/>
    <row r="905" s="20" customFormat="1" ht="12.75"/>
    <row r="906" s="20" customFormat="1" ht="12.75"/>
    <row r="907" s="20" customFormat="1" ht="12.75"/>
    <row r="908" s="20" customFormat="1" ht="12.75"/>
    <row r="909" s="20" customFormat="1" ht="12.75"/>
    <row r="910" s="20" customFormat="1" ht="12.75"/>
    <row r="911" s="20" customFormat="1" ht="12.75"/>
    <row r="912" s="20" customFormat="1" ht="12.75"/>
    <row r="913" s="20" customFormat="1" ht="12.75"/>
    <row r="914" s="20" customFormat="1" ht="12.75"/>
    <row r="915" s="20" customFormat="1" ht="12.75"/>
    <row r="916" s="20" customFormat="1" ht="12.75"/>
    <row r="917" s="20" customFormat="1" ht="12.75"/>
    <row r="918" s="20" customFormat="1" ht="12.75"/>
    <row r="919" s="20" customFormat="1" ht="12.75"/>
    <row r="920" s="20" customFormat="1" ht="12.75"/>
    <row r="921" s="20" customFormat="1" ht="12.75"/>
    <row r="922" s="20" customFormat="1" ht="12.75"/>
    <row r="923" s="20" customFormat="1" ht="12.75"/>
    <row r="924" s="20" customFormat="1" ht="12.75"/>
    <row r="925" s="20" customFormat="1" ht="12.75"/>
    <row r="926" s="20" customFormat="1" ht="12.75"/>
    <row r="927" s="20" customFormat="1" ht="12.75"/>
    <row r="928" s="20" customFormat="1" ht="12.75"/>
    <row r="929" s="20" customFormat="1" ht="12.75"/>
    <row r="930" s="20" customFormat="1" ht="12.75"/>
    <row r="931" s="20" customFormat="1" ht="12.75"/>
    <row r="932" s="20" customFormat="1" ht="12.75"/>
    <row r="933" s="20" customFormat="1" ht="12.75"/>
    <row r="934" s="20" customFormat="1" ht="12.75"/>
    <row r="935" s="20" customFormat="1" ht="12.75"/>
    <row r="936" s="20" customFormat="1" ht="12.75"/>
    <row r="937" s="20" customFormat="1" ht="12.75"/>
    <row r="938" s="20" customFormat="1" ht="12.75"/>
    <row r="939" s="20" customFormat="1" ht="12.75"/>
    <row r="940" s="20" customFormat="1" ht="12.75"/>
    <row r="941" s="20" customFormat="1" ht="12.75"/>
    <row r="942" s="20" customFormat="1" ht="12.75"/>
    <row r="943" s="20" customFormat="1" ht="12.75"/>
    <row r="944" s="20" customFormat="1" ht="12.75"/>
    <row r="945" s="20" customFormat="1" ht="12.75"/>
    <row r="946" s="20" customFormat="1" ht="12.75"/>
    <row r="947" s="20" customFormat="1" ht="12.75"/>
    <row r="948" s="20" customFormat="1" ht="12.75"/>
    <row r="949" s="20" customFormat="1" ht="12.75"/>
    <row r="950" s="20" customFormat="1" ht="12.75"/>
    <row r="951" s="20" customFormat="1" ht="12.75"/>
    <row r="952" s="20" customFormat="1" ht="12.75"/>
    <row r="953" s="20" customFormat="1" ht="12.75"/>
    <row r="954" s="20" customFormat="1" ht="12.75"/>
    <row r="955" s="20" customFormat="1" ht="12.75"/>
    <row r="956" s="20" customFormat="1" ht="12.75"/>
    <row r="957" s="20" customFormat="1" ht="12.75"/>
    <row r="958" s="20" customFormat="1" ht="12.75"/>
    <row r="959" s="20" customFormat="1" ht="12.75"/>
    <row r="960" s="20" customFormat="1" ht="12.75"/>
    <row r="961" s="20" customFormat="1" ht="12.75"/>
    <row r="962" s="20" customFormat="1" ht="12.75"/>
    <row r="963" s="20" customFormat="1" ht="12.75"/>
    <row r="964" s="20" customFormat="1" ht="12.75"/>
    <row r="965" s="20" customFormat="1" ht="12.75"/>
    <row r="966" s="20" customFormat="1" ht="12.75"/>
    <row r="967" s="20" customFormat="1" ht="12.75"/>
    <row r="968" s="20" customFormat="1" ht="12.75"/>
    <row r="969" s="20" customFormat="1" ht="12.75"/>
    <row r="970" s="20" customFormat="1" ht="12.75"/>
    <row r="971" s="20" customFormat="1" ht="12.75"/>
    <row r="972" s="20" customFormat="1" ht="12.75"/>
    <row r="973" s="20" customFormat="1" ht="12.75"/>
    <row r="974" s="20" customFormat="1" ht="12.75"/>
    <row r="975" s="20" customFormat="1" ht="12.75"/>
    <row r="976" s="20" customFormat="1" ht="12.75"/>
    <row r="977" s="20" customFormat="1" ht="12.75"/>
    <row r="978" s="20" customFormat="1" ht="12.75"/>
    <row r="979" s="20" customFormat="1" ht="12.75"/>
    <row r="980" s="20" customFormat="1" ht="12.75"/>
    <row r="981" s="20" customFormat="1" ht="12.75"/>
    <row r="982" s="20" customFormat="1" ht="12.75"/>
    <row r="983" s="20" customFormat="1" ht="12.75"/>
    <row r="984" s="20" customFormat="1" ht="12.75"/>
    <row r="985" s="20" customFormat="1" ht="12.75"/>
    <row r="986" s="20" customFormat="1" ht="12.75"/>
    <row r="987" s="20" customFormat="1" ht="12.75"/>
    <row r="988" s="20" customFormat="1" ht="12.75"/>
    <row r="989" s="20" customFormat="1" ht="12.75"/>
    <row r="990" s="20" customFormat="1" ht="12.75"/>
    <row r="991" s="20" customFormat="1" ht="12.75"/>
    <row r="992" s="20" customFormat="1" ht="12.75"/>
    <row r="993" s="20" customFormat="1" ht="12.75"/>
    <row r="994" s="20" customFormat="1" ht="12.75"/>
    <row r="995" s="20" customFormat="1" ht="12.75"/>
    <row r="996" s="20" customFormat="1" ht="12.75"/>
    <row r="997" s="20" customFormat="1" ht="12.75"/>
    <row r="998" s="20" customFormat="1" ht="12.75"/>
    <row r="999" s="20" customFormat="1" ht="12.75"/>
    <row r="1000" s="20" customFormat="1" ht="12.75"/>
    <row r="1001" s="20" customFormat="1" ht="12.75"/>
    <row r="1002" s="20" customFormat="1" ht="12.75"/>
    <row r="1003" s="20" customFormat="1" ht="12.75"/>
    <row r="1004" s="20" customFormat="1" ht="12.75"/>
    <row r="1005" s="20" customFormat="1" ht="12.75"/>
    <row r="1006" s="20" customFormat="1" ht="12.75"/>
    <row r="1007" s="20" customFormat="1" ht="12.75"/>
    <row r="1008" s="20" customFormat="1" ht="12.75"/>
    <row r="1009" s="20" customFormat="1" ht="12.75"/>
    <row r="1010" s="20" customFormat="1" ht="12.75"/>
    <row r="1011" s="20" customFormat="1" ht="12.75"/>
    <row r="1012" s="20" customFormat="1" ht="12.75"/>
    <row r="1013" s="20" customFormat="1" ht="12.75"/>
    <row r="1014" s="20" customFormat="1" ht="12.75"/>
    <row r="1015" s="20" customFormat="1" ht="12.75"/>
    <row r="1016" s="20" customFormat="1" ht="12.75"/>
    <row r="1017" s="20" customFormat="1" ht="12.75"/>
    <row r="1018" s="20" customFormat="1" ht="12.75"/>
    <row r="1019" s="20" customFormat="1" ht="12.75"/>
    <row r="1020" s="20" customFormat="1" ht="12.75"/>
    <row r="1021" s="20" customFormat="1" ht="12.75"/>
    <row r="1022" s="20" customFormat="1" ht="12.75"/>
    <row r="1023" s="20" customFormat="1" ht="12.75"/>
    <row r="1024" s="20" customFormat="1" ht="12.75"/>
    <row r="1025" s="20" customFormat="1" ht="12.75"/>
    <row r="1026" s="20" customFormat="1" ht="12.75"/>
    <row r="1027" s="20" customFormat="1" ht="12.75"/>
    <row r="1028" s="20" customFormat="1" ht="12.75"/>
    <row r="1029" s="20" customFormat="1" ht="12.75"/>
    <row r="1030" s="20" customFormat="1" ht="12.75"/>
    <row r="1031" s="20" customFormat="1" ht="12.75"/>
    <row r="1032" s="20" customFormat="1" ht="12.75"/>
    <row r="1033" s="20" customFormat="1" ht="12.75"/>
    <row r="1034" s="20" customFormat="1" ht="12.75"/>
    <row r="1035" s="20" customFormat="1" ht="12.75"/>
    <row r="1036" s="20" customFormat="1" ht="12.75"/>
    <row r="1037" s="20" customFormat="1" ht="12.75"/>
    <row r="1038" s="20" customFormat="1" ht="12.75"/>
    <row r="1039" s="20" customFormat="1" ht="12.75"/>
    <row r="1040" s="20" customFormat="1" ht="12.75"/>
    <row r="1041" s="20" customFormat="1" ht="12.75"/>
    <row r="1042" s="20" customFormat="1" ht="12.75"/>
    <row r="1043" s="20" customFormat="1" ht="12.75"/>
    <row r="1044" s="20" customFormat="1" ht="12.75"/>
    <row r="1045" s="20" customFormat="1" ht="12.75"/>
    <row r="1046" s="20" customFormat="1" ht="12.75"/>
    <row r="1047" s="20" customFormat="1" ht="12.75"/>
    <row r="1048" s="20" customFormat="1" ht="12.75"/>
    <row r="1049" s="20" customFormat="1" ht="12.75"/>
    <row r="1050" s="20" customFormat="1" ht="12.75"/>
    <row r="1051" s="20" customFormat="1" ht="12.75"/>
    <row r="1052" s="20" customFormat="1" ht="12.75"/>
    <row r="1053" s="20" customFormat="1" ht="12.75"/>
    <row r="1054" s="20" customFormat="1" ht="12.75"/>
    <row r="1055" s="20" customFormat="1" ht="12.75"/>
    <row r="1056" s="20" customFormat="1" ht="12.75"/>
    <row r="1057" s="20" customFormat="1" ht="12.75"/>
    <row r="1058" s="20" customFormat="1" ht="12.75"/>
    <row r="1059" s="20" customFormat="1" ht="12.75"/>
    <row r="1060" s="20" customFormat="1" ht="12.75"/>
    <row r="1061" s="20" customFormat="1" ht="12.75"/>
    <row r="1062" s="20" customFormat="1" ht="12.75"/>
    <row r="1063" s="20" customFormat="1" ht="12.75"/>
    <row r="1064" s="20" customFormat="1" ht="12.75"/>
    <row r="1065" s="20" customFormat="1" ht="12.75"/>
    <row r="1066" s="20" customFormat="1" ht="12.75"/>
    <row r="1067" s="20" customFormat="1" ht="12.75"/>
    <row r="1068" s="20" customFormat="1" ht="12.75"/>
    <row r="1069" s="20" customFormat="1" ht="12.75"/>
    <row r="1070" s="20" customFormat="1" ht="12.75"/>
    <row r="1071" s="20" customFormat="1" ht="12.75"/>
    <row r="1072" s="20" customFormat="1" ht="12.75"/>
    <row r="1073" s="20" customFormat="1" ht="12.75"/>
    <row r="1074" s="20" customFormat="1" ht="12.75"/>
    <row r="1075" s="20" customFormat="1" ht="12.75"/>
    <row r="1076" s="20" customFormat="1" ht="12.75"/>
    <row r="1077" s="20" customFormat="1" ht="12.75"/>
    <row r="1078" s="20" customFormat="1" ht="12.75"/>
    <row r="1079" s="20" customFormat="1" ht="12.75"/>
    <row r="1080" s="20" customFormat="1" ht="12.75"/>
    <row r="1081" s="20" customFormat="1" ht="12.75"/>
    <row r="1082" s="20" customFormat="1" ht="12.75"/>
    <row r="1083" s="20" customFormat="1" ht="12.75"/>
    <row r="1084" s="20" customFormat="1" ht="12.75"/>
    <row r="1085" s="20" customFormat="1" ht="12.75"/>
    <row r="1086" s="20" customFormat="1" ht="12.75"/>
    <row r="1087" s="20" customFormat="1" ht="12.75"/>
    <row r="1088" s="20" customFormat="1" ht="12.75"/>
    <row r="1089" s="20" customFormat="1" ht="12.75"/>
    <row r="1090" s="20" customFormat="1" ht="12.75"/>
    <row r="1091" s="20" customFormat="1" ht="12.75"/>
    <row r="1092" s="20" customFormat="1" ht="12.75"/>
    <row r="1093" s="20" customFormat="1" ht="12.75"/>
    <row r="1094" s="20" customFormat="1" ht="12.75"/>
    <row r="1095" s="20" customFormat="1" ht="12.75"/>
    <row r="1096" s="20" customFormat="1" ht="12.75"/>
    <row r="1097" s="20" customFormat="1" ht="12.75"/>
    <row r="1098" s="20" customFormat="1" ht="12.75"/>
    <row r="1099" s="20" customFormat="1" ht="12.75"/>
    <row r="1100" s="20" customFormat="1" ht="12.75"/>
    <row r="1101" s="20" customFormat="1" ht="12.75"/>
    <row r="1102" s="20" customFormat="1" ht="12.75"/>
    <row r="1103" s="20" customFormat="1" ht="12.75"/>
    <row r="1104" s="20" customFormat="1" ht="12.75"/>
    <row r="1105" s="20" customFormat="1" ht="12.75"/>
    <row r="1106" s="20" customFormat="1" ht="12.75"/>
    <row r="1107" s="20" customFormat="1" ht="12.75"/>
    <row r="1108" s="20" customFormat="1" ht="12.75"/>
    <row r="1109" s="20" customFormat="1" ht="12.75"/>
    <row r="1110" s="20" customFormat="1" ht="12.75"/>
    <row r="1111" s="20" customFormat="1" ht="12.75"/>
    <row r="1112" s="20" customFormat="1" ht="12.75"/>
    <row r="1113" s="20" customFormat="1" ht="12.75"/>
    <row r="1114" s="20" customFormat="1" ht="12.75"/>
    <row r="1115" s="20" customFormat="1" ht="12.75"/>
    <row r="1116" s="20" customFormat="1" ht="12.75"/>
    <row r="1117" s="20" customFormat="1" ht="12.75"/>
    <row r="1118" s="20" customFormat="1" ht="12.75"/>
    <row r="1119" s="20" customFormat="1" ht="12.75"/>
    <row r="1120" s="20" customFormat="1" ht="12.75"/>
    <row r="1121" s="20" customFormat="1" ht="12.75"/>
    <row r="1122" s="20" customFormat="1" ht="12.75"/>
    <row r="1123" s="20" customFormat="1" ht="12.75"/>
    <row r="1124" s="20" customFormat="1" ht="12.75"/>
    <row r="1125" s="20" customFormat="1" ht="12.75"/>
    <row r="1126" s="20" customFormat="1" ht="12.75"/>
    <row r="1127" s="20" customFormat="1" ht="12.75"/>
    <row r="1128" s="20" customFormat="1" ht="12.75"/>
    <row r="1129" s="20" customFormat="1" ht="12.75"/>
    <row r="1130" s="20" customFormat="1" ht="12.75"/>
    <row r="1131" s="20" customFormat="1" ht="12.75"/>
    <row r="1132" s="20" customFormat="1" ht="12.75"/>
    <row r="1133" s="20" customFormat="1" ht="12.75"/>
    <row r="1134" s="20" customFormat="1" ht="12.75"/>
    <row r="1135" s="20" customFormat="1" ht="12.75"/>
    <row r="1136" s="20" customFormat="1" ht="12.75"/>
    <row r="1137" s="20" customFormat="1" ht="12.75"/>
    <row r="1138" s="20" customFormat="1" ht="12.75"/>
    <row r="1139" s="20" customFormat="1" ht="12.75"/>
    <row r="1140" s="20" customFormat="1" ht="12.75"/>
    <row r="1141" s="20" customFormat="1" ht="12.75"/>
    <row r="1142" s="20" customFormat="1" ht="12.75"/>
    <row r="1143" s="20" customFormat="1" ht="12.75"/>
    <row r="1144" s="20" customFormat="1" ht="12.75"/>
    <row r="1145" s="20" customFormat="1" ht="12.75"/>
    <row r="1146" s="20" customFormat="1" ht="12.75"/>
    <row r="1147" s="20" customFormat="1" ht="12.75"/>
    <row r="1148" s="20" customFormat="1" ht="12.75"/>
    <row r="1149" s="20" customFormat="1" ht="12.75"/>
    <row r="1150" s="20" customFormat="1" ht="12.75"/>
    <row r="1151" s="20" customFormat="1" ht="12.75"/>
    <row r="1152" s="20" customFormat="1" ht="12.75"/>
    <row r="1153" s="20" customFormat="1" ht="12.75"/>
    <row r="1154" s="20" customFormat="1" ht="12.75"/>
    <row r="1155" s="20" customFormat="1" ht="12.75"/>
    <row r="1156" s="20" customFormat="1" ht="12.75"/>
    <row r="1157" s="20" customFormat="1" ht="12.75"/>
    <row r="1158" s="20" customFormat="1" ht="12.75"/>
    <row r="1159" s="20" customFormat="1" ht="12.75"/>
    <row r="1160" s="20" customFormat="1" ht="12.75"/>
    <row r="1161" s="20" customFormat="1" ht="12.75"/>
    <row r="1162" s="20" customFormat="1" ht="12.75"/>
    <row r="1163" s="20" customFormat="1" ht="12.75"/>
    <row r="1164" s="20" customFormat="1" ht="12.75"/>
    <row r="1165" s="20" customFormat="1" ht="12.75"/>
    <row r="1166" s="20" customFormat="1" ht="12.75"/>
    <row r="1167" s="20" customFormat="1" ht="12.75"/>
    <row r="1168" s="20" customFormat="1" ht="12.75"/>
    <row r="1169" s="20" customFormat="1" ht="12.75"/>
    <row r="1170" s="20" customFormat="1" ht="12.75"/>
    <row r="1171" s="20" customFormat="1" ht="12.75"/>
    <row r="1172" s="20" customFormat="1" ht="12.75"/>
    <row r="1173" s="20" customFormat="1" ht="12.75"/>
    <row r="1174" s="20" customFormat="1" ht="12.75"/>
    <row r="1175" s="20" customFormat="1" ht="12.75"/>
    <row r="1176" s="20" customFormat="1" ht="12.75"/>
    <row r="1177" s="20" customFormat="1" ht="12.75"/>
    <row r="1178" s="20" customFormat="1" ht="12.75"/>
    <row r="1179" s="20" customFormat="1" ht="12.75"/>
    <row r="1180" s="20" customFormat="1" ht="12.75"/>
    <row r="1181" s="20" customFormat="1" ht="12.75"/>
    <row r="1182" s="20" customFormat="1" ht="12.75"/>
    <row r="1183" s="20" customFormat="1" ht="12.75"/>
    <row r="1184" s="20" customFormat="1" ht="12.75"/>
    <row r="1185" s="20" customFormat="1" ht="12.75"/>
    <row r="1186" s="20" customFormat="1" ht="12.75"/>
    <row r="1187" s="20" customFormat="1" ht="12.75"/>
    <row r="1188" s="20" customFormat="1" ht="12.75"/>
    <row r="1189" s="20" customFormat="1" ht="12.75"/>
    <row r="1190" s="20" customFormat="1" ht="12.75"/>
    <row r="1191" s="20" customFormat="1" ht="12.75"/>
    <row r="1192" s="20" customFormat="1" ht="12.75"/>
    <row r="1193" s="20" customFormat="1" ht="12.75"/>
    <row r="1194" s="20" customFormat="1" ht="12.75"/>
    <row r="1195" s="20" customFormat="1" ht="12.75"/>
    <row r="1196" s="20" customFormat="1" ht="12.75"/>
    <row r="1197" s="20" customFormat="1" ht="12.75"/>
    <row r="1198" s="20" customFormat="1" ht="12.75"/>
    <row r="1199" s="20" customFormat="1" ht="12.75"/>
    <row r="1200" s="20" customFormat="1" ht="12.75"/>
    <row r="1201" s="20" customFormat="1" ht="12.75"/>
    <row r="1202" s="20" customFormat="1" ht="12.75"/>
    <row r="1203" s="20" customFormat="1" ht="12.75"/>
    <row r="1204" s="20" customFormat="1" ht="12.75"/>
    <row r="1205" s="20" customFormat="1" ht="12.75"/>
    <row r="1206" s="20" customFormat="1" ht="12.75"/>
    <row r="1207" s="20" customFormat="1" ht="12.75"/>
    <row r="1208" s="20" customFormat="1" ht="12.75"/>
    <row r="1209" s="20" customFormat="1" ht="12.75"/>
    <row r="1210" s="20" customFormat="1" ht="12.75"/>
    <row r="1211" s="20" customFormat="1" ht="12.75"/>
    <row r="1212" s="20" customFormat="1" ht="12.75"/>
    <row r="1213" s="20" customFormat="1" ht="12.75"/>
    <row r="1214" s="20" customFormat="1" ht="12.75"/>
    <row r="1215" s="20" customFormat="1" ht="12.75"/>
    <row r="1216" s="20" customFormat="1" ht="12.75"/>
    <row r="1217" s="20" customFormat="1" ht="12.75"/>
    <row r="1218" s="20" customFormat="1" ht="12.75"/>
    <row r="1219" s="20" customFormat="1" ht="12.75"/>
    <row r="1220" s="20" customFormat="1" ht="12.75"/>
    <row r="1221" ht="13.5">
      <c r="A1221" s="20"/>
    </row>
    <row r="1222" ht="13.5">
      <c r="A1222" s="20"/>
    </row>
    <row r="1223" ht="13.5">
      <c r="A1223" s="20"/>
    </row>
    <row r="1224" ht="13.5">
      <c r="A1224" s="20"/>
    </row>
  </sheetData>
  <mergeCells count="1">
    <mergeCell ref="A4:M4"/>
  </mergeCells>
  <printOptions horizontalCentered="1"/>
  <pageMargins left="0.75" right="0.75" top="0.75" bottom="0.7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G159"/>
  <sheetViews>
    <sheetView workbookViewId="0" topLeftCell="A1">
      <selection activeCell="A1" sqref="A1"/>
    </sheetView>
  </sheetViews>
  <sheetFormatPr defaultColWidth="9.140625" defaultRowHeight="12.75"/>
  <cols>
    <col min="1" max="5" width="7.7109375" style="0" customWidth="1"/>
    <col min="6" max="6" width="8.57421875" style="0" customWidth="1"/>
    <col min="7" max="7" width="8.28125" style="0" customWidth="1"/>
    <col min="8" max="8" width="7.7109375" style="0" customWidth="1"/>
    <col min="9" max="10" width="7.8515625" style="0" customWidth="1"/>
    <col min="11" max="12" width="7.7109375" style="0" customWidth="1"/>
    <col min="13" max="104" width="6.7109375" style="20" customWidth="1"/>
    <col min="105" max="114" width="16.00390625" style="20" customWidth="1"/>
    <col min="115" max="16384" width="16.00390625" style="0" customWidth="1"/>
  </cols>
  <sheetData>
    <row r="1" spans="1:12" ht="15" customHeight="1">
      <c r="A1" s="2" t="s">
        <v>51</v>
      </c>
      <c r="B1" s="2"/>
      <c r="C1" s="2"/>
      <c r="D1" s="2"/>
      <c r="E1" s="2"/>
      <c r="F1" s="2"/>
      <c r="G1" s="2"/>
      <c r="H1" s="2"/>
      <c r="I1" s="2"/>
      <c r="J1" s="2"/>
      <c r="K1" s="2"/>
      <c r="L1" s="2"/>
    </row>
    <row r="2" spans="1:12" ht="15" customHeight="1">
      <c r="A2" s="15"/>
      <c r="B2" s="15"/>
      <c r="C2" s="15"/>
      <c r="D2" s="15"/>
      <c r="E2" s="15"/>
      <c r="F2" s="15"/>
      <c r="G2" s="15"/>
      <c r="H2" s="15"/>
      <c r="I2" s="15"/>
      <c r="J2" s="15"/>
      <c r="K2" s="15"/>
      <c r="L2" s="16" t="s">
        <v>52</v>
      </c>
    </row>
    <row r="3" spans="1:14" ht="13.5">
      <c r="A3" s="1"/>
      <c r="B3" s="3" t="s">
        <v>1</v>
      </c>
      <c r="C3" s="6" t="s">
        <v>2</v>
      </c>
      <c r="D3" s="5"/>
      <c r="E3" s="5"/>
      <c r="F3" s="5"/>
      <c r="G3" s="5"/>
      <c r="H3" s="5"/>
      <c r="I3" s="5"/>
      <c r="J3" s="5"/>
      <c r="K3" s="12"/>
      <c r="L3" s="1" t="s">
        <v>0</v>
      </c>
      <c r="N3" s="20" t="s">
        <v>54</v>
      </c>
    </row>
    <row r="4" spans="1:32" ht="64.5">
      <c r="A4" s="8" t="s">
        <v>3</v>
      </c>
      <c r="B4" s="9" t="s">
        <v>35</v>
      </c>
      <c r="C4" s="9" t="s">
        <v>36</v>
      </c>
      <c r="D4" s="9" t="s">
        <v>37</v>
      </c>
      <c r="E4" s="9" t="s">
        <v>38</v>
      </c>
      <c r="F4" s="9" t="s">
        <v>39</v>
      </c>
      <c r="G4" s="9" t="s">
        <v>40</v>
      </c>
      <c r="H4" s="9" t="s">
        <v>47</v>
      </c>
      <c r="I4" s="9" t="s">
        <v>44</v>
      </c>
      <c r="J4" s="9" t="s">
        <v>41</v>
      </c>
      <c r="K4" s="13" t="s">
        <v>42</v>
      </c>
      <c r="L4" s="8" t="s">
        <v>43</v>
      </c>
      <c r="N4" s="17" t="s">
        <v>37</v>
      </c>
      <c r="O4" s="17" t="s">
        <v>38</v>
      </c>
      <c r="P4" s="17" t="s">
        <v>39</v>
      </c>
      <c r="Q4" s="17" t="s">
        <v>40</v>
      </c>
      <c r="R4" s="17" t="s">
        <v>53</v>
      </c>
      <c r="S4" s="17" t="s">
        <v>44</v>
      </c>
      <c r="T4" s="17" t="s">
        <v>41</v>
      </c>
      <c r="U4" s="18" t="s">
        <v>42</v>
      </c>
      <c r="V4" s="19" t="s">
        <v>43</v>
      </c>
      <c r="X4" s="17" t="s">
        <v>37</v>
      </c>
      <c r="Y4" s="17" t="s">
        <v>38</v>
      </c>
      <c r="Z4" s="17" t="s">
        <v>39</v>
      </c>
      <c r="AA4" s="17" t="s">
        <v>40</v>
      </c>
      <c r="AB4" s="17" t="s">
        <v>53</v>
      </c>
      <c r="AC4" s="17" t="s">
        <v>44</v>
      </c>
      <c r="AD4" s="17" t="s">
        <v>41</v>
      </c>
      <c r="AE4" s="18" t="s">
        <v>42</v>
      </c>
      <c r="AF4" s="19" t="s">
        <v>43</v>
      </c>
    </row>
    <row r="5" spans="1:33" ht="13.5">
      <c r="A5" s="4" t="s">
        <v>4</v>
      </c>
      <c r="B5" s="10">
        <v>47588</v>
      </c>
      <c r="C5" s="10">
        <v>5469</v>
      </c>
      <c r="D5" s="10">
        <v>76</v>
      </c>
      <c r="E5" s="10">
        <v>483</v>
      </c>
      <c r="F5" s="10">
        <v>45</v>
      </c>
      <c r="G5" s="10">
        <v>1001</v>
      </c>
      <c r="H5" s="10">
        <v>17</v>
      </c>
      <c r="I5" s="10">
        <v>1219</v>
      </c>
      <c r="J5" s="10">
        <v>798</v>
      </c>
      <c r="K5" s="10">
        <v>1830</v>
      </c>
      <c r="L5" s="10">
        <v>42119</v>
      </c>
      <c r="N5" s="20">
        <f>D5/B5*100</f>
        <v>0.15970412709086323</v>
      </c>
      <c r="O5" s="20">
        <f>E5/B5*100</f>
        <v>1.014961755064302</v>
      </c>
      <c r="P5" s="20">
        <f>F5/B5*100</f>
        <v>0.09456165419853745</v>
      </c>
      <c r="Q5" s="20">
        <f>G5/B5*100</f>
        <v>2.103471463394133</v>
      </c>
      <c r="R5" s="20">
        <f>H5/B5*100</f>
        <v>0.03572329158611415</v>
      </c>
      <c r="S5" s="20">
        <f>I5/B5*100</f>
        <v>2.5615701437337144</v>
      </c>
      <c r="T5" s="20">
        <f>J5/B5*100</f>
        <v>1.676893334454064</v>
      </c>
      <c r="U5" s="20">
        <f>K5/B5*100</f>
        <v>3.8455072707405233</v>
      </c>
      <c r="V5" s="20">
        <f>L5/B5*100</f>
        <v>88.50760695973776</v>
      </c>
      <c r="X5" s="20">
        <f>ABS(N48-N5)</f>
        <v>9.575896702619591</v>
      </c>
      <c r="Y5" s="20">
        <f aca="true" t="shared" si="0" ref="Y5:AF20">ABS(O48-O5)</f>
        <v>1.972848320803058</v>
      </c>
      <c r="Z5" s="20">
        <f t="shared" si="0"/>
        <v>0.4446080670528477</v>
      </c>
      <c r="AA5" s="20">
        <f t="shared" si="0"/>
        <v>1.2864072056593723</v>
      </c>
      <c r="AB5" s="20">
        <f t="shared" si="0"/>
        <v>0.1333444207430422</v>
      </c>
      <c r="AC5" s="20">
        <f t="shared" si="0"/>
        <v>1.6047413386633531</v>
      </c>
      <c r="AD5" s="20">
        <f t="shared" si="0"/>
        <v>0.044329636023019425</v>
      </c>
      <c r="AE5" s="20">
        <f t="shared" si="0"/>
        <v>2.6053494337177496</v>
      </c>
      <c r="AF5" s="20">
        <f t="shared" si="0"/>
        <v>17.66752512528204</v>
      </c>
      <c r="AG5" s="27">
        <f>SUM(X5:AF5)/2</f>
        <v>17.667525125282033</v>
      </c>
    </row>
    <row r="6" spans="1:33" ht="13.5">
      <c r="A6" s="4" t="s">
        <v>5</v>
      </c>
      <c r="B6" s="10">
        <v>54713</v>
      </c>
      <c r="C6" s="10">
        <v>6306</v>
      </c>
      <c r="D6" s="10">
        <v>78</v>
      </c>
      <c r="E6" s="10">
        <v>498</v>
      </c>
      <c r="F6" s="10">
        <v>55</v>
      </c>
      <c r="G6" s="10">
        <v>1284</v>
      </c>
      <c r="H6" s="10">
        <v>26</v>
      </c>
      <c r="I6" s="10">
        <v>1353</v>
      </c>
      <c r="J6" s="10">
        <v>927</v>
      </c>
      <c r="K6" s="10">
        <v>2085</v>
      </c>
      <c r="L6" s="10">
        <v>48407</v>
      </c>
      <c r="N6" s="20">
        <f aca="true" t="shared" si="1" ref="N6:N40">D6/B6*100</f>
        <v>0.1425620967594539</v>
      </c>
      <c r="O6" s="20">
        <f aca="true" t="shared" si="2" ref="O6:O40">E6/B6*100</f>
        <v>0.9102041562334363</v>
      </c>
      <c r="P6" s="20">
        <f aca="true" t="shared" si="3" ref="P6:P40">F6/B6*100</f>
        <v>0.10052455540730723</v>
      </c>
      <c r="Q6" s="20">
        <f aca="true" t="shared" si="4" ref="Q6:Q40">G6/B6*100</f>
        <v>2.3467914389633178</v>
      </c>
      <c r="R6" s="20">
        <f aca="true" t="shared" si="5" ref="R6:R40">H6/B6*100</f>
        <v>0.04752069891981796</v>
      </c>
      <c r="S6" s="20">
        <f aca="true" t="shared" si="6" ref="S6:S40">I6/B6*100</f>
        <v>2.4729040630197576</v>
      </c>
      <c r="T6" s="20">
        <f aca="true" t="shared" si="7" ref="T6:T40">J6/B6*100</f>
        <v>1.6942956884104325</v>
      </c>
      <c r="U6" s="20">
        <f aca="true" t="shared" si="8" ref="U6:U40">K6/B6*100</f>
        <v>3.8107945095315556</v>
      </c>
      <c r="V6" s="20">
        <f aca="true" t="shared" si="9" ref="V6:V40">L6/B6*100</f>
        <v>88.47440279275493</v>
      </c>
      <c r="X6" s="20">
        <f>ABS(N49-N6)</f>
        <v>8.67422406086728</v>
      </c>
      <c r="Y6" s="20">
        <f t="shared" si="0"/>
        <v>1.8796775350492125</v>
      </c>
      <c r="Z6" s="20">
        <f t="shared" si="0"/>
        <v>0.5144527708663482</v>
      </c>
      <c r="AA6" s="20">
        <f t="shared" si="0"/>
        <v>0.9997999019532577</v>
      </c>
      <c r="AB6" s="20">
        <f t="shared" si="0"/>
        <v>0.23685089685450877</v>
      </c>
      <c r="AC6" s="20">
        <f t="shared" si="0"/>
        <v>1.7781029544352118</v>
      </c>
      <c r="AD6" s="20">
        <f t="shared" si="0"/>
        <v>0.14113612574101286</v>
      </c>
      <c r="AE6" s="20">
        <f t="shared" si="0"/>
        <v>2.7430524238152896</v>
      </c>
      <c r="AF6" s="20">
        <f t="shared" si="0"/>
        <v>16.967296669582126</v>
      </c>
      <c r="AG6" s="27">
        <f aca="true" t="shared" si="10" ref="AG6:AG40">SUM(X6:AF6)/2</f>
        <v>16.967296669582126</v>
      </c>
    </row>
    <row r="7" spans="1:33" ht="13.5">
      <c r="A7" s="4" t="s">
        <v>6</v>
      </c>
      <c r="B7" s="10">
        <v>63401</v>
      </c>
      <c r="C7" s="10">
        <v>7209</v>
      </c>
      <c r="D7" s="10">
        <v>99</v>
      </c>
      <c r="E7" s="10">
        <v>564</v>
      </c>
      <c r="F7" s="10">
        <v>71</v>
      </c>
      <c r="G7" s="10">
        <v>1331</v>
      </c>
      <c r="H7" s="10">
        <v>30</v>
      </c>
      <c r="I7" s="10">
        <v>1631</v>
      </c>
      <c r="J7" s="10">
        <v>1011</v>
      </c>
      <c r="K7" s="10">
        <v>2472</v>
      </c>
      <c r="L7" s="10">
        <v>56192</v>
      </c>
      <c r="N7" s="20">
        <f t="shared" si="1"/>
        <v>0.15614895664106246</v>
      </c>
      <c r="O7" s="20">
        <f t="shared" si="2"/>
        <v>0.8895758741975679</v>
      </c>
      <c r="P7" s="20">
        <f t="shared" si="3"/>
        <v>0.11198561536884277</v>
      </c>
      <c r="Q7" s="20">
        <f t="shared" si="4"/>
        <v>2.099335972618728</v>
      </c>
      <c r="R7" s="20">
        <f t="shared" si="5"/>
        <v>0.0473178656488068</v>
      </c>
      <c r="S7" s="20">
        <f t="shared" si="6"/>
        <v>2.5725146291067964</v>
      </c>
      <c r="T7" s="20">
        <f t="shared" si="7"/>
        <v>1.5946120723647892</v>
      </c>
      <c r="U7" s="20">
        <f t="shared" si="8"/>
        <v>3.8989921294616807</v>
      </c>
      <c r="V7" s="20">
        <f t="shared" si="9"/>
        <v>88.62951688459174</v>
      </c>
      <c r="X7" s="20">
        <f>ABS(N50-N7)</f>
        <v>8.442214012594048</v>
      </c>
      <c r="Y7" s="20">
        <f t="shared" si="0"/>
        <v>1.625806570058712</v>
      </c>
      <c r="Z7" s="20">
        <f t="shared" si="0"/>
        <v>0.4570236987717161</v>
      </c>
      <c r="AA7" s="20">
        <f t="shared" si="0"/>
        <v>1.0240058281151132</v>
      </c>
      <c r="AB7" s="20">
        <f t="shared" si="0"/>
        <v>0.2620244995784018</v>
      </c>
      <c r="AC7" s="20">
        <f t="shared" si="0"/>
        <v>1.553367391779458</v>
      </c>
      <c r="AD7" s="20">
        <f t="shared" si="0"/>
        <v>0.23434643737272132</v>
      </c>
      <c r="AE7" s="20">
        <f t="shared" si="0"/>
        <v>2.5554250311366826</v>
      </c>
      <c r="AF7" s="20">
        <f t="shared" si="0"/>
        <v>16.15421346940687</v>
      </c>
      <c r="AG7" s="27">
        <f t="shared" si="10"/>
        <v>16.154213469406862</v>
      </c>
    </row>
    <row r="8" spans="1:33" ht="13.5">
      <c r="A8" s="4" t="s">
        <v>7</v>
      </c>
      <c r="B8" s="10">
        <v>72533</v>
      </c>
      <c r="C8" s="10">
        <v>8200</v>
      </c>
      <c r="D8" s="10">
        <v>113</v>
      </c>
      <c r="E8" s="10">
        <v>579</v>
      </c>
      <c r="F8" s="10">
        <v>89</v>
      </c>
      <c r="G8" s="10">
        <v>1493</v>
      </c>
      <c r="H8" s="10">
        <v>73</v>
      </c>
      <c r="I8" s="10">
        <v>1766</v>
      </c>
      <c r="J8" s="10">
        <v>1154</v>
      </c>
      <c r="K8" s="10">
        <v>2933</v>
      </c>
      <c r="L8" s="10">
        <v>64333</v>
      </c>
      <c r="N8" s="20">
        <f t="shared" si="1"/>
        <v>0.15579115712847946</v>
      </c>
      <c r="O8" s="20">
        <f t="shared" si="2"/>
        <v>0.7982573449326513</v>
      </c>
      <c r="P8" s="20">
        <f t="shared" si="3"/>
        <v>0.12270276977375816</v>
      </c>
      <c r="Q8" s="20">
        <f t="shared" si="4"/>
        <v>2.058373430024954</v>
      </c>
      <c r="R8" s="20">
        <f t="shared" si="5"/>
        <v>0.10064384487061062</v>
      </c>
      <c r="S8" s="20">
        <f t="shared" si="6"/>
        <v>2.434753836184909</v>
      </c>
      <c r="T8" s="20">
        <f t="shared" si="7"/>
        <v>1.5909999586395158</v>
      </c>
      <c r="U8" s="20">
        <f t="shared" si="8"/>
        <v>4.043676671308232</v>
      </c>
      <c r="V8" s="20">
        <f t="shared" si="9"/>
        <v>88.69480098713689</v>
      </c>
      <c r="X8" s="20">
        <f>ABS(N51-N8)</f>
        <v>7.687265412871622</v>
      </c>
      <c r="Y8" s="20">
        <f t="shared" si="0"/>
        <v>1.647554170698939</v>
      </c>
      <c r="Z8" s="20">
        <f t="shared" si="0"/>
        <v>0.45544489448910364</v>
      </c>
      <c r="AA8" s="20">
        <f t="shared" si="0"/>
        <v>0.8853446149718054</v>
      </c>
      <c r="AB8" s="20">
        <f t="shared" si="0"/>
        <v>0.41989479946570263</v>
      </c>
      <c r="AC8" s="20">
        <f t="shared" si="0"/>
        <v>1.5767885424503745</v>
      </c>
      <c r="AD8" s="20">
        <f t="shared" si="0"/>
        <v>0.3317010814090402</v>
      </c>
      <c r="AE8" s="20">
        <f t="shared" si="0"/>
        <v>2.6343403439272963</v>
      </c>
      <c r="AF8" s="20">
        <f t="shared" si="0"/>
        <v>15.638333860283879</v>
      </c>
      <c r="AG8" s="27">
        <f t="shared" si="10"/>
        <v>15.63833386028388</v>
      </c>
    </row>
    <row r="9" spans="1:33" ht="13.5">
      <c r="A9" s="4" t="s">
        <v>8</v>
      </c>
      <c r="B9" s="10">
        <v>83241</v>
      </c>
      <c r="C9" s="10">
        <v>9722</v>
      </c>
      <c r="D9" s="10">
        <v>169</v>
      </c>
      <c r="E9" s="10">
        <v>722</v>
      </c>
      <c r="F9" s="10">
        <v>125</v>
      </c>
      <c r="G9" s="10">
        <v>1674</v>
      </c>
      <c r="H9" s="10">
        <v>135</v>
      </c>
      <c r="I9" s="10">
        <v>1964</v>
      </c>
      <c r="J9" s="10">
        <v>1478</v>
      </c>
      <c r="K9" s="10">
        <v>3455</v>
      </c>
      <c r="L9" s="10">
        <v>73519</v>
      </c>
      <c r="N9" s="20">
        <f t="shared" si="1"/>
        <v>0.20302495164642426</v>
      </c>
      <c r="O9" s="20">
        <f t="shared" si="2"/>
        <v>0.867361036027919</v>
      </c>
      <c r="P9" s="20">
        <f t="shared" si="3"/>
        <v>0.15016638435386406</v>
      </c>
      <c r="Q9" s="20">
        <f t="shared" si="4"/>
        <v>2.0110282192669477</v>
      </c>
      <c r="R9" s="20">
        <f t="shared" si="5"/>
        <v>0.1621796951021732</v>
      </c>
      <c r="S9" s="20">
        <f t="shared" si="6"/>
        <v>2.3594142309679125</v>
      </c>
      <c r="T9" s="20">
        <f t="shared" si="7"/>
        <v>1.775567328600089</v>
      </c>
      <c r="U9" s="20">
        <f t="shared" si="8"/>
        <v>4.150598863540803</v>
      </c>
      <c r="V9" s="20">
        <f t="shared" si="9"/>
        <v>88.32065929049386</v>
      </c>
      <c r="X9" s="20">
        <f>ABS(N52-N9)</f>
        <v>7.245861559932614</v>
      </c>
      <c r="Y9" s="20">
        <f t="shared" si="0"/>
        <v>1.4231345534785924</v>
      </c>
      <c r="Z9" s="20">
        <f t="shared" si="0"/>
        <v>0.3866386704012066</v>
      </c>
      <c r="AA9" s="20">
        <f t="shared" si="0"/>
        <v>0.6863694224204542</v>
      </c>
      <c r="AB9" s="20">
        <f t="shared" si="0"/>
        <v>0.5346161900291865</v>
      </c>
      <c r="AC9" s="20">
        <f t="shared" si="0"/>
        <v>1.279302594814013</v>
      </c>
      <c r="AD9" s="20">
        <f t="shared" si="0"/>
        <v>0.11662273095470654</v>
      </c>
      <c r="AE9" s="20">
        <f t="shared" si="0"/>
        <v>2.2920169626566214</v>
      </c>
      <c r="AF9" s="20">
        <f t="shared" si="0"/>
        <v>13.964562684687394</v>
      </c>
      <c r="AG9" s="27">
        <f t="shared" si="10"/>
        <v>13.964562684687394</v>
      </c>
    </row>
    <row r="10" spans="1:33" ht="13.5">
      <c r="A10" s="1"/>
      <c r="B10" s="3" t="s">
        <v>1</v>
      </c>
      <c r="C10" s="3" t="s">
        <v>1</v>
      </c>
      <c r="D10" s="3" t="s">
        <v>1</v>
      </c>
      <c r="E10" s="3" t="s">
        <v>1</v>
      </c>
      <c r="F10" s="3" t="s">
        <v>1</v>
      </c>
      <c r="G10" s="3" t="s">
        <v>1</v>
      </c>
      <c r="H10" s="3" t="s">
        <v>1</v>
      </c>
      <c r="I10" s="3" t="s">
        <v>1</v>
      </c>
      <c r="J10" s="3" t="s">
        <v>1</v>
      </c>
      <c r="K10" s="3" t="s">
        <v>1</v>
      </c>
      <c r="L10" s="3" t="s">
        <v>0</v>
      </c>
      <c r="AG10" s="27"/>
    </row>
    <row r="11" spans="1:33" ht="13.5">
      <c r="A11" s="4" t="s">
        <v>9</v>
      </c>
      <c r="B11" s="10">
        <v>92896</v>
      </c>
      <c r="C11" s="10">
        <v>10338</v>
      </c>
      <c r="D11" s="10">
        <v>186</v>
      </c>
      <c r="E11" s="10">
        <v>736</v>
      </c>
      <c r="F11" s="10">
        <v>116</v>
      </c>
      <c r="G11" s="10">
        <v>1524</v>
      </c>
      <c r="H11" s="10">
        <v>164</v>
      </c>
      <c r="I11" s="10">
        <v>2058</v>
      </c>
      <c r="J11" s="10">
        <v>1651</v>
      </c>
      <c r="K11" s="10">
        <v>3903</v>
      </c>
      <c r="L11" s="10">
        <v>82558</v>
      </c>
      <c r="N11" s="20">
        <f t="shared" si="1"/>
        <v>0.20022390630382364</v>
      </c>
      <c r="O11" s="20">
        <f t="shared" si="2"/>
        <v>0.7922838442990011</v>
      </c>
      <c r="P11" s="20">
        <f t="shared" si="3"/>
        <v>0.1248708232862556</v>
      </c>
      <c r="Q11" s="20">
        <f t="shared" si="4"/>
        <v>1.6405442645539097</v>
      </c>
      <c r="R11" s="20">
        <f t="shared" si="5"/>
        <v>0.17654150878401653</v>
      </c>
      <c r="S11" s="20">
        <f t="shared" si="6"/>
        <v>2.2153806407165</v>
      </c>
      <c r="T11" s="20">
        <f t="shared" si="7"/>
        <v>1.777256286600069</v>
      </c>
      <c r="U11" s="20">
        <f t="shared" si="8"/>
        <v>4.201472614536686</v>
      </c>
      <c r="V11" s="20">
        <f t="shared" si="9"/>
        <v>88.87142611091974</v>
      </c>
      <c r="X11" s="20">
        <f>ABS(N54-N11)</f>
        <v>6.870182079371337</v>
      </c>
      <c r="Y11" s="20">
        <f t="shared" si="0"/>
        <v>1.4173530235893375</v>
      </c>
      <c r="Z11" s="20">
        <f t="shared" si="0"/>
        <v>0.405182830066431</v>
      </c>
      <c r="AA11" s="20">
        <f t="shared" si="0"/>
        <v>0.6062438781415449</v>
      </c>
      <c r="AB11" s="20">
        <f t="shared" si="0"/>
        <v>0.5094611004450513</v>
      </c>
      <c r="AC11" s="20">
        <f t="shared" si="0"/>
        <v>1.069483238740573</v>
      </c>
      <c r="AD11" s="20">
        <f t="shared" si="0"/>
        <v>0.13992229007411439</v>
      </c>
      <c r="AE11" s="20">
        <f t="shared" si="0"/>
        <v>2.241249623525226</v>
      </c>
      <c r="AF11" s="20">
        <f t="shared" si="0"/>
        <v>13.25907806395361</v>
      </c>
      <c r="AG11" s="27">
        <f t="shared" si="10"/>
        <v>13.259078063953613</v>
      </c>
    </row>
    <row r="12" spans="1:33" ht="13.5">
      <c r="A12" s="4" t="s">
        <v>10</v>
      </c>
      <c r="B12" s="10">
        <v>102689</v>
      </c>
      <c r="C12" s="10">
        <v>11328</v>
      </c>
      <c r="D12" s="10">
        <v>271</v>
      </c>
      <c r="E12" s="10">
        <v>736</v>
      </c>
      <c r="F12" s="10">
        <v>152</v>
      </c>
      <c r="G12" s="10">
        <v>1552</v>
      </c>
      <c r="H12" s="10">
        <v>225</v>
      </c>
      <c r="I12" s="10">
        <v>2186</v>
      </c>
      <c r="J12" s="10">
        <v>2033</v>
      </c>
      <c r="K12" s="10">
        <v>4173</v>
      </c>
      <c r="L12" s="10">
        <v>91361</v>
      </c>
      <c r="N12" s="20">
        <f t="shared" si="1"/>
        <v>0.26390363135292</v>
      </c>
      <c r="O12" s="20">
        <f t="shared" si="2"/>
        <v>0.7167272054455687</v>
      </c>
      <c r="P12" s="20">
        <f t="shared" si="3"/>
        <v>0.14801974895071526</v>
      </c>
      <c r="Q12" s="20">
        <f t="shared" si="4"/>
        <v>1.5113595419178294</v>
      </c>
      <c r="R12" s="20">
        <f t="shared" si="5"/>
        <v>0.21910818101257193</v>
      </c>
      <c r="S12" s="20">
        <f t="shared" si="6"/>
        <v>2.1287577053043654</v>
      </c>
      <c r="T12" s="20">
        <f t="shared" si="7"/>
        <v>1.9797641422158168</v>
      </c>
      <c r="U12" s="20">
        <f t="shared" si="8"/>
        <v>4.063726397179835</v>
      </c>
      <c r="V12" s="20">
        <f t="shared" si="9"/>
        <v>88.96863344662039</v>
      </c>
      <c r="X12" s="20">
        <f>ABS(N55-N12)</f>
        <v>6.368107572331002</v>
      </c>
      <c r="Y12" s="20">
        <f t="shared" si="0"/>
        <v>1.2075213327743433</v>
      </c>
      <c r="Z12" s="20">
        <f t="shared" si="0"/>
        <v>0.4089995647445225</v>
      </c>
      <c r="AA12" s="20">
        <f t="shared" si="0"/>
        <v>0.5493745525697364</v>
      </c>
      <c r="AB12" s="20">
        <f t="shared" si="0"/>
        <v>0.5630133979472894</v>
      </c>
      <c r="AC12" s="20">
        <f t="shared" si="0"/>
        <v>1.1152468204775587</v>
      </c>
      <c r="AD12" s="20">
        <f t="shared" si="0"/>
        <v>0.11420121814561268</v>
      </c>
      <c r="AE12" s="20">
        <f t="shared" si="0"/>
        <v>2.398172374054549</v>
      </c>
      <c r="AF12" s="20">
        <f t="shared" si="0"/>
        <v>12.724636833044627</v>
      </c>
      <c r="AG12" s="27">
        <f t="shared" si="10"/>
        <v>12.72463683304462</v>
      </c>
    </row>
    <row r="13" spans="1:33" ht="13.5">
      <c r="A13" s="4" t="s">
        <v>11</v>
      </c>
      <c r="B13" s="10">
        <v>109525</v>
      </c>
      <c r="C13" s="10">
        <v>11813</v>
      </c>
      <c r="D13" s="10">
        <v>278</v>
      </c>
      <c r="E13" s="10">
        <v>669</v>
      </c>
      <c r="F13" s="10">
        <v>176</v>
      </c>
      <c r="G13" s="10">
        <v>1505</v>
      </c>
      <c r="H13" s="10">
        <v>225</v>
      </c>
      <c r="I13" s="10">
        <v>2108</v>
      </c>
      <c r="J13" s="10">
        <v>2367</v>
      </c>
      <c r="K13" s="10">
        <v>4485</v>
      </c>
      <c r="L13" s="10">
        <v>97712</v>
      </c>
      <c r="N13" s="20">
        <f t="shared" si="1"/>
        <v>0.2538233280073043</v>
      </c>
      <c r="O13" s="20">
        <f t="shared" si="2"/>
        <v>0.6108194476146999</v>
      </c>
      <c r="P13" s="20">
        <f t="shared" si="3"/>
        <v>0.16069390550102716</v>
      </c>
      <c r="Q13" s="20">
        <f t="shared" si="4"/>
        <v>1.374115498744579</v>
      </c>
      <c r="R13" s="20">
        <f t="shared" si="5"/>
        <v>0.20543254964619947</v>
      </c>
      <c r="S13" s="20">
        <f t="shared" si="6"/>
        <v>1.9246747317963935</v>
      </c>
      <c r="T13" s="20">
        <f t="shared" si="7"/>
        <v>2.161150422278019</v>
      </c>
      <c r="U13" s="20">
        <f t="shared" si="8"/>
        <v>4.094955489614243</v>
      </c>
      <c r="V13" s="20">
        <f t="shared" si="9"/>
        <v>89.21433462679754</v>
      </c>
      <c r="X13" s="20">
        <f>ABS(N56-N13)</f>
        <v>6.000783986991277</v>
      </c>
      <c r="Y13" s="20">
        <f t="shared" si="0"/>
        <v>1.192034724958781</v>
      </c>
      <c r="Z13" s="20">
        <f t="shared" si="0"/>
        <v>0.395019165097215</v>
      </c>
      <c r="AA13" s="20">
        <f t="shared" si="0"/>
        <v>0.5285402048751169</v>
      </c>
      <c r="AB13" s="20">
        <f t="shared" si="0"/>
        <v>0.5933577348259675</v>
      </c>
      <c r="AC13" s="20">
        <f t="shared" si="0"/>
        <v>1.2939246444440375</v>
      </c>
      <c r="AD13" s="20">
        <f t="shared" si="0"/>
        <v>0.06245793231984509</v>
      </c>
      <c r="AE13" s="20">
        <f t="shared" si="0"/>
        <v>2.6038442457604862</v>
      </c>
      <c r="AF13" s="20">
        <f t="shared" si="0"/>
        <v>12.669962639272725</v>
      </c>
      <c r="AG13" s="27">
        <f t="shared" si="10"/>
        <v>12.669962639272727</v>
      </c>
    </row>
    <row r="14" spans="1:33" ht="13.5">
      <c r="A14" s="4" t="s">
        <v>12</v>
      </c>
      <c r="B14" s="10">
        <v>119915</v>
      </c>
      <c r="C14" s="10">
        <v>12711</v>
      </c>
      <c r="D14" s="10">
        <v>347</v>
      </c>
      <c r="E14" s="10">
        <v>690</v>
      </c>
      <c r="F14" s="10">
        <v>197</v>
      </c>
      <c r="G14" s="10">
        <v>1500</v>
      </c>
      <c r="H14" s="10">
        <v>293</v>
      </c>
      <c r="I14" s="10">
        <v>2233</v>
      </c>
      <c r="J14" s="10">
        <v>2630</v>
      </c>
      <c r="K14" s="10">
        <v>4821</v>
      </c>
      <c r="L14" s="10">
        <v>107204</v>
      </c>
      <c r="N14" s="20">
        <f t="shared" si="1"/>
        <v>0.289371638243756</v>
      </c>
      <c r="O14" s="20">
        <f t="shared" si="2"/>
        <v>0.5754075803694284</v>
      </c>
      <c r="P14" s="20">
        <f t="shared" si="3"/>
        <v>0.1642830338156194</v>
      </c>
      <c r="Q14" s="20">
        <f t="shared" si="4"/>
        <v>1.2508860442813658</v>
      </c>
      <c r="R14" s="20">
        <f t="shared" si="5"/>
        <v>0.2443397406496268</v>
      </c>
      <c r="S14" s="20">
        <f t="shared" si="6"/>
        <v>1.8621523579201933</v>
      </c>
      <c r="T14" s="20">
        <f t="shared" si="7"/>
        <v>2.1932201976399948</v>
      </c>
      <c r="U14" s="20">
        <f t="shared" si="8"/>
        <v>4.0203477463203106</v>
      </c>
      <c r="V14" s="20">
        <f t="shared" si="9"/>
        <v>89.39999166075971</v>
      </c>
      <c r="X14" s="20">
        <f>ABS(N57-N14)</f>
        <v>5.174961950247542</v>
      </c>
      <c r="Y14" s="20">
        <f t="shared" si="0"/>
        <v>0.9983061180194827</v>
      </c>
      <c r="Z14" s="20">
        <f t="shared" si="0"/>
        <v>0.43911164524238055</v>
      </c>
      <c r="AA14" s="20">
        <f t="shared" si="0"/>
        <v>0.4885006422229341</v>
      </c>
      <c r="AB14" s="20">
        <f t="shared" si="0"/>
        <v>0.5736032549048745</v>
      </c>
      <c r="AC14" s="20">
        <f t="shared" si="0"/>
        <v>1.3240877996308649</v>
      </c>
      <c r="AD14" s="20">
        <f t="shared" si="0"/>
        <v>0.18442077713530436</v>
      </c>
      <c r="AE14" s="20">
        <f t="shared" si="0"/>
        <v>2.584290378592091</v>
      </c>
      <c r="AF14" s="20">
        <f t="shared" si="0"/>
        <v>11.767282565995487</v>
      </c>
      <c r="AG14" s="27">
        <f t="shared" si="10"/>
        <v>11.767282565995481</v>
      </c>
    </row>
    <row r="15" spans="1:33" ht="13.5">
      <c r="A15" s="4" t="s">
        <v>13</v>
      </c>
      <c r="B15" s="10">
        <v>131536</v>
      </c>
      <c r="C15" s="10">
        <v>13788</v>
      </c>
      <c r="D15" s="10">
        <v>372</v>
      </c>
      <c r="E15" s="10">
        <v>653</v>
      </c>
      <c r="F15" s="10">
        <v>194</v>
      </c>
      <c r="G15" s="10">
        <v>1428</v>
      </c>
      <c r="H15" s="10">
        <v>338</v>
      </c>
      <c r="I15" s="10">
        <v>2275</v>
      </c>
      <c r="J15" s="10">
        <v>3045</v>
      </c>
      <c r="K15" s="10">
        <v>5483</v>
      </c>
      <c r="L15" s="10">
        <v>117748</v>
      </c>
      <c r="N15" s="20">
        <f t="shared" si="1"/>
        <v>0.28281230993796375</v>
      </c>
      <c r="O15" s="20">
        <f t="shared" si="2"/>
        <v>0.49644203868142556</v>
      </c>
      <c r="P15" s="20">
        <f t="shared" si="3"/>
        <v>0.14748814012893807</v>
      </c>
      <c r="Q15" s="20">
        <f t="shared" si="4"/>
        <v>1.0856343510521833</v>
      </c>
      <c r="R15" s="20">
        <f t="shared" si="5"/>
        <v>0.2569638730081499</v>
      </c>
      <c r="S15" s="20">
        <f t="shared" si="6"/>
        <v>1.729564529862547</v>
      </c>
      <c r="T15" s="20">
        <f t="shared" si="7"/>
        <v>2.3149556015083324</v>
      </c>
      <c r="U15" s="20">
        <f t="shared" si="8"/>
        <v>4.168440579004987</v>
      </c>
      <c r="V15" s="20">
        <f t="shared" si="9"/>
        <v>89.51769857681548</v>
      </c>
      <c r="X15" s="20">
        <f>ABS(N58-N15)</f>
        <v>4.882162438998699</v>
      </c>
      <c r="Y15" s="20">
        <f t="shared" si="0"/>
        <v>0.9672001760564776</v>
      </c>
      <c r="Z15" s="20">
        <f t="shared" si="0"/>
        <v>0.3643439326377135</v>
      </c>
      <c r="AA15" s="20">
        <f t="shared" si="0"/>
        <v>0.39162947573539775</v>
      </c>
      <c r="AB15" s="20">
        <f t="shared" si="0"/>
        <v>0.5259382795470944</v>
      </c>
      <c r="AC15" s="20">
        <f t="shared" si="0"/>
        <v>1.3455143903522657</v>
      </c>
      <c r="AD15" s="20">
        <f t="shared" si="0"/>
        <v>0.10424269851448376</v>
      </c>
      <c r="AE15" s="20">
        <f t="shared" si="0"/>
        <v>2.4581331428621267</v>
      </c>
      <c r="AF15" s="20">
        <f t="shared" si="0"/>
        <v>11.039164534704256</v>
      </c>
      <c r="AG15" s="27">
        <f t="shared" si="10"/>
        <v>11.039164534704257</v>
      </c>
    </row>
    <row r="16" spans="1:33" ht="13.5">
      <c r="A16" s="1"/>
      <c r="B16" s="3" t="s">
        <v>1</v>
      </c>
      <c r="C16" s="3" t="s">
        <v>1</v>
      </c>
      <c r="D16" s="3" t="s">
        <v>1</v>
      </c>
      <c r="E16" s="3" t="s">
        <v>1</v>
      </c>
      <c r="F16" s="3" t="s">
        <v>1</v>
      </c>
      <c r="G16" s="3" t="s">
        <v>1</v>
      </c>
      <c r="H16" s="3" t="s">
        <v>1</v>
      </c>
      <c r="I16" s="3" t="s">
        <v>1</v>
      </c>
      <c r="J16" s="3" t="s">
        <v>1</v>
      </c>
      <c r="K16" s="3" t="s">
        <v>1</v>
      </c>
      <c r="L16" s="3" t="s">
        <v>0</v>
      </c>
      <c r="AG16" s="27"/>
    </row>
    <row r="17" spans="1:33" ht="13.5">
      <c r="A17" s="4" t="s">
        <v>14</v>
      </c>
      <c r="B17" s="10">
        <v>145256</v>
      </c>
      <c r="C17" s="10">
        <v>15015</v>
      </c>
      <c r="D17" s="10">
        <v>568</v>
      </c>
      <c r="E17" s="10">
        <v>605</v>
      </c>
      <c r="F17" s="10">
        <v>220</v>
      </c>
      <c r="G17" s="10">
        <v>1313</v>
      </c>
      <c r="H17" s="10">
        <v>377</v>
      </c>
      <c r="I17" s="10">
        <v>2471</v>
      </c>
      <c r="J17" s="10">
        <v>3671</v>
      </c>
      <c r="K17" s="10">
        <v>5790</v>
      </c>
      <c r="L17" s="10">
        <v>130241</v>
      </c>
      <c r="N17" s="20">
        <f t="shared" si="1"/>
        <v>0.3910337610838795</v>
      </c>
      <c r="O17" s="20">
        <f t="shared" si="2"/>
        <v>0.4165060307319491</v>
      </c>
      <c r="P17" s="20">
        <f t="shared" si="3"/>
        <v>0.1514567384479815</v>
      </c>
      <c r="Q17" s="20">
        <f t="shared" si="4"/>
        <v>0.9039213526463623</v>
      </c>
      <c r="R17" s="20">
        <f t="shared" si="5"/>
        <v>0.2595417745222228</v>
      </c>
      <c r="S17" s="20">
        <f t="shared" si="6"/>
        <v>1.7011345486589193</v>
      </c>
      <c r="T17" s="20">
        <f t="shared" si="7"/>
        <v>2.5272622129206366</v>
      </c>
      <c r="U17" s="20">
        <f t="shared" si="8"/>
        <v>3.9860659800627856</v>
      </c>
      <c r="V17" s="20">
        <f t="shared" si="9"/>
        <v>89.66307760092526</v>
      </c>
      <c r="X17" s="20">
        <f>ABS(N60-N17)</f>
        <v>4.735147944405879</v>
      </c>
      <c r="Y17" s="20">
        <f t="shared" si="0"/>
        <v>0.8231066222627699</v>
      </c>
      <c r="Z17" s="20">
        <f t="shared" si="0"/>
        <v>0.35365346886765014</v>
      </c>
      <c r="AA17" s="20">
        <f t="shared" si="0"/>
        <v>0.3302600077965756</v>
      </c>
      <c r="AB17" s="20">
        <f t="shared" si="0"/>
        <v>0.5720849614945951</v>
      </c>
      <c r="AC17" s="20">
        <f t="shared" si="0"/>
        <v>1.245501404580847</v>
      </c>
      <c r="AD17" s="20">
        <f t="shared" si="0"/>
        <v>0.016407615012003607</v>
      </c>
      <c r="AE17" s="20">
        <f t="shared" si="0"/>
        <v>2.3886740367422723</v>
      </c>
      <c r="AF17" s="20">
        <f t="shared" si="0"/>
        <v>10.432020831138587</v>
      </c>
      <c r="AG17" s="27">
        <f t="shared" si="10"/>
        <v>10.44842844615059</v>
      </c>
    </row>
    <row r="18" spans="1:33" ht="13.5">
      <c r="A18" s="4" t="s">
        <v>15</v>
      </c>
      <c r="B18" s="10">
        <v>150031</v>
      </c>
      <c r="C18" s="10">
        <v>16498</v>
      </c>
      <c r="D18" s="10">
        <v>698</v>
      </c>
      <c r="E18" s="10">
        <v>660</v>
      </c>
      <c r="F18" s="10">
        <v>226</v>
      </c>
      <c r="G18" s="10">
        <v>1300</v>
      </c>
      <c r="H18" s="10">
        <v>466</v>
      </c>
      <c r="I18" s="10">
        <v>2841</v>
      </c>
      <c r="J18" s="10">
        <v>4004</v>
      </c>
      <c r="K18" s="10">
        <v>6303</v>
      </c>
      <c r="L18" s="10">
        <v>133533</v>
      </c>
      <c r="N18" s="20">
        <f t="shared" si="1"/>
        <v>0.46523718431524147</v>
      </c>
      <c r="O18" s="20">
        <f t="shared" si="2"/>
        <v>0.43990908545567253</v>
      </c>
      <c r="P18" s="20">
        <f t="shared" si="3"/>
        <v>0.15063553532269996</v>
      </c>
      <c r="Q18" s="20">
        <f t="shared" si="4"/>
        <v>0.8664875925642034</v>
      </c>
      <c r="R18" s="20">
        <f t="shared" si="5"/>
        <v>0.31060247548839903</v>
      </c>
      <c r="S18" s="20">
        <f t="shared" si="6"/>
        <v>1.893608654211463</v>
      </c>
      <c r="T18" s="20">
        <f t="shared" si="7"/>
        <v>2.6687817850977464</v>
      </c>
      <c r="U18" s="20">
        <f t="shared" si="8"/>
        <v>4.201131766101672</v>
      </c>
      <c r="V18" s="20">
        <f t="shared" si="9"/>
        <v>89.0036059214429</v>
      </c>
      <c r="X18" s="20">
        <f>ABS(N61-N18)</f>
        <v>4.566169831122744</v>
      </c>
      <c r="Y18" s="20">
        <f t="shared" si="0"/>
        <v>0.7041923973828051</v>
      </c>
      <c r="Z18" s="20">
        <f t="shared" si="0"/>
        <v>0.3706675023122999</v>
      </c>
      <c r="AA18" s="20">
        <f t="shared" si="0"/>
        <v>0.29552484455106465</v>
      </c>
      <c r="AB18" s="20">
        <f t="shared" si="0"/>
        <v>0.5686054204143915</v>
      </c>
      <c r="AC18" s="20">
        <f t="shared" si="0"/>
        <v>1.2675176620080058</v>
      </c>
      <c r="AD18" s="20">
        <f t="shared" si="0"/>
        <v>0.05441091522240038</v>
      </c>
      <c r="AE18" s="20">
        <f t="shared" si="0"/>
        <v>2.4633143612043638</v>
      </c>
      <c r="AF18" s="20">
        <f t="shared" si="0"/>
        <v>10.181581103773269</v>
      </c>
      <c r="AG18" s="27">
        <f t="shared" si="10"/>
        <v>10.235992018995672</v>
      </c>
    </row>
    <row r="19" spans="1:33" ht="13.5">
      <c r="A19" s="4" t="s">
        <v>16</v>
      </c>
      <c r="B19" s="10">
        <v>151108</v>
      </c>
      <c r="C19" s="10">
        <v>17230</v>
      </c>
      <c r="D19" s="10">
        <v>843</v>
      </c>
      <c r="E19" s="10">
        <v>653</v>
      </c>
      <c r="F19" s="10">
        <v>290</v>
      </c>
      <c r="G19" s="10">
        <v>1150</v>
      </c>
      <c r="H19" s="10">
        <v>567</v>
      </c>
      <c r="I19" s="10">
        <v>3020</v>
      </c>
      <c r="J19" s="10">
        <v>4263</v>
      </c>
      <c r="K19" s="10">
        <v>6444</v>
      </c>
      <c r="L19" s="10">
        <v>133878</v>
      </c>
      <c r="N19" s="20">
        <f t="shared" si="1"/>
        <v>0.5578791328056754</v>
      </c>
      <c r="O19" s="20">
        <f t="shared" si="2"/>
        <v>0.4321412499669111</v>
      </c>
      <c r="P19" s="20">
        <f t="shared" si="3"/>
        <v>0.19191571591179818</v>
      </c>
      <c r="Q19" s="20">
        <f t="shared" si="4"/>
        <v>0.7610450803398894</v>
      </c>
      <c r="R19" s="20">
        <f t="shared" si="5"/>
        <v>0.37522831352410196</v>
      </c>
      <c r="S19" s="20">
        <f t="shared" si="6"/>
        <v>1.9985705588056224</v>
      </c>
      <c r="T19" s="20">
        <f t="shared" si="7"/>
        <v>2.821161023903433</v>
      </c>
      <c r="U19" s="20">
        <f t="shared" si="8"/>
        <v>4.264499563226302</v>
      </c>
      <c r="V19" s="20">
        <f t="shared" si="9"/>
        <v>88.59755936151626</v>
      </c>
      <c r="X19" s="20">
        <f>ABS(N62-N19)</f>
        <v>4.582522892666168</v>
      </c>
      <c r="Y19" s="20">
        <f t="shared" si="0"/>
        <v>0.7548184963376259</v>
      </c>
      <c r="Z19" s="20">
        <f t="shared" si="0"/>
        <v>0.393732077039969</v>
      </c>
      <c r="AA19" s="20">
        <f t="shared" si="0"/>
        <v>0.3204213408150387</v>
      </c>
      <c r="AB19" s="20">
        <f t="shared" si="0"/>
        <v>0.5959496313380535</v>
      </c>
      <c r="AC19" s="20">
        <f t="shared" si="0"/>
        <v>1.1985165467132768</v>
      </c>
      <c r="AD19" s="20">
        <f t="shared" si="0"/>
        <v>0.20172979276436065</v>
      </c>
      <c r="AE19" s="20">
        <f t="shared" si="0"/>
        <v>2.456064602289528</v>
      </c>
      <c r="AF19" s="20">
        <f t="shared" si="0"/>
        <v>10.100295794435297</v>
      </c>
      <c r="AG19" s="27">
        <f t="shared" si="10"/>
        <v>10.302025587199658</v>
      </c>
    </row>
    <row r="20" spans="1:33" ht="13.5">
      <c r="A20" s="4" t="s">
        <v>17</v>
      </c>
      <c r="B20" s="10">
        <v>148303</v>
      </c>
      <c r="C20" s="10">
        <v>17612</v>
      </c>
      <c r="D20" s="10">
        <v>937</v>
      </c>
      <c r="E20" s="10">
        <v>679</v>
      </c>
      <c r="F20" s="10">
        <v>310</v>
      </c>
      <c r="G20" s="10">
        <v>1057</v>
      </c>
      <c r="H20" s="10">
        <v>575</v>
      </c>
      <c r="I20" s="10">
        <v>3231</v>
      </c>
      <c r="J20" s="10">
        <v>4343</v>
      </c>
      <c r="K20" s="10">
        <v>6480</v>
      </c>
      <c r="L20" s="10">
        <v>130691</v>
      </c>
      <c r="N20" s="20">
        <f t="shared" si="1"/>
        <v>0.6318145957937467</v>
      </c>
      <c r="O20" s="20">
        <f t="shared" si="2"/>
        <v>0.4578464360127577</v>
      </c>
      <c r="P20" s="20">
        <f t="shared" si="3"/>
        <v>0.20903150981436652</v>
      </c>
      <c r="Q20" s="20">
        <f t="shared" si="4"/>
        <v>0.7127300189476949</v>
      </c>
      <c r="R20" s="20">
        <f t="shared" si="5"/>
        <v>0.38771973594600245</v>
      </c>
      <c r="S20" s="20">
        <f t="shared" si="6"/>
        <v>2.178647768420059</v>
      </c>
      <c r="T20" s="20">
        <f t="shared" si="7"/>
        <v>2.92846402297998</v>
      </c>
      <c r="U20" s="20">
        <f t="shared" si="8"/>
        <v>4.369432850313211</v>
      </c>
      <c r="V20" s="20">
        <f t="shared" si="9"/>
        <v>88.12431306177218</v>
      </c>
      <c r="X20" s="20">
        <f>ABS(N63-N20)</f>
        <v>4.426200797734351</v>
      </c>
      <c r="Y20" s="20">
        <f t="shared" si="0"/>
        <v>0.7504627587236488</v>
      </c>
      <c r="Z20" s="20">
        <f t="shared" si="0"/>
        <v>0.3792329940340155</v>
      </c>
      <c r="AA20" s="20">
        <f t="shared" si="0"/>
        <v>0.29562883233096093</v>
      </c>
      <c r="AB20" s="20">
        <f t="shared" si="0"/>
        <v>0.62361850786762</v>
      </c>
      <c r="AC20" s="20">
        <f t="shared" si="0"/>
        <v>1.137085079382639</v>
      </c>
      <c r="AD20" s="20">
        <f t="shared" si="0"/>
        <v>0.2698527509448896</v>
      </c>
      <c r="AE20" s="20">
        <f t="shared" si="0"/>
        <v>2.0435440593946437</v>
      </c>
      <c r="AF20" s="20">
        <f t="shared" si="0"/>
        <v>9.385920278522988</v>
      </c>
      <c r="AG20" s="27">
        <f t="shared" si="10"/>
        <v>9.655773029467879</v>
      </c>
    </row>
    <row r="21" spans="1:33" ht="13.5">
      <c r="A21" s="4" t="s">
        <v>18</v>
      </c>
      <c r="B21" s="10">
        <v>147936</v>
      </c>
      <c r="C21" s="10">
        <v>18085</v>
      </c>
      <c r="D21" s="10">
        <v>1123</v>
      </c>
      <c r="E21" s="10">
        <v>638</v>
      </c>
      <c r="F21" s="10">
        <v>336</v>
      </c>
      <c r="G21" s="10">
        <v>1036</v>
      </c>
      <c r="H21" s="10">
        <v>764</v>
      </c>
      <c r="I21" s="10">
        <v>3129</v>
      </c>
      <c r="J21" s="10">
        <v>4464</v>
      </c>
      <c r="K21" s="10">
        <v>6595</v>
      </c>
      <c r="L21" s="10">
        <v>129851</v>
      </c>
      <c r="N21" s="20">
        <f t="shared" si="1"/>
        <v>0.7591120484533852</v>
      </c>
      <c r="O21" s="20">
        <f t="shared" si="2"/>
        <v>0.4312675751676401</v>
      </c>
      <c r="P21" s="20">
        <f t="shared" si="3"/>
        <v>0.22712524334847503</v>
      </c>
      <c r="Q21" s="20">
        <f t="shared" si="4"/>
        <v>0.700302833657798</v>
      </c>
      <c r="R21" s="20">
        <f t="shared" si="5"/>
        <v>0.5164395414233182</v>
      </c>
      <c r="S21" s="20">
        <f t="shared" si="6"/>
        <v>2.1151038286826735</v>
      </c>
      <c r="T21" s="20">
        <f t="shared" si="7"/>
        <v>3.017521090201168</v>
      </c>
      <c r="U21" s="20">
        <f t="shared" si="8"/>
        <v>4.458008868699978</v>
      </c>
      <c r="V21" s="20">
        <f t="shared" si="9"/>
        <v>87.77511897036557</v>
      </c>
      <c r="X21" s="20">
        <f>ABS(N64-N21)</f>
        <v>4.571301365344906</v>
      </c>
      <c r="Y21" s="20">
        <f aca="true" t="shared" si="11" ref="Y21:AF21">ABS(O64-O21)</f>
        <v>0.7081697273616567</v>
      </c>
      <c r="Z21" s="20">
        <f t="shared" si="11"/>
        <v>0.37234983981908043</v>
      </c>
      <c r="AA21" s="20">
        <f t="shared" si="11"/>
        <v>0.25858982586509605</v>
      </c>
      <c r="AB21" s="20">
        <f t="shared" si="11"/>
        <v>0.7029054827328866</v>
      </c>
      <c r="AC21" s="20">
        <f t="shared" si="11"/>
        <v>1.1049433135296671</v>
      </c>
      <c r="AD21" s="20">
        <f t="shared" si="11"/>
        <v>0.3892591667320362</v>
      </c>
      <c r="AE21" s="20">
        <f t="shared" si="11"/>
        <v>1.8737586299208617</v>
      </c>
      <c r="AF21" s="20">
        <f t="shared" si="11"/>
        <v>9.202759017842126</v>
      </c>
      <c r="AG21" s="27">
        <f t="shared" si="10"/>
        <v>9.592018184574158</v>
      </c>
    </row>
    <row r="22" spans="1:33" ht="13.5">
      <c r="A22" s="1"/>
      <c r="B22" s="3" t="s">
        <v>1</v>
      </c>
      <c r="C22" s="3" t="s">
        <v>1</v>
      </c>
      <c r="D22" s="3" t="s">
        <v>1</v>
      </c>
      <c r="E22" s="3" t="s">
        <v>1</v>
      </c>
      <c r="F22" s="3" t="s">
        <v>1</v>
      </c>
      <c r="G22" s="3" t="s">
        <v>1</v>
      </c>
      <c r="H22" s="3" t="s">
        <v>1</v>
      </c>
      <c r="I22" s="3" t="s">
        <v>1</v>
      </c>
      <c r="J22" s="3" t="s">
        <v>1</v>
      </c>
      <c r="K22" s="3" t="s">
        <v>1</v>
      </c>
      <c r="L22" s="3" t="s">
        <v>0</v>
      </c>
      <c r="AG22" s="27"/>
    </row>
    <row r="23" spans="1:33" ht="13.5">
      <c r="A23" s="4" t="s">
        <v>19</v>
      </c>
      <c r="B23" s="10">
        <v>149367</v>
      </c>
      <c r="C23" s="10">
        <v>18861</v>
      </c>
      <c r="D23" s="10">
        <v>1329</v>
      </c>
      <c r="E23" s="10">
        <v>675</v>
      </c>
      <c r="F23" s="10">
        <v>406</v>
      </c>
      <c r="G23" s="10">
        <v>877</v>
      </c>
      <c r="H23" s="10">
        <v>971</v>
      </c>
      <c r="I23" s="10">
        <v>3046</v>
      </c>
      <c r="J23" s="10">
        <v>4668</v>
      </c>
      <c r="K23" s="10">
        <v>6889</v>
      </c>
      <c r="L23" s="10">
        <v>130506</v>
      </c>
      <c r="N23" s="20">
        <f t="shared" si="1"/>
        <v>0.8897547651087588</v>
      </c>
      <c r="O23" s="20">
        <f t="shared" si="2"/>
        <v>0.451907047741469</v>
      </c>
      <c r="P23" s="20">
        <f t="shared" si="3"/>
        <v>0.27181372056746134</v>
      </c>
      <c r="Q23" s="20">
        <f t="shared" si="4"/>
        <v>0.5871444161026198</v>
      </c>
      <c r="R23" s="20">
        <f t="shared" si="5"/>
        <v>0.6500766568251354</v>
      </c>
      <c r="S23" s="20">
        <f t="shared" si="6"/>
        <v>2.0392723961785397</v>
      </c>
      <c r="T23" s="20">
        <f t="shared" si="7"/>
        <v>3.1251882946032254</v>
      </c>
      <c r="U23" s="20">
        <f t="shared" si="8"/>
        <v>4.612129854653304</v>
      </c>
      <c r="V23" s="20">
        <f t="shared" si="9"/>
        <v>87.37271284821949</v>
      </c>
      <c r="X23" s="20">
        <f aca="true" t="shared" si="12" ref="X23:AF38">ABS(N66-N23)</f>
        <v>4.6530723428906215</v>
      </c>
      <c r="Y23" s="20">
        <f t="shared" si="12"/>
        <v>0.6821976295137684</v>
      </c>
      <c r="Z23" s="20">
        <f t="shared" si="12"/>
        <v>0.3602660104280305</v>
      </c>
      <c r="AA23" s="20">
        <f t="shared" si="12"/>
        <v>0.27842745432777394</v>
      </c>
      <c r="AB23" s="20">
        <f t="shared" si="12"/>
        <v>0.7710919494323193</v>
      </c>
      <c r="AC23" s="20">
        <f t="shared" si="12"/>
        <v>1.0291445069003222</v>
      </c>
      <c r="AD23" s="20">
        <f t="shared" si="12"/>
        <v>0.416612091259537</v>
      </c>
      <c r="AE23" s="20">
        <f t="shared" si="12"/>
        <v>1.7019288654189344</v>
      </c>
      <c r="AF23" s="20">
        <f t="shared" si="12"/>
        <v>9.059516667652233</v>
      </c>
      <c r="AG23" s="27">
        <f t="shared" si="10"/>
        <v>9.47612875891177</v>
      </c>
    </row>
    <row r="24" spans="1:33" ht="13.5">
      <c r="A24" s="4" t="s">
        <v>20</v>
      </c>
      <c r="B24" s="10">
        <v>150639</v>
      </c>
      <c r="C24" s="10">
        <v>20011</v>
      </c>
      <c r="D24" s="10">
        <v>1575</v>
      </c>
      <c r="E24" s="10">
        <v>747</v>
      </c>
      <c r="F24" s="10">
        <v>452</v>
      </c>
      <c r="G24" s="10">
        <v>910</v>
      </c>
      <c r="H24" s="10">
        <v>1310</v>
      </c>
      <c r="I24" s="10">
        <v>3303</v>
      </c>
      <c r="J24" s="10">
        <v>4621</v>
      </c>
      <c r="K24" s="10">
        <v>7093</v>
      </c>
      <c r="L24" s="10">
        <v>130628</v>
      </c>
      <c r="N24" s="20">
        <f t="shared" si="1"/>
        <v>1.0455459741501205</v>
      </c>
      <c r="O24" s="20">
        <f t="shared" si="2"/>
        <v>0.49588751916834284</v>
      </c>
      <c r="P24" s="20">
        <f t="shared" si="3"/>
        <v>0.3000550986132409</v>
      </c>
      <c r="Q24" s="20">
        <f t="shared" si="4"/>
        <v>0.6040932295089585</v>
      </c>
      <c r="R24" s="20">
        <f t="shared" si="5"/>
        <v>0.8696287150074018</v>
      </c>
      <c r="S24" s="20">
        <f t="shared" si="6"/>
        <v>2.1926592715033952</v>
      </c>
      <c r="T24" s="20">
        <f t="shared" si="7"/>
        <v>3.067598696220766</v>
      </c>
      <c r="U24" s="20">
        <f t="shared" si="8"/>
        <v>4.708607996601146</v>
      </c>
      <c r="V24" s="20">
        <f t="shared" si="9"/>
        <v>86.71592349922663</v>
      </c>
      <c r="X24" s="20">
        <f t="shared" si="12"/>
        <v>4.874273298895938</v>
      </c>
      <c r="Y24" s="20">
        <f t="shared" si="12"/>
        <v>0.681197921522196</v>
      </c>
      <c r="Z24" s="20">
        <f t="shared" si="12"/>
        <v>0.37834533297351475</v>
      </c>
      <c r="AA24" s="20">
        <f t="shared" si="12"/>
        <v>0.3167375749957282</v>
      </c>
      <c r="AB24" s="20">
        <f t="shared" si="12"/>
        <v>0.7943405344362557</v>
      </c>
      <c r="AC24" s="20">
        <f t="shared" si="12"/>
        <v>0.9090333578040428</v>
      </c>
      <c r="AD24" s="20">
        <f t="shared" si="12"/>
        <v>0.4210952232960916</v>
      </c>
      <c r="AE24" s="20">
        <f t="shared" si="12"/>
        <v>1.6282994145526741</v>
      </c>
      <c r="AF24" s="20">
        <f t="shared" si="12"/>
        <v>9.161132211884265</v>
      </c>
      <c r="AG24" s="27">
        <f t="shared" si="10"/>
        <v>9.582227435180354</v>
      </c>
    </row>
    <row r="25" spans="1:33" ht="13.5">
      <c r="A25" s="4" t="s">
        <v>21</v>
      </c>
      <c r="B25" s="10">
        <v>145817</v>
      </c>
      <c r="C25" s="10">
        <v>20999</v>
      </c>
      <c r="D25" s="10">
        <v>1755</v>
      </c>
      <c r="E25" s="10">
        <v>685</v>
      </c>
      <c r="F25" s="10">
        <v>444</v>
      </c>
      <c r="G25" s="10">
        <v>985</v>
      </c>
      <c r="H25" s="10">
        <v>1508</v>
      </c>
      <c r="I25" s="10">
        <v>3433</v>
      </c>
      <c r="J25" s="10">
        <v>5185</v>
      </c>
      <c r="K25" s="10">
        <v>7004</v>
      </c>
      <c r="L25" s="10">
        <v>124818</v>
      </c>
      <c r="N25" s="20">
        <f t="shared" si="1"/>
        <v>1.2035633705260702</v>
      </c>
      <c r="O25" s="20">
        <f t="shared" si="2"/>
        <v>0.46976689960704177</v>
      </c>
      <c r="P25" s="20">
        <f t="shared" si="3"/>
        <v>0.304491245876681</v>
      </c>
      <c r="Q25" s="20">
        <f t="shared" si="4"/>
        <v>0.6755042279020964</v>
      </c>
      <c r="R25" s="20">
        <f t="shared" si="5"/>
        <v>1.0341729702298086</v>
      </c>
      <c r="S25" s="20">
        <f t="shared" si="6"/>
        <v>2.3543208267897433</v>
      </c>
      <c r="T25" s="20">
        <f t="shared" si="7"/>
        <v>3.555826824032863</v>
      </c>
      <c r="U25" s="20">
        <f t="shared" si="8"/>
        <v>4.803280824595212</v>
      </c>
      <c r="V25" s="20">
        <f t="shared" si="9"/>
        <v>85.59907281044048</v>
      </c>
      <c r="X25" s="20">
        <f t="shared" si="12"/>
        <v>5.288010232836926</v>
      </c>
      <c r="Y25" s="20">
        <f t="shared" si="12"/>
        <v>0.6593668125102644</v>
      </c>
      <c r="Z25" s="20">
        <f t="shared" si="12"/>
        <v>0.36886429203437004</v>
      </c>
      <c r="AA25" s="20">
        <f t="shared" si="12"/>
        <v>0.30617183961906835</v>
      </c>
      <c r="AB25" s="20">
        <f t="shared" si="12"/>
        <v>0.794783036520933</v>
      </c>
      <c r="AC25" s="20">
        <f t="shared" si="12"/>
        <v>0.7859426721154956</v>
      </c>
      <c r="AD25" s="20">
        <f t="shared" si="12"/>
        <v>0.6551390320821944</v>
      </c>
      <c r="AE25" s="20">
        <f t="shared" si="12"/>
        <v>1.3325383215253463</v>
      </c>
      <c r="AF25" s="20">
        <f t="shared" si="12"/>
        <v>8.880538175080204</v>
      </c>
      <c r="AG25" s="27">
        <f t="shared" si="10"/>
        <v>9.5356772071624</v>
      </c>
    </row>
    <row r="26" spans="1:33" ht="13.5">
      <c r="A26" s="4" t="s">
        <v>22</v>
      </c>
      <c r="B26" s="10">
        <v>141464</v>
      </c>
      <c r="C26" s="10">
        <v>21533</v>
      </c>
      <c r="D26" s="10">
        <v>2100</v>
      </c>
      <c r="E26" s="10">
        <v>846</v>
      </c>
      <c r="F26" s="10">
        <v>465</v>
      </c>
      <c r="G26" s="10">
        <v>964</v>
      </c>
      <c r="H26" s="10">
        <v>1811</v>
      </c>
      <c r="I26" s="10">
        <v>3399</v>
      </c>
      <c r="J26" s="10">
        <v>5093</v>
      </c>
      <c r="K26" s="10">
        <v>6855</v>
      </c>
      <c r="L26" s="10">
        <v>119931</v>
      </c>
      <c r="N26" s="20">
        <f t="shared" si="1"/>
        <v>1.4844766159588305</v>
      </c>
      <c r="O26" s="20">
        <f t="shared" si="2"/>
        <v>0.5980320081434146</v>
      </c>
      <c r="P26" s="20">
        <f t="shared" si="3"/>
        <v>0.3287055363908839</v>
      </c>
      <c r="Q26" s="20">
        <f t="shared" si="4"/>
        <v>0.681445456087768</v>
      </c>
      <c r="R26" s="20">
        <f t="shared" si="5"/>
        <v>1.2801843578578296</v>
      </c>
      <c r="S26" s="20">
        <f t="shared" si="6"/>
        <v>2.4027314369733643</v>
      </c>
      <c r="T26" s="20">
        <f t="shared" si="7"/>
        <v>3.600209240513488</v>
      </c>
      <c r="U26" s="20">
        <f t="shared" si="8"/>
        <v>4.845755810665612</v>
      </c>
      <c r="V26" s="20">
        <f t="shared" si="9"/>
        <v>84.7784595374088</v>
      </c>
      <c r="X26" s="20">
        <f t="shared" si="12"/>
        <v>5.572504698541874</v>
      </c>
      <c r="Y26" s="20">
        <f t="shared" si="12"/>
        <v>0.6434642330375481</v>
      </c>
      <c r="Z26" s="20">
        <f t="shared" si="12"/>
        <v>0.36560754205738594</v>
      </c>
      <c r="AA26" s="20">
        <f t="shared" si="12"/>
        <v>0.28891136898877456</v>
      </c>
      <c r="AB26" s="20">
        <f t="shared" si="12"/>
        <v>0.8882303523312671</v>
      </c>
      <c r="AC26" s="20">
        <f t="shared" si="12"/>
        <v>0.6456602929241351</v>
      </c>
      <c r="AD26" s="20">
        <f t="shared" si="12"/>
        <v>0.772162074866221</v>
      </c>
      <c r="AE26" s="20">
        <f t="shared" si="12"/>
        <v>1.1711571234552167</v>
      </c>
      <c r="AF26" s="20">
        <f t="shared" si="12"/>
        <v>8.803373536469977</v>
      </c>
      <c r="AG26" s="27">
        <f t="shared" si="10"/>
        <v>9.5755356113362</v>
      </c>
    </row>
    <row r="27" spans="1:33" ht="13.5">
      <c r="A27" s="4" t="s">
        <v>23</v>
      </c>
      <c r="B27" s="10">
        <v>143497</v>
      </c>
      <c r="C27" s="10">
        <v>22331</v>
      </c>
      <c r="D27" s="10">
        <v>2244</v>
      </c>
      <c r="E27" s="10">
        <v>830</v>
      </c>
      <c r="F27" s="10">
        <v>521</v>
      </c>
      <c r="G27" s="10">
        <v>1016</v>
      </c>
      <c r="H27" s="10">
        <v>2037</v>
      </c>
      <c r="I27" s="10">
        <v>3327</v>
      </c>
      <c r="J27" s="10">
        <v>5417</v>
      </c>
      <c r="K27" s="10">
        <v>6939</v>
      </c>
      <c r="L27" s="10">
        <v>121166</v>
      </c>
      <c r="N27" s="20">
        <f t="shared" si="1"/>
        <v>1.5637957587963511</v>
      </c>
      <c r="O27" s="20">
        <f t="shared" si="2"/>
        <v>0.5784093047241405</v>
      </c>
      <c r="P27" s="20">
        <f t="shared" si="3"/>
        <v>0.36307379248346655</v>
      </c>
      <c r="Q27" s="20">
        <f t="shared" si="4"/>
        <v>0.7080287392767793</v>
      </c>
      <c r="R27" s="20">
        <f t="shared" si="5"/>
        <v>1.4195418719555113</v>
      </c>
      <c r="S27" s="20">
        <f t="shared" si="6"/>
        <v>2.318515369659296</v>
      </c>
      <c r="T27" s="20">
        <f t="shared" si="7"/>
        <v>3.774991811675506</v>
      </c>
      <c r="U27" s="20">
        <f t="shared" si="8"/>
        <v>4.8356411632298935</v>
      </c>
      <c r="V27" s="20">
        <f t="shared" si="9"/>
        <v>84.43800218819905</v>
      </c>
      <c r="X27" s="20">
        <f t="shared" si="12"/>
        <v>5.738102135797557</v>
      </c>
      <c r="Y27" s="20">
        <f t="shared" si="12"/>
        <v>0.6767567218832902</v>
      </c>
      <c r="Z27" s="20">
        <f t="shared" si="12"/>
        <v>0.3889813025157152</v>
      </c>
      <c r="AA27" s="20">
        <f t="shared" si="12"/>
        <v>0.30271938145591737</v>
      </c>
      <c r="AB27" s="20">
        <f t="shared" si="12"/>
        <v>1.0528392528542991</v>
      </c>
      <c r="AC27" s="20">
        <f t="shared" si="12"/>
        <v>0.5392939913375945</v>
      </c>
      <c r="AD27" s="20">
        <f t="shared" si="12"/>
        <v>0.822131042838441</v>
      </c>
      <c r="AE27" s="20">
        <f t="shared" si="12"/>
        <v>1.1348406742913886</v>
      </c>
      <c r="AF27" s="20">
        <f t="shared" si="12"/>
        <v>9.011402417297319</v>
      </c>
      <c r="AG27" s="27">
        <f t="shared" si="10"/>
        <v>9.83353346013576</v>
      </c>
    </row>
    <row r="28" spans="1:33" ht="13.5">
      <c r="A28" s="1"/>
      <c r="B28" s="3" t="s">
        <v>1</v>
      </c>
      <c r="C28" s="3" t="s">
        <v>1</v>
      </c>
      <c r="D28" s="3" t="s">
        <v>1</v>
      </c>
      <c r="E28" s="3" t="s">
        <v>1</v>
      </c>
      <c r="F28" s="3" t="s">
        <v>1</v>
      </c>
      <c r="G28" s="3" t="s">
        <v>1</v>
      </c>
      <c r="H28" s="3" t="s">
        <v>1</v>
      </c>
      <c r="I28" s="3" t="s">
        <v>1</v>
      </c>
      <c r="J28" s="3" t="s">
        <v>1</v>
      </c>
      <c r="K28" s="3" t="s">
        <v>1</v>
      </c>
      <c r="L28" s="3" t="s">
        <v>0</v>
      </c>
      <c r="AG28" s="27"/>
    </row>
    <row r="29" spans="1:33" ht="13.5">
      <c r="A29" s="4" t="s">
        <v>24</v>
      </c>
      <c r="B29" s="10">
        <v>145897</v>
      </c>
      <c r="C29" s="10">
        <v>23219</v>
      </c>
      <c r="D29" s="10">
        <v>2400</v>
      </c>
      <c r="E29" s="10">
        <v>913</v>
      </c>
      <c r="F29" s="10">
        <v>517</v>
      </c>
      <c r="G29" s="10">
        <v>1118</v>
      </c>
      <c r="H29" s="10">
        <v>2412</v>
      </c>
      <c r="I29" s="10">
        <v>3344</v>
      </c>
      <c r="J29" s="10">
        <v>5426</v>
      </c>
      <c r="K29" s="10">
        <v>7089</v>
      </c>
      <c r="L29" s="10">
        <v>122678</v>
      </c>
      <c r="N29" s="20">
        <f t="shared" si="1"/>
        <v>1.64499612740495</v>
      </c>
      <c r="O29" s="20">
        <f t="shared" si="2"/>
        <v>0.6257839434669664</v>
      </c>
      <c r="P29" s="20">
        <f t="shared" si="3"/>
        <v>0.35435958244514965</v>
      </c>
      <c r="Q29" s="20">
        <f t="shared" si="4"/>
        <v>0.7662940293494725</v>
      </c>
      <c r="R29" s="20">
        <f t="shared" si="5"/>
        <v>1.653221108041975</v>
      </c>
      <c r="S29" s="20">
        <f t="shared" si="6"/>
        <v>2.292027937517564</v>
      </c>
      <c r="T29" s="20">
        <f t="shared" si="7"/>
        <v>3.7190620780413584</v>
      </c>
      <c r="U29" s="20">
        <f t="shared" si="8"/>
        <v>4.858907311322371</v>
      </c>
      <c r="V29" s="20">
        <f t="shared" si="9"/>
        <v>84.08534788241019</v>
      </c>
      <c r="X29" s="20">
        <f t="shared" si="12"/>
        <v>5.6337785983816335</v>
      </c>
      <c r="Y29" s="20">
        <f t="shared" si="12"/>
        <v>0.6332343052245034</v>
      </c>
      <c r="Z29" s="20">
        <f t="shared" si="12"/>
        <v>0.4164397509548897</v>
      </c>
      <c r="AA29" s="20">
        <f t="shared" si="12"/>
        <v>0.33228478781513127</v>
      </c>
      <c r="AB29" s="20">
        <f t="shared" si="12"/>
        <v>1.131179348779116</v>
      </c>
      <c r="AC29" s="20">
        <f t="shared" si="12"/>
        <v>0.4761560606330697</v>
      </c>
      <c r="AD29" s="20">
        <f t="shared" si="12"/>
        <v>0.8335675278065646</v>
      </c>
      <c r="AE29" s="20">
        <f t="shared" si="12"/>
        <v>1.0828721517403315</v>
      </c>
      <c r="AF29" s="20">
        <f t="shared" si="12"/>
        <v>8.872377475722104</v>
      </c>
      <c r="AG29" s="27">
        <f t="shared" si="10"/>
        <v>9.705945003528672</v>
      </c>
    </row>
    <row r="30" spans="1:33" ht="13.5">
      <c r="A30" s="4" t="s">
        <v>25</v>
      </c>
      <c r="B30" s="10">
        <v>148877</v>
      </c>
      <c r="C30" s="10">
        <v>23844</v>
      </c>
      <c r="D30" s="10">
        <v>2770</v>
      </c>
      <c r="E30" s="10">
        <v>890</v>
      </c>
      <c r="F30" s="10">
        <v>520</v>
      </c>
      <c r="G30" s="10">
        <v>1301</v>
      </c>
      <c r="H30" s="10">
        <v>2496</v>
      </c>
      <c r="I30" s="10">
        <v>3338</v>
      </c>
      <c r="J30" s="10">
        <v>5327</v>
      </c>
      <c r="K30" s="10">
        <v>7202</v>
      </c>
      <c r="L30" s="10">
        <v>125033</v>
      </c>
      <c r="N30" s="20">
        <f t="shared" si="1"/>
        <v>1.8605963311995808</v>
      </c>
      <c r="O30" s="20">
        <f t="shared" si="2"/>
        <v>0.597808929518999</v>
      </c>
      <c r="P30" s="20">
        <f t="shared" si="3"/>
        <v>0.34928162174143756</v>
      </c>
      <c r="Q30" s="20">
        <f t="shared" si="4"/>
        <v>0.8738757497800197</v>
      </c>
      <c r="R30" s="20">
        <f t="shared" si="5"/>
        <v>1.6765517843589002</v>
      </c>
      <c r="S30" s="20">
        <f t="shared" si="6"/>
        <v>2.242119333409459</v>
      </c>
      <c r="T30" s="20">
        <f t="shared" si="7"/>
        <v>3.5781215365704577</v>
      </c>
      <c r="U30" s="20">
        <f t="shared" si="8"/>
        <v>4.8375504611189095</v>
      </c>
      <c r="V30" s="20">
        <f t="shared" si="9"/>
        <v>83.98409425230223</v>
      </c>
      <c r="X30" s="20">
        <f t="shared" si="12"/>
        <v>5.7358130144146715</v>
      </c>
      <c r="Y30" s="20">
        <f t="shared" si="12"/>
        <v>0.6323481616103774</v>
      </c>
      <c r="Z30" s="20">
        <f t="shared" si="12"/>
        <v>0.35666471119262827</v>
      </c>
      <c r="AA30" s="20">
        <f t="shared" si="12"/>
        <v>0.27126488877270416</v>
      </c>
      <c r="AB30" s="20">
        <f t="shared" si="12"/>
        <v>1.2425758848823538</v>
      </c>
      <c r="AC30" s="20">
        <f t="shared" si="12"/>
        <v>0.43400584385156593</v>
      </c>
      <c r="AD30" s="20">
        <f t="shared" si="12"/>
        <v>0.7677598552410347</v>
      </c>
      <c r="AE30" s="20">
        <f t="shared" si="12"/>
        <v>1.0688557178906315</v>
      </c>
      <c r="AF30" s="20">
        <f t="shared" si="12"/>
        <v>8.973768367373893</v>
      </c>
      <c r="AG30" s="27">
        <f t="shared" si="10"/>
        <v>9.741528222614932</v>
      </c>
    </row>
    <row r="31" spans="1:33" ht="13.5">
      <c r="A31" s="4" t="s">
        <v>26</v>
      </c>
      <c r="B31" s="10">
        <v>154688</v>
      </c>
      <c r="C31" s="10">
        <v>23835</v>
      </c>
      <c r="D31" s="10">
        <v>2808</v>
      </c>
      <c r="E31" s="10">
        <v>891</v>
      </c>
      <c r="F31" s="10">
        <v>487</v>
      </c>
      <c r="G31" s="10">
        <v>1377</v>
      </c>
      <c r="H31" s="10">
        <v>2464</v>
      </c>
      <c r="I31" s="10">
        <v>3244</v>
      </c>
      <c r="J31" s="10">
        <v>5326</v>
      </c>
      <c r="K31" s="10">
        <v>7238</v>
      </c>
      <c r="L31" s="10">
        <v>130853</v>
      </c>
      <c r="N31" s="20">
        <f t="shared" si="1"/>
        <v>1.8152668597434838</v>
      </c>
      <c r="O31" s="20">
        <f t="shared" si="2"/>
        <v>0.5759981381878362</v>
      </c>
      <c r="P31" s="20">
        <f t="shared" si="3"/>
        <v>0.31482726520479937</v>
      </c>
      <c r="Q31" s="20">
        <f t="shared" si="4"/>
        <v>0.8901789408357468</v>
      </c>
      <c r="R31" s="20">
        <f t="shared" si="5"/>
        <v>1.5928837401737692</v>
      </c>
      <c r="S31" s="20">
        <f t="shared" si="6"/>
        <v>2.097124534546959</v>
      </c>
      <c r="T31" s="20">
        <f t="shared" si="7"/>
        <v>3.443059577989243</v>
      </c>
      <c r="U31" s="20">
        <f t="shared" si="8"/>
        <v>4.679095986760447</v>
      </c>
      <c r="V31" s="20">
        <f t="shared" si="9"/>
        <v>84.59156495655772</v>
      </c>
      <c r="X31" s="20">
        <f t="shared" si="12"/>
        <v>5.757769319282212</v>
      </c>
      <c r="Y31" s="20">
        <f t="shared" si="12"/>
        <v>0.6596270555034108</v>
      </c>
      <c r="Z31" s="20">
        <f t="shared" si="12"/>
        <v>0.3249786603311214</v>
      </c>
      <c r="AA31" s="20">
        <f t="shared" si="12"/>
        <v>0.2541406155654782</v>
      </c>
      <c r="AB31" s="20">
        <f t="shared" si="12"/>
        <v>1.461523089754486</v>
      </c>
      <c r="AC31" s="20">
        <f t="shared" si="12"/>
        <v>0.4207783682391959</v>
      </c>
      <c r="AD31" s="20">
        <f t="shared" si="12"/>
        <v>0.8021939738891533</v>
      </c>
      <c r="AE31" s="20">
        <f t="shared" si="12"/>
        <v>1.0591634078898426</v>
      </c>
      <c r="AF31" s="20">
        <f t="shared" si="12"/>
        <v>9.135786542676598</v>
      </c>
      <c r="AG31" s="27">
        <f t="shared" si="10"/>
        <v>9.937980516565748</v>
      </c>
    </row>
    <row r="32" spans="1:33" ht="13.5">
      <c r="A32" s="4" t="s">
        <v>27</v>
      </c>
      <c r="B32" s="10">
        <v>161651</v>
      </c>
      <c r="C32" s="10">
        <v>25580</v>
      </c>
      <c r="D32" s="10">
        <v>3082</v>
      </c>
      <c r="E32" s="10">
        <v>1040</v>
      </c>
      <c r="F32" s="10">
        <v>482</v>
      </c>
      <c r="G32" s="10">
        <v>1370</v>
      </c>
      <c r="H32" s="10">
        <v>2626</v>
      </c>
      <c r="I32" s="10">
        <v>3313</v>
      </c>
      <c r="J32" s="10">
        <v>5838</v>
      </c>
      <c r="K32" s="10">
        <v>7829</v>
      </c>
      <c r="L32" s="10">
        <v>136071</v>
      </c>
      <c r="N32" s="20">
        <f t="shared" si="1"/>
        <v>1.906576513600287</v>
      </c>
      <c r="O32" s="20">
        <f t="shared" si="2"/>
        <v>0.6433613154264434</v>
      </c>
      <c r="P32" s="20">
        <f t="shared" si="3"/>
        <v>0.2981732250341786</v>
      </c>
      <c r="Q32" s="20">
        <f t="shared" si="4"/>
        <v>0.8475048097444494</v>
      </c>
      <c r="R32" s="20">
        <f t="shared" si="5"/>
        <v>1.6244873214517694</v>
      </c>
      <c r="S32" s="20">
        <f t="shared" si="6"/>
        <v>2.0494769596228912</v>
      </c>
      <c r="T32" s="20">
        <f t="shared" si="7"/>
        <v>3.611483999480362</v>
      </c>
      <c r="U32" s="20">
        <f t="shared" si="8"/>
        <v>4.843149748532332</v>
      </c>
      <c r="V32" s="20">
        <f t="shared" si="9"/>
        <v>84.17578610710729</v>
      </c>
      <c r="X32" s="20">
        <f t="shared" si="12"/>
        <v>5.7266014320676115</v>
      </c>
      <c r="Y32" s="20">
        <f t="shared" si="12"/>
        <v>0.6027405974493</v>
      </c>
      <c r="Z32" s="20">
        <f t="shared" si="12"/>
        <v>0.286620216534701</v>
      </c>
      <c r="AA32" s="20">
        <f t="shared" si="12"/>
        <v>0.2552117953029708</v>
      </c>
      <c r="AB32" s="20">
        <f t="shared" si="12"/>
        <v>1.3972133697554319</v>
      </c>
      <c r="AC32" s="20">
        <f t="shared" si="12"/>
        <v>0.3691052618849051</v>
      </c>
      <c r="AD32" s="20">
        <f t="shared" si="12"/>
        <v>0.8299376242995224</v>
      </c>
      <c r="AE32" s="20">
        <f t="shared" si="12"/>
        <v>0.9382358807877127</v>
      </c>
      <c r="AF32" s="20">
        <f t="shared" si="12"/>
        <v>8.745790929483107</v>
      </c>
      <c r="AG32" s="27">
        <f t="shared" si="10"/>
        <v>9.57572855378263</v>
      </c>
    </row>
    <row r="33" spans="1:33" ht="13.5">
      <c r="A33" s="4" t="s">
        <v>28</v>
      </c>
      <c r="B33" s="10">
        <v>170922</v>
      </c>
      <c r="C33" s="10">
        <v>26558</v>
      </c>
      <c r="D33" s="10">
        <v>3269</v>
      </c>
      <c r="E33" s="10">
        <v>1051</v>
      </c>
      <c r="F33" s="10">
        <v>378</v>
      </c>
      <c r="G33" s="10">
        <v>1476</v>
      </c>
      <c r="H33" s="10">
        <v>2675</v>
      </c>
      <c r="I33" s="10">
        <v>3447</v>
      </c>
      <c r="J33" s="10">
        <v>6283</v>
      </c>
      <c r="K33" s="10">
        <v>7979</v>
      </c>
      <c r="L33" s="10">
        <v>144364</v>
      </c>
      <c r="N33" s="20">
        <f t="shared" si="1"/>
        <v>1.912568306010929</v>
      </c>
      <c r="O33" s="20">
        <f t="shared" si="2"/>
        <v>0.6149003639086835</v>
      </c>
      <c r="P33" s="20">
        <f t="shared" si="3"/>
        <v>0.22115350861796607</v>
      </c>
      <c r="Q33" s="20">
        <f t="shared" si="4"/>
        <v>0.8635517955558676</v>
      </c>
      <c r="R33" s="20">
        <f t="shared" si="5"/>
        <v>1.5650413638969822</v>
      </c>
      <c r="S33" s="20">
        <f t="shared" si="6"/>
        <v>2.0167093762066908</v>
      </c>
      <c r="T33" s="20">
        <f t="shared" si="7"/>
        <v>3.675945753033547</v>
      </c>
      <c r="U33" s="20">
        <f t="shared" si="8"/>
        <v>4.66821123085384</v>
      </c>
      <c r="V33" s="20">
        <f t="shared" si="9"/>
        <v>84.46191830191549</v>
      </c>
      <c r="X33" s="20">
        <f t="shared" si="12"/>
        <v>5.471712822911633</v>
      </c>
      <c r="Y33" s="20">
        <f t="shared" si="12"/>
        <v>0.5560598234449466</v>
      </c>
      <c r="Z33" s="20">
        <f t="shared" si="12"/>
        <v>0.27000351083443697</v>
      </c>
      <c r="AA33" s="20">
        <f t="shared" si="12"/>
        <v>0.27017155009742355</v>
      </c>
      <c r="AB33" s="20">
        <f t="shared" si="12"/>
        <v>1.4025194998746482</v>
      </c>
      <c r="AC33" s="20">
        <f t="shared" si="12"/>
        <v>0.2996683715490973</v>
      </c>
      <c r="AD33" s="20">
        <f t="shared" si="12"/>
        <v>0.8114786245479788</v>
      </c>
      <c r="AE33" s="20">
        <f t="shared" si="12"/>
        <v>0.9419344236682816</v>
      </c>
      <c r="AF33" s="20">
        <f t="shared" si="12"/>
        <v>8.400591377832484</v>
      </c>
      <c r="AG33" s="27">
        <f t="shared" si="10"/>
        <v>9.212070002380464</v>
      </c>
    </row>
    <row r="34" spans="1:33" ht="13.5">
      <c r="A34" s="1"/>
      <c r="B34" s="3" t="s">
        <v>1</v>
      </c>
      <c r="C34" s="3" t="s">
        <v>1</v>
      </c>
      <c r="D34" s="3" t="s">
        <v>1</v>
      </c>
      <c r="E34" s="3" t="s">
        <v>1</v>
      </c>
      <c r="F34" s="3" t="s">
        <v>1</v>
      </c>
      <c r="G34" s="3" t="s">
        <v>1</v>
      </c>
      <c r="H34" s="3" t="s">
        <v>1</v>
      </c>
      <c r="I34" s="3" t="s">
        <v>1</v>
      </c>
      <c r="J34" s="3" t="s">
        <v>1</v>
      </c>
      <c r="K34" s="3" t="s">
        <v>1</v>
      </c>
      <c r="L34" s="3" t="s">
        <v>0</v>
      </c>
      <c r="AG34" s="27"/>
    </row>
    <row r="35" spans="1:33" ht="13.5">
      <c r="A35" s="4" t="s">
        <v>29</v>
      </c>
      <c r="B35" s="10">
        <v>181603</v>
      </c>
      <c r="C35" s="10">
        <v>27927</v>
      </c>
      <c r="D35" s="10">
        <v>3357</v>
      </c>
      <c r="E35" s="10">
        <v>1074</v>
      </c>
      <c r="F35" s="10">
        <v>383</v>
      </c>
      <c r="G35" s="10">
        <v>1486</v>
      </c>
      <c r="H35" s="10">
        <v>2761</v>
      </c>
      <c r="I35" s="10">
        <v>3431</v>
      </c>
      <c r="J35" s="10">
        <v>6808</v>
      </c>
      <c r="K35" s="10">
        <v>8627</v>
      </c>
      <c r="L35" s="10">
        <v>153676</v>
      </c>
      <c r="N35" s="20">
        <f t="shared" si="1"/>
        <v>1.8485377444205218</v>
      </c>
      <c r="O35" s="20">
        <f t="shared" si="2"/>
        <v>0.5913999218074592</v>
      </c>
      <c r="P35" s="20">
        <f t="shared" si="3"/>
        <v>0.21089959967621677</v>
      </c>
      <c r="Q35" s="20">
        <f t="shared" si="4"/>
        <v>0.8182684206758699</v>
      </c>
      <c r="R35" s="20">
        <f t="shared" si="5"/>
        <v>1.5203493334361216</v>
      </c>
      <c r="S35" s="20">
        <f t="shared" si="6"/>
        <v>1.8892859699454305</v>
      </c>
      <c r="T35" s="20">
        <f t="shared" si="7"/>
        <v>3.7488367482916027</v>
      </c>
      <c r="U35" s="20">
        <f t="shared" si="8"/>
        <v>4.750472183829562</v>
      </c>
      <c r="V35" s="20">
        <f t="shared" si="9"/>
        <v>84.62195007791722</v>
      </c>
      <c r="X35" s="20">
        <f t="shared" si="12"/>
        <v>5.245448039838173</v>
      </c>
      <c r="Y35" s="20">
        <f t="shared" si="12"/>
        <v>0.5244116930322148</v>
      </c>
      <c r="Z35" s="20">
        <f t="shared" si="12"/>
        <v>0.2319390581592801</v>
      </c>
      <c r="AA35" s="20">
        <f t="shared" si="12"/>
        <v>0.2547068997100703</v>
      </c>
      <c r="AB35" s="20">
        <f t="shared" si="12"/>
        <v>1.2341721112991502</v>
      </c>
      <c r="AC35" s="20">
        <f t="shared" si="12"/>
        <v>0.2986146971190722</v>
      </c>
      <c r="AD35" s="20">
        <f t="shared" si="12"/>
        <v>0.8531032432191945</v>
      </c>
      <c r="AE35" s="20">
        <f t="shared" si="12"/>
        <v>0.8374485719799258</v>
      </c>
      <c r="AF35" s="20">
        <f t="shared" si="12"/>
        <v>7.773637827918705</v>
      </c>
      <c r="AG35" s="27">
        <f t="shared" si="10"/>
        <v>8.626741071137893</v>
      </c>
    </row>
    <row r="36" spans="1:33" ht="13.5">
      <c r="A36" s="4" t="s">
        <v>30</v>
      </c>
      <c r="B36" s="10">
        <v>191908</v>
      </c>
      <c r="C36" s="10">
        <v>28950</v>
      </c>
      <c r="D36" s="10">
        <v>3669</v>
      </c>
      <c r="E36" s="10">
        <v>1088</v>
      </c>
      <c r="F36" s="10">
        <v>368</v>
      </c>
      <c r="G36" s="10">
        <v>1446</v>
      </c>
      <c r="H36" s="10">
        <v>2675</v>
      </c>
      <c r="I36" s="10">
        <v>3658</v>
      </c>
      <c r="J36" s="10">
        <v>6923</v>
      </c>
      <c r="K36" s="10">
        <v>9123</v>
      </c>
      <c r="L36" s="10">
        <v>162958</v>
      </c>
      <c r="N36" s="20">
        <f t="shared" si="1"/>
        <v>1.911853596514997</v>
      </c>
      <c r="O36" s="20">
        <f t="shared" si="2"/>
        <v>0.5669383246138775</v>
      </c>
      <c r="P36" s="20">
        <f t="shared" si="3"/>
        <v>0.19175855097234093</v>
      </c>
      <c r="Q36" s="20">
        <f t="shared" si="4"/>
        <v>0.7534860453967526</v>
      </c>
      <c r="R36" s="20">
        <f t="shared" si="5"/>
        <v>1.3938970756820976</v>
      </c>
      <c r="S36" s="20">
        <f t="shared" si="6"/>
        <v>1.9061216833065844</v>
      </c>
      <c r="T36" s="20">
        <f t="shared" si="7"/>
        <v>3.6074577401671637</v>
      </c>
      <c r="U36" s="20">
        <f t="shared" si="8"/>
        <v>4.753840381849636</v>
      </c>
      <c r="V36" s="20">
        <f t="shared" si="9"/>
        <v>84.91464660149654</v>
      </c>
      <c r="X36" s="20">
        <f t="shared" si="12"/>
        <v>5.151247923217815</v>
      </c>
      <c r="Y36" s="20">
        <f t="shared" si="12"/>
        <v>0.5403238130626788</v>
      </c>
      <c r="Z36" s="20">
        <f t="shared" si="12"/>
        <v>0.21054857452207335</v>
      </c>
      <c r="AA36" s="20">
        <f t="shared" si="12"/>
        <v>0.2812196492958988</v>
      </c>
      <c r="AB36" s="20">
        <f t="shared" si="12"/>
        <v>1.3319101500361972</v>
      </c>
      <c r="AC36" s="20">
        <f t="shared" si="12"/>
        <v>0.3199777444291749</v>
      </c>
      <c r="AD36" s="20">
        <f t="shared" si="12"/>
        <v>0.8260333188542028</v>
      </c>
      <c r="AE36" s="20">
        <f t="shared" si="12"/>
        <v>0.8036443657696939</v>
      </c>
      <c r="AF36" s="20">
        <f t="shared" si="12"/>
        <v>7.812838901479324</v>
      </c>
      <c r="AG36" s="27">
        <f t="shared" si="10"/>
        <v>8.63887222033353</v>
      </c>
    </row>
    <row r="37" spans="1:33" ht="13.5">
      <c r="A37" s="4" t="s">
        <v>31</v>
      </c>
      <c r="B37" s="10">
        <v>201220</v>
      </c>
      <c r="C37" s="10">
        <v>30971</v>
      </c>
      <c r="D37" s="10">
        <v>4094</v>
      </c>
      <c r="E37" s="10">
        <v>1171</v>
      </c>
      <c r="F37" s="10">
        <v>391</v>
      </c>
      <c r="G37" s="10">
        <v>1532</v>
      </c>
      <c r="H37" s="10">
        <v>2795</v>
      </c>
      <c r="I37" s="10">
        <v>3731</v>
      </c>
      <c r="J37" s="10">
        <v>7484</v>
      </c>
      <c r="K37" s="10">
        <v>9773</v>
      </c>
      <c r="L37" s="10">
        <v>170249</v>
      </c>
      <c r="N37" s="20">
        <f t="shared" si="1"/>
        <v>2.0345890070569523</v>
      </c>
      <c r="O37" s="20">
        <f t="shared" si="2"/>
        <v>0.5819501043633833</v>
      </c>
      <c r="P37" s="20">
        <f t="shared" si="3"/>
        <v>0.1943146804492595</v>
      </c>
      <c r="Q37" s="20">
        <f t="shared" si="4"/>
        <v>0.761355730046715</v>
      </c>
      <c r="R37" s="20">
        <f t="shared" si="5"/>
        <v>1.389026935692277</v>
      </c>
      <c r="S37" s="20">
        <f t="shared" si="6"/>
        <v>1.8541894443892255</v>
      </c>
      <c r="T37" s="20">
        <f t="shared" si="7"/>
        <v>3.7193121956067983</v>
      </c>
      <c r="U37" s="20">
        <f t="shared" si="8"/>
        <v>4.856873074247093</v>
      </c>
      <c r="V37" s="20">
        <f t="shared" si="9"/>
        <v>84.60838882814829</v>
      </c>
      <c r="X37" s="20">
        <f t="shared" si="12"/>
        <v>5.422557469910373</v>
      </c>
      <c r="Y37" s="20">
        <f t="shared" si="12"/>
        <v>0.4868608333598473</v>
      </c>
      <c r="Z37" s="20">
        <f t="shared" si="12"/>
        <v>0.1822625906728976</v>
      </c>
      <c r="AA37" s="20">
        <f t="shared" si="12"/>
        <v>0.2497690687930928</v>
      </c>
      <c r="AB37" s="20">
        <f t="shared" si="12"/>
        <v>1.4006639582541827</v>
      </c>
      <c r="AC37" s="20">
        <f t="shared" si="12"/>
        <v>0.3324926052478101</v>
      </c>
      <c r="AD37" s="20">
        <f t="shared" si="12"/>
        <v>0.9126389336712935</v>
      </c>
      <c r="AE37" s="20">
        <f t="shared" si="12"/>
        <v>0.7432649411879924</v>
      </c>
      <c r="AF37" s="20">
        <f t="shared" si="12"/>
        <v>7.905232533754898</v>
      </c>
      <c r="AG37" s="27">
        <f t="shared" si="10"/>
        <v>8.817871467426192</v>
      </c>
    </row>
    <row r="38" spans="1:33" ht="13.5">
      <c r="A38" s="4" t="s">
        <v>32</v>
      </c>
      <c r="B38" s="10">
        <v>212246</v>
      </c>
      <c r="C38" s="10">
        <v>33441</v>
      </c>
      <c r="D38" s="10">
        <v>4423</v>
      </c>
      <c r="E38" s="10">
        <v>1233</v>
      </c>
      <c r="F38" s="10">
        <v>424</v>
      </c>
      <c r="G38" s="10">
        <v>1493</v>
      </c>
      <c r="H38" s="10">
        <v>2729</v>
      </c>
      <c r="I38" s="10">
        <v>4171</v>
      </c>
      <c r="J38" s="10">
        <v>8285</v>
      </c>
      <c r="K38" s="10">
        <v>10683</v>
      </c>
      <c r="L38" s="10">
        <v>178805</v>
      </c>
      <c r="N38" s="20">
        <f t="shared" si="1"/>
        <v>2.0839026412747472</v>
      </c>
      <c r="O38" s="20">
        <f t="shared" si="2"/>
        <v>0.5809296759420672</v>
      </c>
      <c r="P38" s="20">
        <f t="shared" si="3"/>
        <v>0.19976819351130293</v>
      </c>
      <c r="Q38" s="20">
        <f t="shared" si="4"/>
        <v>0.7034290398876775</v>
      </c>
      <c r="R38" s="20">
        <f t="shared" si="5"/>
        <v>1.2857721700291171</v>
      </c>
      <c r="S38" s="20">
        <f t="shared" si="6"/>
        <v>1.9651724885274633</v>
      </c>
      <c r="T38" s="20">
        <f t="shared" si="7"/>
        <v>3.903489347266851</v>
      </c>
      <c r="U38" s="20">
        <f t="shared" si="8"/>
        <v>5.033310403965211</v>
      </c>
      <c r="V38" s="20">
        <f t="shared" si="9"/>
        <v>84.24422603959556</v>
      </c>
      <c r="X38" s="20">
        <f t="shared" si="12"/>
        <v>5.2982077523418365</v>
      </c>
      <c r="Y38" s="20">
        <f t="shared" si="12"/>
        <v>0.5149346764619964</v>
      </c>
      <c r="Z38" s="20">
        <f t="shared" si="12"/>
        <v>0.16474873159049447</v>
      </c>
      <c r="AA38" s="20">
        <f t="shared" si="12"/>
        <v>0.2744428804841401</v>
      </c>
      <c r="AB38" s="20">
        <f t="shared" si="12"/>
        <v>1.425226061369723</v>
      </c>
      <c r="AC38" s="20">
        <f t="shared" si="12"/>
        <v>0.2676864758126021</v>
      </c>
      <c r="AD38" s="20">
        <f t="shared" si="12"/>
        <v>0.9287433266194602</v>
      </c>
      <c r="AE38" s="20">
        <f t="shared" si="12"/>
        <v>0.7262112511164327</v>
      </c>
      <c r="AF38" s="20">
        <f t="shared" si="12"/>
        <v>7.74271450255776</v>
      </c>
      <c r="AG38" s="27">
        <f t="shared" si="10"/>
        <v>8.671457829177223</v>
      </c>
    </row>
    <row r="39" spans="1:33" ht="13.5">
      <c r="A39" s="4" t="s">
        <v>33</v>
      </c>
      <c r="B39" s="10">
        <v>220230</v>
      </c>
      <c r="C39" s="10">
        <v>35791</v>
      </c>
      <c r="D39" s="10">
        <v>4632</v>
      </c>
      <c r="E39" s="10">
        <v>1283</v>
      </c>
      <c r="F39" s="10">
        <v>451</v>
      </c>
      <c r="G39" s="10">
        <v>1579</v>
      </c>
      <c r="H39" s="10">
        <v>2786</v>
      </c>
      <c r="I39" s="10">
        <v>4329</v>
      </c>
      <c r="J39" s="10">
        <v>9397</v>
      </c>
      <c r="K39" s="10">
        <v>11334</v>
      </c>
      <c r="L39" s="10">
        <v>184439</v>
      </c>
      <c r="N39" s="20">
        <f t="shared" si="1"/>
        <v>2.103255687236071</v>
      </c>
      <c r="O39" s="20">
        <f t="shared" si="2"/>
        <v>0.5825727648367616</v>
      </c>
      <c r="P39" s="20">
        <f t="shared" si="3"/>
        <v>0.20478590564409932</v>
      </c>
      <c r="Q39" s="20">
        <f t="shared" si="4"/>
        <v>0.7169777051264586</v>
      </c>
      <c r="R39" s="20">
        <f t="shared" si="5"/>
        <v>1.2650410934023522</v>
      </c>
      <c r="S39" s="20">
        <f t="shared" si="6"/>
        <v>1.9656722517368206</v>
      </c>
      <c r="T39" s="20">
        <f t="shared" si="7"/>
        <v>4.266902783453662</v>
      </c>
      <c r="U39" s="20">
        <f t="shared" si="8"/>
        <v>5.146437815011579</v>
      </c>
      <c r="V39" s="20">
        <f t="shared" si="9"/>
        <v>83.7483539935522</v>
      </c>
      <c r="X39" s="20">
        <f aca="true" t="shared" si="13" ref="X39:AF40">ABS(N82-N39)</f>
        <v>5.064494195095662</v>
      </c>
      <c r="Y39" s="20">
        <f t="shared" si="13"/>
        <v>0.4791955638732939</v>
      </c>
      <c r="Z39" s="20">
        <f t="shared" si="13"/>
        <v>0.166495026088278</v>
      </c>
      <c r="AA39" s="20">
        <f t="shared" si="13"/>
        <v>0.26742999788885324</v>
      </c>
      <c r="AB39" s="20">
        <f t="shared" si="13"/>
        <v>1.3794905869004808</v>
      </c>
      <c r="AC39" s="20">
        <f t="shared" si="13"/>
        <v>0.304824558702107</v>
      </c>
      <c r="AD39" s="20">
        <f t="shared" si="13"/>
        <v>0.9792013704330422</v>
      </c>
      <c r="AE39" s="20">
        <f t="shared" si="13"/>
        <v>0.6766391850985789</v>
      </c>
      <c r="AF39" s="20">
        <f t="shared" si="13"/>
        <v>7.359367743214207</v>
      </c>
      <c r="AG39" s="27">
        <f t="shared" si="10"/>
        <v>8.338569113647251</v>
      </c>
    </row>
    <row r="40" spans="1:33" ht="13.5">
      <c r="A40" s="7" t="s">
        <v>34</v>
      </c>
      <c r="B40" s="11">
        <v>228572</v>
      </c>
      <c r="C40" s="11">
        <v>37453</v>
      </c>
      <c r="D40" s="11">
        <v>4752</v>
      </c>
      <c r="E40" s="11">
        <v>1450</v>
      </c>
      <c r="F40" s="11">
        <v>436</v>
      </c>
      <c r="G40" s="11">
        <v>1506</v>
      </c>
      <c r="H40" s="11">
        <v>2850</v>
      </c>
      <c r="I40" s="11">
        <v>5048</v>
      </c>
      <c r="J40" s="11">
        <v>9373</v>
      </c>
      <c r="K40" s="11">
        <v>12038</v>
      </c>
      <c r="L40" s="11">
        <v>191119</v>
      </c>
      <c r="N40" s="20">
        <f t="shared" si="1"/>
        <v>2.078994802512994</v>
      </c>
      <c r="O40" s="20">
        <f t="shared" si="2"/>
        <v>0.6343734140664649</v>
      </c>
      <c r="P40" s="20">
        <f t="shared" si="3"/>
        <v>0.1907495231261922</v>
      </c>
      <c r="Q40" s="20">
        <f t="shared" si="4"/>
        <v>0.658873352816618</v>
      </c>
      <c r="R40" s="20">
        <f t="shared" si="5"/>
        <v>1.246871882820293</v>
      </c>
      <c r="S40" s="20">
        <f t="shared" si="6"/>
        <v>2.208494478763803</v>
      </c>
      <c r="T40" s="20">
        <f t="shared" si="7"/>
        <v>4.100677248306879</v>
      </c>
      <c r="U40" s="20">
        <f t="shared" si="8"/>
        <v>5.266611833470416</v>
      </c>
      <c r="V40" s="20">
        <f t="shared" si="9"/>
        <v>83.61435346411635</v>
      </c>
      <c r="X40" s="20">
        <f t="shared" si="13"/>
        <v>4.709664436675917</v>
      </c>
      <c r="Y40" s="20">
        <f t="shared" si="13"/>
        <v>0.4327966777825468</v>
      </c>
      <c r="Z40" s="20">
        <f t="shared" si="13"/>
        <v>0.17288061587002235</v>
      </c>
      <c r="AA40" s="20">
        <f t="shared" si="13"/>
        <v>0.2561932108174336</v>
      </c>
      <c r="AB40" s="20">
        <f t="shared" si="13"/>
        <v>1.3484251347767646</v>
      </c>
      <c r="AC40" s="20">
        <f t="shared" si="13"/>
        <v>0.31197347189792124</v>
      </c>
      <c r="AD40" s="20">
        <f t="shared" si="13"/>
        <v>0.9111494050468751</v>
      </c>
      <c r="AE40" s="20">
        <f t="shared" si="13"/>
        <v>0.6013564350925718</v>
      </c>
      <c r="AF40" s="20">
        <f t="shared" si="13"/>
        <v>6.922140577866315</v>
      </c>
      <c r="AG40" s="27">
        <f t="shared" si="10"/>
        <v>7.833289982913184</v>
      </c>
    </row>
    <row r="41" ht="13.5">
      <c r="A41" s="4" t="s">
        <v>46</v>
      </c>
    </row>
    <row r="42" ht="13.5">
      <c r="A42" s="4" t="s">
        <v>45</v>
      </c>
    </row>
    <row r="43" ht="13.5">
      <c r="A43" s="4" t="s">
        <v>48</v>
      </c>
    </row>
    <row r="44" ht="13.5">
      <c r="A44" s="4" t="s">
        <v>49</v>
      </c>
    </row>
    <row r="46" ht="13.5">
      <c r="L46" s="14" t="s">
        <v>50</v>
      </c>
    </row>
    <row r="48" spans="2:22" ht="13.5">
      <c r="B48" s="10">
        <v>140772</v>
      </c>
      <c r="C48" s="10">
        <v>41049</v>
      </c>
      <c r="D48" s="10">
        <v>13705</v>
      </c>
      <c r="E48" s="10">
        <v>4206</v>
      </c>
      <c r="F48" s="10">
        <v>759</v>
      </c>
      <c r="G48" s="10">
        <v>4772</v>
      </c>
      <c r="H48" s="10">
        <v>238</v>
      </c>
      <c r="I48" s="10">
        <v>5865</v>
      </c>
      <c r="J48" s="10">
        <v>2423</v>
      </c>
      <c r="K48" s="21">
        <v>9081</v>
      </c>
      <c r="L48" s="22">
        <v>99723</v>
      </c>
      <c r="N48" s="20">
        <f>D48/B48*100</f>
        <v>9.735600829710455</v>
      </c>
      <c r="O48" s="20">
        <f>E48/B48*100</f>
        <v>2.98781007586736</v>
      </c>
      <c r="P48" s="20">
        <f>F48/B48*100</f>
        <v>0.5391697212513852</v>
      </c>
      <c r="Q48" s="20">
        <f>G48/B48*100</f>
        <v>3.3898786690535054</v>
      </c>
      <c r="R48" s="20">
        <f>H48/B48*100</f>
        <v>0.16906771232915635</v>
      </c>
      <c r="S48" s="20">
        <f>I48/B48*100</f>
        <v>4.1663114823970675</v>
      </c>
      <c r="T48" s="20">
        <f>J48/B48*100</f>
        <v>1.7212229704770834</v>
      </c>
      <c r="U48" s="20">
        <f>K48/B48*100</f>
        <v>6.450856704458273</v>
      </c>
      <c r="V48" s="20">
        <f>L48/B48*100</f>
        <v>70.84008183445572</v>
      </c>
    </row>
    <row r="49" spans="2:22" ht="13.5">
      <c r="B49" s="10">
        <v>157892</v>
      </c>
      <c r="C49" s="10">
        <v>44988</v>
      </c>
      <c r="D49" s="10">
        <v>13921</v>
      </c>
      <c r="E49" s="10">
        <v>4405</v>
      </c>
      <c r="F49" s="10">
        <v>971</v>
      </c>
      <c r="G49" s="10">
        <v>5284</v>
      </c>
      <c r="H49" s="10">
        <v>449</v>
      </c>
      <c r="I49" s="10">
        <v>6712</v>
      </c>
      <c r="J49" s="10">
        <v>2898</v>
      </c>
      <c r="K49" s="21">
        <v>10348</v>
      </c>
      <c r="L49" s="22">
        <v>112904</v>
      </c>
      <c r="N49" s="20">
        <f>D49/B49*100</f>
        <v>8.816786157626733</v>
      </c>
      <c r="O49" s="20">
        <f>E49/B49*100</f>
        <v>2.7898816912826487</v>
      </c>
      <c r="P49" s="20">
        <f>F49/B49*100</f>
        <v>0.6149773262736554</v>
      </c>
      <c r="Q49" s="20">
        <f>G49/B49*100</f>
        <v>3.3465913409165755</v>
      </c>
      <c r="R49" s="20">
        <f>H49/B49*100</f>
        <v>0.28437159577432675</v>
      </c>
      <c r="S49" s="20">
        <f>I49/B49*100</f>
        <v>4.2510070174549694</v>
      </c>
      <c r="T49" s="20">
        <f>J49/B49*100</f>
        <v>1.8354318141514454</v>
      </c>
      <c r="U49" s="20">
        <f>K49/B49*100</f>
        <v>6.553846933346845</v>
      </c>
      <c r="V49" s="20">
        <f>L49/B49*100</f>
        <v>71.5071061231728</v>
      </c>
    </row>
    <row r="50" spans="2:22" ht="13.5">
      <c r="B50" s="10">
        <v>177150</v>
      </c>
      <c r="C50" s="10">
        <v>48760</v>
      </c>
      <c r="D50" s="10">
        <v>15232</v>
      </c>
      <c r="E50" s="10">
        <v>4456</v>
      </c>
      <c r="F50" s="10">
        <v>1008</v>
      </c>
      <c r="G50" s="10">
        <v>5533</v>
      </c>
      <c r="H50" s="10">
        <v>548</v>
      </c>
      <c r="I50" s="10">
        <v>7309</v>
      </c>
      <c r="J50" s="10">
        <v>3240</v>
      </c>
      <c r="K50" s="21">
        <v>11434</v>
      </c>
      <c r="L50" s="22">
        <v>128390</v>
      </c>
      <c r="N50" s="20">
        <f>D50/B50*100</f>
        <v>8.598362969235112</v>
      </c>
      <c r="O50" s="20">
        <f>E50/B50*100</f>
        <v>2.51538244425628</v>
      </c>
      <c r="P50" s="20">
        <f>F50/B50*100</f>
        <v>0.5690093141405589</v>
      </c>
      <c r="Q50" s="20">
        <f>G50/B50*100</f>
        <v>3.1233418007338414</v>
      </c>
      <c r="R50" s="20">
        <f>H50/B50*100</f>
        <v>0.3093423652272086</v>
      </c>
      <c r="S50" s="20">
        <f>I50/B50*100</f>
        <v>4.125882020886254</v>
      </c>
      <c r="T50" s="20">
        <f>J50/B50*100</f>
        <v>1.8289585097375105</v>
      </c>
      <c r="U50" s="20">
        <f>K50/B50*100</f>
        <v>6.454417160598363</v>
      </c>
      <c r="V50" s="20">
        <f>L50/B50*100</f>
        <v>72.47530341518487</v>
      </c>
    </row>
    <row r="51" spans="2:22" ht="13.5">
      <c r="B51" s="10">
        <v>194414</v>
      </c>
      <c r="C51" s="10">
        <v>52382</v>
      </c>
      <c r="D51" s="10">
        <v>15248</v>
      </c>
      <c r="E51" s="10">
        <v>4755</v>
      </c>
      <c r="F51" s="10">
        <v>1124</v>
      </c>
      <c r="G51" s="10">
        <v>5723</v>
      </c>
      <c r="H51" s="10">
        <v>1012</v>
      </c>
      <c r="I51" s="10">
        <v>7799</v>
      </c>
      <c r="J51" s="10">
        <v>3738</v>
      </c>
      <c r="K51" s="21">
        <v>12983</v>
      </c>
      <c r="L51" s="22">
        <v>142032</v>
      </c>
      <c r="N51" s="20">
        <f>D51/B51*100</f>
        <v>7.843056570000102</v>
      </c>
      <c r="O51" s="20">
        <f>E51/B51*100</f>
        <v>2.4458115156315903</v>
      </c>
      <c r="P51" s="20">
        <f>F51/B51*100</f>
        <v>0.5781476642628618</v>
      </c>
      <c r="Q51" s="20">
        <f>G51/B51*100</f>
        <v>2.9437180449967593</v>
      </c>
      <c r="R51" s="20">
        <f>H51/B51*100</f>
        <v>0.5205386443363132</v>
      </c>
      <c r="S51" s="20">
        <f>I51/B51*100</f>
        <v>4.0115423786352835</v>
      </c>
      <c r="T51" s="20">
        <f>J51/B51*100</f>
        <v>1.922701040048556</v>
      </c>
      <c r="U51" s="20">
        <f>K51/B51*100</f>
        <v>6.678017015235528</v>
      </c>
      <c r="V51" s="20">
        <f>L51/B51*100</f>
        <v>73.05646712685301</v>
      </c>
    </row>
    <row r="52" spans="2:22" ht="13.5">
      <c r="B52" s="10">
        <v>209387</v>
      </c>
      <c r="C52" s="10">
        <v>53695</v>
      </c>
      <c r="D52" s="10">
        <v>15597</v>
      </c>
      <c r="E52" s="10">
        <v>4796</v>
      </c>
      <c r="F52" s="10">
        <v>1124</v>
      </c>
      <c r="G52" s="10">
        <v>5648</v>
      </c>
      <c r="H52" s="10">
        <v>1459</v>
      </c>
      <c r="I52" s="10">
        <v>7619</v>
      </c>
      <c r="J52" s="10">
        <v>3962</v>
      </c>
      <c r="K52" s="21">
        <v>13490</v>
      </c>
      <c r="L52" s="22">
        <v>155692</v>
      </c>
      <c r="N52" s="20">
        <f>D52/B52*100</f>
        <v>7.448886511579038</v>
      </c>
      <c r="O52" s="20">
        <f>E52/B52*100</f>
        <v>2.2904955895065116</v>
      </c>
      <c r="P52" s="20">
        <f>F52/B52*100</f>
        <v>0.5368050547550707</v>
      </c>
      <c r="Q52" s="20">
        <f>G52/B52*100</f>
        <v>2.697397641687402</v>
      </c>
      <c r="R52" s="20">
        <f>H52/B52*100</f>
        <v>0.6967958851313597</v>
      </c>
      <c r="S52" s="20">
        <f>I52/B52*100</f>
        <v>3.6387168257819256</v>
      </c>
      <c r="T52" s="20">
        <f>J52/B52*100</f>
        <v>1.8921900595547956</v>
      </c>
      <c r="U52" s="20">
        <f>K52/B52*100</f>
        <v>6.442615826197424</v>
      </c>
      <c r="V52" s="20">
        <f>L52/B52*100</f>
        <v>74.35609660580647</v>
      </c>
    </row>
    <row r="53" spans="2:12" ht="13.5">
      <c r="B53" s="3" t="s">
        <v>1</v>
      </c>
      <c r="C53" s="3" t="s">
        <v>1</v>
      </c>
      <c r="D53" s="3" t="s">
        <v>1</v>
      </c>
      <c r="E53" s="3" t="s">
        <v>1</v>
      </c>
      <c r="F53" s="3" t="s">
        <v>1</v>
      </c>
      <c r="G53" s="3" t="s">
        <v>1</v>
      </c>
      <c r="H53" s="3" t="s">
        <v>1</v>
      </c>
      <c r="I53" s="3" t="s">
        <v>1</v>
      </c>
      <c r="J53" s="3" t="s">
        <v>1</v>
      </c>
      <c r="K53" s="23" t="s">
        <v>1</v>
      </c>
      <c r="L53" s="1" t="s">
        <v>0</v>
      </c>
    </row>
    <row r="54" spans="2:22" ht="13.5">
      <c r="B54" s="10">
        <v>231486</v>
      </c>
      <c r="C54" s="10">
        <v>56454</v>
      </c>
      <c r="D54" s="10">
        <v>16367</v>
      </c>
      <c r="E54" s="10">
        <v>5115</v>
      </c>
      <c r="F54" s="10">
        <v>1227</v>
      </c>
      <c r="G54" s="10">
        <v>5201</v>
      </c>
      <c r="H54" s="10">
        <v>1588</v>
      </c>
      <c r="I54" s="10">
        <v>7604</v>
      </c>
      <c r="J54" s="10">
        <v>4438</v>
      </c>
      <c r="K54" s="21">
        <v>14914</v>
      </c>
      <c r="L54" s="22">
        <v>175032</v>
      </c>
      <c r="N54" s="20">
        <f>D54/B54*100</f>
        <v>7.07040598567516</v>
      </c>
      <c r="O54" s="20">
        <f>E54/B54*100</f>
        <v>2.2096368678883387</v>
      </c>
      <c r="P54" s="20">
        <f>F54/B54*100</f>
        <v>0.5300536533526866</v>
      </c>
      <c r="Q54" s="20">
        <f>G54/B54*100</f>
        <v>2.2467881426954546</v>
      </c>
      <c r="R54" s="20">
        <f>H54/B54*100</f>
        <v>0.6860026092290679</v>
      </c>
      <c r="S54" s="20">
        <f>I54/B54*100</f>
        <v>3.284863879457073</v>
      </c>
      <c r="T54" s="20">
        <f>J54/B54*100</f>
        <v>1.9171785766741833</v>
      </c>
      <c r="U54" s="20">
        <f>K54/B54*100</f>
        <v>6.442722238061912</v>
      </c>
      <c r="V54" s="20">
        <f>L54/B54*100</f>
        <v>75.61234804696613</v>
      </c>
    </row>
    <row r="55" spans="2:22" ht="13.5">
      <c r="B55" s="10">
        <v>252774</v>
      </c>
      <c r="C55" s="10">
        <v>60049</v>
      </c>
      <c r="D55" s="10">
        <v>16764</v>
      </c>
      <c r="E55" s="10">
        <v>4864</v>
      </c>
      <c r="F55" s="10">
        <v>1408</v>
      </c>
      <c r="G55" s="10">
        <v>5209</v>
      </c>
      <c r="H55" s="10">
        <v>1977</v>
      </c>
      <c r="I55" s="10">
        <v>8200</v>
      </c>
      <c r="J55" s="10">
        <v>5293</v>
      </c>
      <c r="K55" s="21">
        <v>16334</v>
      </c>
      <c r="L55" s="22">
        <v>192725</v>
      </c>
      <c r="N55" s="20">
        <f>D55/B55*100</f>
        <v>6.6320112036839225</v>
      </c>
      <c r="O55" s="20">
        <f>E55/B55*100</f>
        <v>1.924248538219912</v>
      </c>
      <c r="P55" s="20">
        <f>F55/B55*100</f>
        <v>0.5570193136952377</v>
      </c>
      <c r="Q55" s="20">
        <f>G55/B55*100</f>
        <v>2.060734094487566</v>
      </c>
      <c r="R55" s="20">
        <f>H55/B55*100</f>
        <v>0.7821215789598613</v>
      </c>
      <c r="S55" s="20">
        <f>I55/B55*100</f>
        <v>3.244004525781924</v>
      </c>
      <c r="T55" s="20">
        <f>J55/B55*100</f>
        <v>2.0939653603614294</v>
      </c>
      <c r="U55" s="20">
        <f>K55/B55*100</f>
        <v>6.461898771234384</v>
      </c>
      <c r="V55" s="20">
        <f>L55/B55*100</f>
        <v>76.24399661357576</v>
      </c>
    </row>
    <row r="56" spans="2:22" ht="13.5">
      <c r="B56" s="10">
        <v>264525</v>
      </c>
      <c r="C56" s="10">
        <v>62046</v>
      </c>
      <c r="D56" s="10">
        <v>16545</v>
      </c>
      <c r="E56" s="10">
        <v>4769</v>
      </c>
      <c r="F56" s="10">
        <v>1470</v>
      </c>
      <c r="G56" s="10">
        <v>5033</v>
      </c>
      <c r="H56" s="10">
        <v>2113</v>
      </c>
      <c r="I56" s="10">
        <v>8514</v>
      </c>
      <c r="J56" s="10">
        <v>5882</v>
      </c>
      <c r="K56" s="21">
        <v>17720</v>
      </c>
      <c r="L56" s="22">
        <v>202479</v>
      </c>
      <c r="N56" s="20">
        <f>D56/B56*100</f>
        <v>6.254607314998582</v>
      </c>
      <c r="O56" s="20">
        <f>E56/B56*100</f>
        <v>1.8028541725734808</v>
      </c>
      <c r="P56" s="20">
        <f>F56/B56*100</f>
        <v>0.5557130705982422</v>
      </c>
      <c r="Q56" s="20">
        <f>G56/B56*100</f>
        <v>1.9026557036196958</v>
      </c>
      <c r="R56" s="20">
        <f>H56/B56*100</f>
        <v>0.798790284472167</v>
      </c>
      <c r="S56" s="20">
        <f>I56/B56*100</f>
        <v>3.218599376240431</v>
      </c>
      <c r="T56" s="20">
        <f>J56/B56*100</f>
        <v>2.223608354597864</v>
      </c>
      <c r="U56" s="20">
        <f>K56/B56*100</f>
        <v>6.698799735374729</v>
      </c>
      <c r="V56" s="20">
        <f>L56/B56*100</f>
        <v>76.54437198752481</v>
      </c>
    </row>
    <row r="57" spans="2:22" ht="13.5">
      <c r="B57" s="10">
        <v>278259</v>
      </c>
      <c r="C57" s="10">
        <v>62239</v>
      </c>
      <c r="D57" s="10">
        <v>15205</v>
      </c>
      <c r="E57" s="10">
        <v>4379</v>
      </c>
      <c r="F57" s="10">
        <v>1679</v>
      </c>
      <c r="G57" s="10">
        <v>4840</v>
      </c>
      <c r="H57" s="10">
        <v>2276</v>
      </c>
      <c r="I57" s="10">
        <v>8866</v>
      </c>
      <c r="J57" s="10">
        <v>6616</v>
      </c>
      <c r="K57" s="21">
        <v>18378</v>
      </c>
      <c r="L57" s="22">
        <v>216020</v>
      </c>
      <c r="N57" s="20">
        <f>D57/B57*100</f>
        <v>5.464333588491297</v>
      </c>
      <c r="O57" s="20">
        <f>E57/B57*100</f>
        <v>1.573713698388911</v>
      </c>
      <c r="P57" s="20">
        <f>F57/B57*100</f>
        <v>0.6033946790579999</v>
      </c>
      <c r="Q57" s="20">
        <f>G57/B57*100</f>
        <v>1.7393866865043</v>
      </c>
      <c r="R57" s="20">
        <f>H57/B57*100</f>
        <v>0.8179429955545013</v>
      </c>
      <c r="S57" s="20">
        <f>I57/B57*100</f>
        <v>3.186240157551058</v>
      </c>
      <c r="T57" s="20">
        <f>J57/B57*100</f>
        <v>2.377640974775299</v>
      </c>
      <c r="U57" s="20">
        <f>K57/B57*100</f>
        <v>6.604638124912402</v>
      </c>
      <c r="V57" s="20">
        <f>L57/B57*100</f>
        <v>77.63270909476422</v>
      </c>
    </row>
    <row r="58" spans="2:22" ht="13.5">
      <c r="B58" s="10">
        <v>293651</v>
      </c>
      <c r="C58" s="10">
        <v>63198</v>
      </c>
      <c r="D58" s="10">
        <v>15167</v>
      </c>
      <c r="E58" s="10">
        <v>4298</v>
      </c>
      <c r="F58" s="10">
        <v>1503</v>
      </c>
      <c r="G58" s="10">
        <v>4338</v>
      </c>
      <c r="H58" s="10">
        <v>2299</v>
      </c>
      <c r="I58" s="10">
        <v>9030</v>
      </c>
      <c r="J58" s="10">
        <v>7104</v>
      </c>
      <c r="K58" s="21">
        <v>19459</v>
      </c>
      <c r="L58" s="22">
        <v>230453</v>
      </c>
      <c r="N58" s="20">
        <f>D58/B58*100</f>
        <v>5.164974748936663</v>
      </c>
      <c r="O58" s="20">
        <f>E58/B58*100</f>
        <v>1.4636422147379031</v>
      </c>
      <c r="P58" s="20">
        <f>F58/B58*100</f>
        <v>0.5118320727666515</v>
      </c>
      <c r="Q58" s="20">
        <f>G58/B58*100</f>
        <v>1.477263826787581</v>
      </c>
      <c r="R58" s="20">
        <f>H58/B58*100</f>
        <v>0.7829021525552442</v>
      </c>
      <c r="S58" s="20">
        <f>I58/B58*100</f>
        <v>3.0750789202148128</v>
      </c>
      <c r="T58" s="20">
        <f>J58/B58*100</f>
        <v>2.419198300022816</v>
      </c>
      <c r="U58" s="20">
        <f>K58/B58*100</f>
        <v>6.626573721867114</v>
      </c>
      <c r="V58" s="20">
        <f>L58/B58*100</f>
        <v>78.47853404211122</v>
      </c>
    </row>
    <row r="59" spans="2:12" ht="13.5">
      <c r="B59" s="3" t="s">
        <v>1</v>
      </c>
      <c r="C59" s="3" t="s">
        <v>1</v>
      </c>
      <c r="D59" s="3" t="s">
        <v>1</v>
      </c>
      <c r="E59" s="3" t="s">
        <v>1</v>
      </c>
      <c r="F59" s="3" t="s">
        <v>1</v>
      </c>
      <c r="G59" s="3" t="s">
        <v>1</v>
      </c>
      <c r="H59" s="3" t="s">
        <v>1</v>
      </c>
      <c r="I59" s="3" t="s">
        <v>1</v>
      </c>
      <c r="J59" s="3" t="s">
        <v>1</v>
      </c>
      <c r="K59" s="23" t="s">
        <v>1</v>
      </c>
      <c r="L59" s="1" t="s">
        <v>0</v>
      </c>
    </row>
    <row r="60" spans="2:22" ht="13.5">
      <c r="B60" s="10">
        <v>313001</v>
      </c>
      <c r="C60" s="10">
        <v>65007</v>
      </c>
      <c r="D60" s="10">
        <v>16045</v>
      </c>
      <c r="E60" s="10">
        <v>3880</v>
      </c>
      <c r="F60" s="10">
        <v>1581</v>
      </c>
      <c r="G60" s="10">
        <v>3863</v>
      </c>
      <c r="H60" s="10">
        <v>2603</v>
      </c>
      <c r="I60" s="10">
        <v>9223</v>
      </c>
      <c r="J60" s="10">
        <v>7859</v>
      </c>
      <c r="K60" s="21">
        <v>19953</v>
      </c>
      <c r="L60" s="22">
        <v>247994</v>
      </c>
      <c r="N60" s="20">
        <f>D60/B60*100</f>
        <v>5.126181705489759</v>
      </c>
      <c r="O60" s="20">
        <f>E60/B60*100</f>
        <v>1.239612652994719</v>
      </c>
      <c r="P60" s="20">
        <f>F60/B60*100</f>
        <v>0.5051102073156316</v>
      </c>
      <c r="Q60" s="20">
        <f>G60/B60*100</f>
        <v>1.234181360442938</v>
      </c>
      <c r="R60" s="20">
        <f>H60/B60*100</f>
        <v>0.8316267360168179</v>
      </c>
      <c r="S60" s="20">
        <f>I60/B60*100</f>
        <v>2.9466359532397663</v>
      </c>
      <c r="T60" s="20">
        <f>J60/B60*100</f>
        <v>2.510854597908633</v>
      </c>
      <c r="U60" s="20">
        <f>K60/B60*100</f>
        <v>6.374740016805058</v>
      </c>
      <c r="V60" s="20">
        <f>L60/B60*100</f>
        <v>79.23105676978668</v>
      </c>
    </row>
    <row r="61" spans="2:22" ht="13.5">
      <c r="B61" s="10">
        <v>318241</v>
      </c>
      <c r="C61" s="10">
        <v>67397</v>
      </c>
      <c r="D61" s="10">
        <v>16012</v>
      </c>
      <c r="E61" s="10">
        <v>3641</v>
      </c>
      <c r="F61" s="10">
        <v>1659</v>
      </c>
      <c r="G61" s="10">
        <v>3698</v>
      </c>
      <c r="H61" s="10">
        <v>2798</v>
      </c>
      <c r="I61" s="10">
        <v>10060</v>
      </c>
      <c r="J61" s="10">
        <v>8320</v>
      </c>
      <c r="K61" s="21">
        <v>21209</v>
      </c>
      <c r="L61" s="22">
        <v>250844</v>
      </c>
      <c r="N61" s="20">
        <f>D61/B61*100</f>
        <v>5.031407015437986</v>
      </c>
      <c r="O61" s="20">
        <f>E61/B61*100</f>
        <v>1.1441014828384777</v>
      </c>
      <c r="P61" s="20">
        <f>F61/B61*100</f>
        <v>0.5213030376349999</v>
      </c>
      <c r="Q61" s="20">
        <f>G61/B61*100</f>
        <v>1.162012437115268</v>
      </c>
      <c r="R61" s="20">
        <f>H61/B61*100</f>
        <v>0.8792078959027906</v>
      </c>
      <c r="S61" s="20">
        <f>I61/B61*100</f>
        <v>3.1611263162194687</v>
      </c>
      <c r="T61" s="20">
        <f>J61/B61*100</f>
        <v>2.614370869875346</v>
      </c>
      <c r="U61" s="20">
        <f>K61/B61*100</f>
        <v>6.664446127306036</v>
      </c>
      <c r="V61" s="20">
        <f>L61/B61*100</f>
        <v>78.82202481766963</v>
      </c>
    </row>
    <row r="62" spans="2:22" ht="13.5">
      <c r="B62" s="10">
        <v>312816</v>
      </c>
      <c r="C62" s="10">
        <v>67264</v>
      </c>
      <c r="D62" s="10">
        <v>16080</v>
      </c>
      <c r="E62" s="10">
        <v>3713</v>
      </c>
      <c r="F62" s="10">
        <v>1832</v>
      </c>
      <c r="G62" s="10">
        <v>3383</v>
      </c>
      <c r="H62" s="10">
        <v>3038</v>
      </c>
      <c r="I62" s="10">
        <v>10001</v>
      </c>
      <c r="J62" s="10">
        <v>8194</v>
      </c>
      <c r="K62" s="21">
        <v>21023</v>
      </c>
      <c r="L62" s="22">
        <v>245552</v>
      </c>
      <c r="N62" s="20">
        <f>D62/B62*100</f>
        <v>5.140402025471843</v>
      </c>
      <c r="O62" s="20">
        <f>E62/B62*100</f>
        <v>1.186959746304537</v>
      </c>
      <c r="P62" s="20">
        <f>F62/B62*100</f>
        <v>0.5856477929517672</v>
      </c>
      <c r="Q62" s="20">
        <f>G62/B62*100</f>
        <v>1.081466421154928</v>
      </c>
      <c r="R62" s="20">
        <f>H62/B62*100</f>
        <v>0.9711779448621554</v>
      </c>
      <c r="S62" s="20">
        <f>I62/B62*100</f>
        <v>3.197087105518899</v>
      </c>
      <c r="T62" s="20">
        <f>J62/B62*100</f>
        <v>2.6194312311390724</v>
      </c>
      <c r="U62" s="20">
        <f>K62/B62*100</f>
        <v>6.72056416551583</v>
      </c>
      <c r="V62" s="20">
        <f>L62/B62*100</f>
        <v>78.49726356708096</v>
      </c>
    </row>
    <row r="63" spans="2:22" ht="13.5">
      <c r="B63" s="10">
        <v>302075</v>
      </c>
      <c r="C63" s="10">
        <v>64226</v>
      </c>
      <c r="D63" s="10">
        <v>15279</v>
      </c>
      <c r="E63" s="10">
        <v>3650</v>
      </c>
      <c r="F63" s="10">
        <v>1777</v>
      </c>
      <c r="G63" s="10">
        <v>3046</v>
      </c>
      <c r="H63" s="10">
        <v>3055</v>
      </c>
      <c r="I63" s="10">
        <v>10016</v>
      </c>
      <c r="J63" s="10">
        <v>8031</v>
      </c>
      <c r="K63" s="21">
        <v>19372</v>
      </c>
      <c r="L63" s="22">
        <v>237849</v>
      </c>
      <c r="N63" s="20">
        <f>D63/B63*100</f>
        <v>5.058015393528097</v>
      </c>
      <c r="O63" s="20">
        <f>E63/B63*100</f>
        <v>1.2083091947364064</v>
      </c>
      <c r="P63" s="20">
        <f>F63/B63*100</f>
        <v>0.588264503848382</v>
      </c>
      <c r="Q63" s="20">
        <f>G63/B63*100</f>
        <v>1.0083588512786559</v>
      </c>
      <c r="R63" s="20">
        <f>H63/B63*100</f>
        <v>1.0113382438136225</v>
      </c>
      <c r="S63" s="20">
        <f>I63/B63*100</f>
        <v>3.315732847802698</v>
      </c>
      <c r="T63" s="20">
        <f>J63/B63*100</f>
        <v>2.6586112720350905</v>
      </c>
      <c r="U63" s="20">
        <f>K63/B63*100</f>
        <v>6.412976909707854</v>
      </c>
      <c r="V63" s="20">
        <f>L63/B63*100</f>
        <v>78.7383927832492</v>
      </c>
    </row>
    <row r="64" spans="2:22" ht="13.5">
      <c r="B64" s="10">
        <v>299095</v>
      </c>
      <c r="C64" s="10">
        <v>64089</v>
      </c>
      <c r="D64" s="10">
        <v>15943</v>
      </c>
      <c r="E64" s="10">
        <v>3408</v>
      </c>
      <c r="F64" s="10">
        <v>1793</v>
      </c>
      <c r="G64" s="10">
        <v>2868</v>
      </c>
      <c r="H64" s="10">
        <v>3647</v>
      </c>
      <c r="I64" s="10">
        <v>9631</v>
      </c>
      <c r="J64" s="10">
        <v>7861</v>
      </c>
      <c r="K64" s="21">
        <v>18938</v>
      </c>
      <c r="L64" s="22">
        <v>235006</v>
      </c>
      <c r="N64" s="20">
        <f>D64/B64*100</f>
        <v>5.330413413798292</v>
      </c>
      <c r="O64" s="20">
        <f>E64/B64*100</f>
        <v>1.1394373025292968</v>
      </c>
      <c r="P64" s="20">
        <f>F64/B64*100</f>
        <v>0.5994750831675555</v>
      </c>
      <c r="Q64" s="20">
        <f>G64/B64*100</f>
        <v>0.958892659522894</v>
      </c>
      <c r="R64" s="20">
        <f>H64/B64*100</f>
        <v>1.2193450241562047</v>
      </c>
      <c r="S64" s="20">
        <f>I64/B64*100</f>
        <v>3.2200471422123407</v>
      </c>
      <c r="T64" s="20">
        <f>J64/B64*100</f>
        <v>2.628261923469132</v>
      </c>
      <c r="U64" s="20">
        <f>K64/B64*100</f>
        <v>6.33176749862084</v>
      </c>
      <c r="V64" s="20">
        <f>L64/B64*100</f>
        <v>78.57235995252344</v>
      </c>
    </row>
    <row r="65" spans="2:12" ht="13.5">
      <c r="B65" s="3" t="s">
        <v>1</v>
      </c>
      <c r="C65" s="3" t="s">
        <v>1</v>
      </c>
      <c r="D65" s="3" t="s">
        <v>1</v>
      </c>
      <c r="E65" s="3" t="s">
        <v>1</v>
      </c>
      <c r="F65" s="3" t="s">
        <v>1</v>
      </c>
      <c r="G65" s="3" t="s">
        <v>1</v>
      </c>
      <c r="H65" s="3" t="s">
        <v>1</v>
      </c>
      <c r="I65" s="3" t="s">
        <v>1</v>
      </c>
      <c r="J65" s="3" t="s">
        <v>1</v>
      </c>
      <c r="K65" s="23" t="s">
        <v>1</v>
      </c>
      <c r="L65" s="1" t="s">
        <v>0</v>
      </c>
    </row>
    <row r="66" spans="2:22" ht="13.5">
      <c r="B66" s="10">
        <v>296798</v>
      </c>
      <c r="C66" s="10">
        <v>64366</v>
      </c>
      <c r="D66" s="10">
        <v>16451</v>
      </c>
      <c r="E66" s="10">
        <v>3366</v>
      </c>
      <c r="F66" s="10">
        <v>1876</v>
      </c>
      <c r="G66" s="10">
        <v>2569</v>
      </c>
      <c r="H66" s="10">
        <v>4218</v>
      </c>
      <c r="I66" s="10">
        <v>9107</v>
      </c>
      <c r="J66" s="10">
        <v>8039</v>
      </c>
      <c r="K66" s="21">
        <v>18740</v>
      </c>
      <c r="L66" s="22">
        <v>232432</v>
      </c>
      <c r="N66" s="20">
        <f>D66/B66*100</f>
        <v>5.54282710799938</v>
      </c>
      <c r="O66" s="20">
        <f>E66/B66*100</f>
        <v>1.1341046772552374</v>
      </c>
      <c r="P66" s="20">
        <f>F66/B66*100</f>
        <v>0.6320797309954919</v>
      </c>
      <c r="Q66" s="20">
        <f>G66/B66*100</f>
        <v>0.8655718704303937</v>
      </c>
      <c r="R66" s="20">
        <f>H66/B66*100</f>
        <v>1.4211686062574547</v>
      </c>
      <c r="S66" s="20">
        <f>I66/B66*100</f>
        <v>3.068416903078862</v>
      </c>
      <c r="T66" s="20">
        <f>J66/B66*100</f>
        <v>2.7085762033436884</v>
      </c>
      <c r="U66" s="20">
        <f>K66/B66*100</f>
        <v>6.3140587200722385</v>
      </c>
      <c r="V66" s="20">
        <f>L66/B66*100</f>
        <v>78.31319618056726</v>
      </c>
    </row>
    <row r="67" spans="2:22" ht="13.5">
      <c r="B67" s="10">
        <v>296580</v>
      </c>
      <c r="C67" s="10">
        <v>66568</v>
      </c>
      <c r="D67" s="10">
        <v>17557</v>
      </c>
      <c r="E67" s="10">
        <v>3491</v>
      </c>
      <c r="F67" s="10">
        <v>2012</v>
      </c>
      <c r="G67" s="10">
        <v>2731</v>
      </c>
      <c r="H67" s="10">
        <v>4935</v>
      </c>
      <c r="I67" s="10">
        <v>9199</v>
      </c>
      <c r="J67" s="10">
        <v>7849</v>
      </c>
      <c r="K67" s="21">
        <v>18794</v>
      </c>
      <c r="L67" s="22">
        <v>230012</v>
      </c>
      <c r="N67" s="20">
        <f>D67/B67*100</f>
        <v>5.919819273046058</v>
      </c>
      <c r="O67" s="20">
        <f>E67/B67*100</f>
        <v>1.1770854406905389</v>
      </c>
      <c r="P67" s="20">
        <f>F67/B67*100</f>
        <v>0.6784004315867557</v>
      </c>
      <c r="Q67" s="20">
        <f>G67/B67*100</f>
        <v>0.9208308045046867</v>
      </c>
      <c r="R67" s="20">
        <f>H67/B67*100</f>
        <v>1.6639692494436575</v>
      </c>
      <c r="S67" s="20">
        <f>I67/B67*100</f>
        <v>3.101692629307438</v>
      </c>
      <c r="T67" s="20">
        <f>J67/B67*100</f>
        <v>2.6465034729246746</v>
      </c>
      <c r="U67" s="20">
        <f>K67/B67*100</f>
        <v>6.33690741115382</v>
      </c>
      <c r="V67" s="20">
        <f>L67/B67*100</f>
        <v>77.55479128734237</v>
      </c>
    </row>
    <row r="68" spans="2:22" ht="13.5">
      <c r="B68" s="10">
        <v>290931</v>
      </c>
      <c r="C68" s="10">
        <v>67733</v>
      </c>
      <c r="D68" s="10">
        <v>18886</v>
      </c>
      <c r="E68" s="10">
        <v>3285</v>
      </c>
      <c r="F68" s="10">
        <v>1959</v>
      </c>
      <c r="G68" s="10">
        <v>2856</v>
      </c>
      <c r="H68" s="10">
        <v>5321</v>
      </c>
      <c r="I68" s="10">
        <v>9136</v>
      </c>
      <c r="J68" s="10">
        <v>8439</v>
      </c>
      <c r="K68" s="21">
        <v>17851</v>
      </c>
      <c r="L68" s="22">
        <v>223198</v>
      </c>
      <c r="N68" s="20">
        <f>D68/B68*100</f>
        <v>6.491573603362996</v>
      </c>
      <c r="O68" s="20">
        <f>E68/B68*100</f>
        <v>1.1291337121173062</v>
      </c>
      <c r="P68" s="20">
        <f>F68/B68*100</f>
        <v>0.6733555379110511</v>
      </c>
      <c r="Q68" s="20">
        <f>G68/B68*100</f>
        <v>0.9816760675211648</v>
      </c>
      <c r="R68" s="20">
        <f>H68/B68*100</f>
        <v>1.8289560067507415</v>
      </c>
      <c r="S68" s="20">
        <f>I68/B68*100</f>
        <v>3.140263498905239</v>
      </c>
      <c r="T68" s="20">
        <f>J68/B68*100</f>
        <v>2.9006877919506686</v>
      </c>
      <c r="U68" s="20">
        <f>K68/B68*100</f>
        <v>6.135819146120558</v>
      </c>
      <c r="V68" s="20">
        <f>L68/B68*100</f>
        <v>76.71853463536027</v>
      </c>
    </row>
    <row r="69" spans="2:22" ht="13.5">
      <c r="B69" s="10">
        <v>285462</v>
      </c>
      <c r="C69" s="10">
        <v>68582</v>
      </c>
      <c r="D69" s="10">
        <v>20145</v>
      </c>
      <c r="E69" s="10">
        <v>3544</v>
      </c>
      <c r="F69" s="10">
        <v>1982</v>
      </c>
      <c r="G69" s="10">
        <v>2770</v>
      </c>
      <c r="H69" s="10">
        <v>6190</v>
      </c>
      <c r="I69" s="10">
        <v>8702</v>
      </c>
      <c r="J69" s="10">
        <v>8073</v>
      </c>
      <c r="K69" s="21">
        <v>17176</v>
      </c>
      <c r="L69" s="22">
        <v>216880</v>
      </c>
      <c r="N69" s="20">
        <f>D69/B69*100</f>
        <v>7.056981314500704</v>
      </c>
      <c r="O69" s="20">
        <f>E69/B69*100</f>
        <v>1.2414962411809627</v>
      </c>
      <c r="P69" s="20">
        <f>F69/B69*100</f>
        <v>0.6943130784482698</v>
      </c>
      <c r="Q69" s="20">
        <f>G69/B69*100</f>
        <v>0.9703568250765425</v>
      </c>
      <c r="R69" s="20">
        <f>H69/B69*100</f>
        <v>2.1684147101890967</v>
      </c>
      <c r="S69" s="20">
        <f>I69/B69*100</f>
        <v>3.0483917298974994</v>
      </c>
      <c r="T69" s="20">
        <f>J69/B69*100</f>
        <v>2.8280471656472668</v>
      </c>
      <c r="U69" s="20">
        <f>K69/B69*100</f>
        <v>6.016912934120828</v>
      </c>
      <c r="V69" s="20">
        <f>L69/B69*100</f>
        <v>75.97508600093883</v>
      </c>
    </row>
    <row r="70" spans="2:22" ht="13.5">
      <c r="B70" s="10">
        <v>287213</v>
      </c>
      <c r="C70" s="10">
        <v>70578</v>
      </c>
      <c r="D70" s="10">
        <v>20972</v>
      </c>
      <c r="E70" s="10">
        <v>3605</v>
      </c>
      <c r="F70" s="10">
        <v>2160</v>
      </c>
      <c r="G70" s="10">
        <v>2903</v>
      </c>
      <c r="H70" s="10">
        <v>7101</v>
      </c>
      <c r="I70" s="10">
        <v>8208</v>
      </c>
      <c r="J70" s="10">
        <v>8481</v>
      </c>
      <c r="K70" s="21">
        <v>17148</v>
      </c>
      <c r="L70" s="22">
        <v>216635</v>
      </c>
      <c r="N70" s="20">
        <f>D70/B70*100</f>
        <v>7.301897894593908</v>
      </c>
      <c r="O70" s="20">
        <f>E70/B70*100</f>
        <v>1.2551660266074307</v>
      </c>
      <c r="P70" s="20">
        <f>F70/B70*100</f>
        <v>0.7520550949991818</v>
      </c>
      <c r="Q70" s="20">
        <f>G70/B70*100</f>
        <v>1.0107481207326967</v>
      </c>
      <c r="R70" s="20">
        <f>H70/B70*100</f>
        <v>2.4723811248098104</v>
      </c>
      <c r="S70" s="20">
        <f>I70/B70*100</f>
        <v>2.8578093609968906</v>
      </c>
      <c r="T70" s="20">
        <f>J70/B70*100</f>
        <v>2.952860768837065</v>
      </c>
      <c r="U70" s="20">
        <f>K70/B70*100</f>
        <v>5.970481837521282</v>
      </c>
      <c r="V70" s="20">
        <f>L70/B70*100</f>
        <v>75.42659977090173</v>
      </c>
    </row>
    <row r="71" spans="2:12" ht="13.5">
      <c r="B71" s="3" t="s">
        <v>1</v>
      </c>
      <c r="C71" s="3" t="s">
        <v>1</v>
      </c>
      <c r="D71" s="3" t="s">
        <v>1</v>
      </c>
      <c r="E71" s="3" t="s">
        <v>1</v>
      </c>
      <c r="F71" s="3" t="s">
        <v>1</v>
      </c>
      <c r="G71" s="3" t="s">
        <v>1</v>
      </c>
      <c r="H71" s="3" t="s">
        <v>1</v>
      </c>
      <c r="I71" s="3" t="s">
        <v>1</v>
      </c>
      <c r="J71" s="3" t="s">
        <v>1</v>
      </c>
      <c r="K71" s="23" t="s">
        <v>1</v>
      </c>
      <c r="L71" s="1" t="s">
        <v>0</v>
      </c>
    </row>
    <row r="72" spans="2:22" ht="13.5">
      <c r="B72" s="10">
        <v>289829</v>
      </c>
      <c r="C72" s="10">
        <v>71840</v>
      </c>
      <c r="D72" s="10">
        <v>21096</v>
      </c>
      <c r="E72" s="10">
        <v>3649</v>
      </c>
      <c r="F72" s="10">
        <v>2234</v>
      </c>
      <c r="G72" s="10">
        <v>3184</v>
      </c>
      <c r="H72" s="10">
        <v>8070</v>
      </c>
      <c r="I72" s="10">
        <v>8023</v>
      </c>
      <c r="J72" s="10">
        <v>8363</v>
      </c>
      <c r="K72" s="21">
        <v>17221</v>
      </c>
      <c r="L72" s="22">
        <v>217989</v>
      </c>
      <c r="N72" s="20">
        <f>D72/B72*100</f>
        <v>7.278774725786584</v>
      </c>
      <c r="O72" s="20">
        <f>E72/B72*100</f>
        <v>1.2590182486914698</v>
      </c>
      <c r="P72" s="20">
        <f>F72/B72*100</f>
        <v>0.7707993334000394</v>
      </c>
      <c r="Q72" s="20">
        <f>G72/B72*100</f>
        <v>1.0985788171646038</v>
      </c>
      <c r="R72" s="20">
        <f>H72/B72*100</f>
        <v>2.784400456821091</v>
      </c>
      <c r="S72" s="20">
        <f>I72/B72*100</f>
        <v>2.7681839981506338</v>
      </c>
      <c r="T72" s="20">
        <f>J72/B72*100</f>
        <v>2.8854945502347937</v>
      </c>
      <c r="U72" s="20">
        <f>K72/B72*100</f>
        <v>5.941779463062702</v>
      </c>
      <c r="V72" s="20">
        <f>L72/B72*100</f>
        <v>75.21297040668809</v>
      </c>
    </row>
    <row r="73" spans="2:22" ht="13.5">
      <c r="B73" s="10">
        <v>290532</v>
      </c>
      <c r="C73" s="10">
        <v>72603</v>
      </c>
      <c r="D73" s="10">
        <v>22070</v>
      </c>
      <c r="E73" s="10">
        <v>3574</v>
      </c>
      <c r="F73" s="10">
        <v>2051</v>
      </c>
      <c r="G73" s="10">
        <v>3327</v>
      </c>
      <c r="H73" s="10">
        <v>8481</v>
      </c>
      <c r="I73" s="10">
        <v>7775</v>
      </c>
      <c r="J73" s="10">
        <v>8165</v>
      </c>
      <c r="K73" s="21">
        <v>17160</v>
      </c>
      <c r="L73" s="22">
        <v>217929</v>
      </c>
      <c r="N73" s="20">
        <f>D73/B73*100</f>
        <v>7.596409345614252</v>
      </c>
      <c r="O73" s="20">
        <f>E73/B73*100</f>
        <v>1.2301570911293764</v>
      </c>
      <c r="P73" s="20">
        <f>F73/B73*100</f>
        <v>0.7059463329340658</v>
      </c>
      <c r="Q73" s="20">
        <f>G73/B73*100</f>
        <v>1.1451406385527239</v>
      </c>
      <c r="R73" s="20">
        <f>H73/B73*100</f>
        <v>2.919127669241254</v>
      </c>
      <c r="S73" s="20">
        <f>I73/B73*100</f>
        <v>2.676125177261025</v>
      </c>
      <c r="T73" s="20">
        <f>J73/B73*100</f>
        <v>2.810361681329423</v>
      </c>
      <c r="U73" s="20">
        <f>K73/B73*100</f>
        <v>5.906406179009541</v>
      </c>
      <c r="V73" s="20">
        <f>L73/B73*100</f>
        <v>75.01032588492833</v>
      </c>
    </row>
    <row r="74" spans="2:22" ht="13.5">
      <c r="B74" s="10">
        <v>300091</v>
      </c>
      <c r="C74" s="10">
        <v>73655</v>
      </c>
      <c r="D74" s="10">
        <v>22726</v>
      </c>
      <c r="E74" s="10">
        <v>3708</v>
      </c>
      <c r="F74" s="10">
        <v>1920</v>
      </c>
      <c r="G74" s="10">
        <v>3434</v>
      </c>
      <c r="H74" s="10">
        <v>9166</v>
      </c>
      <c r="I74" s="10">
        <v>7556</v>
      </c>
      <c r="J74" s="10">
        <v>7925</v>
      </c>
      <c r="K74" s="21">
        <v>17220</v>
      </c>
      <c r="L74" s="22">
        <v>226436</v>
      </c>
      <c r="N74" s="20">
        <f>D74/B74*100</f>
        <v>7.573036179025696</v>
      </c>
      <c r="O74" s="20">
        <f>E74/B74*100</f>
        <v>1.235625193691247</v>
      </c>
      <c r="P74" s="20">
        <f>F74/B74*100</f>
        <v>0.6398059255359207</v>
      </c>
      <c r="Q74" s="20">
        <f>G74/B74*100</f>
        <v>1.144319556401225</v>
      </c>
      <c r="R74" s="20">
        <f>H74/B74*100</f>
        <v>3.054406829928255</v>
      </c>
      <c r="S74" s="20">
        <f>I74/B74*100</f>
        <v>2.517902902786155</v>
      </c>
      <c r="T74" s="20">
        <f>J74/B74*100</f>
        <v>2.6408656041000897</v>
      </c>
      <c r="U74" s="20">
        <f>K74/B74*100</f>
        <v>5.73825939465029</v>
      </c>
      <c r="V74" s="20">
        <f>L74/B74*100</f>
        <v>75.45577841388112</v>
      </c>
    </row>
    <row r="75" spans="2:22" ht="13.5">
      <c r="B75" s="10">
        <v>311050</v>
      </c>
      <c r="C75" s="10">
        <v>76425</v>
      </c>
      <c r="D75" s="10">
        <v>23743</v>
      </c>
      <c r="E75" s="10">
        <v>3876</v>
      </c>
      <c r="F75" s="10">
        <v>1819</v>
      </c>
      <c r="G75" s="10">
        <v>3430</v>
      </c>
      <c r="H75" s="10">
        <v>9399</v>
      </c>
      <c r="I75" s="10">
        <v>7523</v>
      </c>
      <c r="J75" s="10">
        <v>8652</v>
      </c>
      <c r="K75" s="21">
        <v>17983</v>
      </c>
      <c r="L75" s="22">
        <v>234625</v>
      </c>
      <c r="N75" s="20">
        <f>D75/B75*100</f>
        <v>7.6331779456678985</v>
      </c>
      <c r="O75" s="20">
        <f>E75/B75*100</f>
        <v>1.2461019128757433</v>
      </c>
      <c r="P75" s="20">
        <f>F75/B75*100</f>
        <v>0.5847934415688796</v>
      </c>
      <c r="Q75" s="20">
        <f>G75/B75*100</f>
        <v>1.1027166050474202</v>
      </c>
      <c r="R75" s="20">
        <f>H75/B75*100</f>
        <v>3.0217006912072013</v>
      </c>
      <c r="S75" s="20">
        <f>I75/B75*100</f>
        <v>2.4185822215077963</v>
      </c>
      <c r="T75" s="20">
        <f>J75/B75*100</f>
        <v>2.7815463751808394</v>
      </c>
      <c r="U75" s="20">
        <f>K75/B75*100</f>
        <v>5.781385629320044</v>
      </c>
      <c r="V75" s="20">
        <f>L75/B75*100</f>
        <v>75.42999517762418</v>
      </c>
    </row>
    <row r="76" spans="2:22" ht="13.5">
      <c r="B76" s="10">
        <v>324947</v>
      </c>
      <c r="C76" s="10">
        <v>77788</v>
      </c>
      <c r="D76" s="10">
        <v>23995</v>
      </c>
      <c r="E76" s="10">
        <v>3805</v>
      </c>
      <c r="F76" s="10">
        <v>1596</v>
      </c>
      <c r="G76" s="10">
        <v>3684</v>
      </c>
      <c r="H76" s="10">
        <v>9643</v>
      </c>
      <c r="I76" s="10">
        <v>7527</v>
      </c>
      <c r="J76" s="10">
        <v>9308</v>
      </c>
      <c r="K76" s="21">
        <v>18230</v>
      </c>
      <c r="L76" s="22">
        <v>247159</v>
      </c>
      <c r="N76" s="20">
        <f>D76/B76*100</f>
        <v>7.384281128922562</v>
      </c>
      <c r="O76" s="20">
        <f>E76/B76*100</f>
        <v>1.1709601873536302</v>
      </c>
      <c r="P76" s="20">
        <f>F76/B76*100</f>
        <v>0.49115701945240303</v>
      </c>
      <c r="Q76" s="20">
        <f>G76/B76*100</f>
        <v>1.1337233456532911</v>
      </c>
      <c r="R76" s="20">
        <f>H76/B76*100</f>
        <v>2.9675608637716304</v>
      </c>
      <c r="S76" s="20">
        <f>I76/B76*100</f>
        <v>2.316377747755788</v>
      </c>
      <c r="T76" s="20">
        <f>J76/B76*100</f>
        <v>2.8644671284855683</v>
      </c>
      <c r="U76" s="20">
        <f>K76/B76*100</f>
        <v>5.610145654522122</v>
      </c>
      <c r="V76" s="20">
        <f>L76/B76*100</f>
        <v>76.061326924083</v>
      </c>
    </row>
    <row r="77" spans="2:12" ht="13.5">
      <c r="B77" s="3" t="s">
        <v>1</v>
      </c>
      <c r="C77" s="3" t="s">
        <v>1</v>
      </c>
      <c r="D77" s="3" t="s">
        <v>1</v>
      </c>
      <c r="E77" s="3" t="s">
        <v>1</v>
      </c>
      <c r="F77" s="3" t="s">
        <v>1</v>
      </c>
      <c r="G77" s="3" t="s">
        <v>1</v>
      </c>
      <c r="H77" s="3" t="s">
        <v>1</v>
      </c>
      <c r="I77" s="3" t="s">
        <v>1</v>
      </c>
      <c r="J77" s="3" t="s">
        <v>1</v>
      </c>
      <c r="K77" s="23" t="s">
        <v>1</v>
      </c>
      <c r="L77" s="1" t="s">
        <v>0</v>
      </c>
    </row>
    <row r="78" spans="2:22" ht="13.5">
      <c r="B78" s="10">
        <v>338498</v>
      </c>
      <c r="C78" s="10">
        <v>78368</v>
      </c>
      <c r="D78" s="10">
        <v>24013</v>
      </c>
      <c r="E78" s="10">
        <v>3777</v>
      </c>
      <c r="F78" s="10">
        <v>1499</v>
      </c>
      <c r="G78" s="10">
        <v>3632</v>
      </c>
      <c r="H78" s="10">
        <v>9324</v>
      </c>
      <c r="I78" s="10">
        <v>7406</v>
      </c>
      <c r="J78" s="10">
        <v>9802</v>
      </c>
      <c r="K78" s="21">
        <v>18915</v>
      </c>
      <c r="L78" s="22">
        <v>260130</v>
      </c>
      <c r="N78" s="20">
        <f aca="true" t="shared" si="14" ref="N78:N83">D78/B78*100</f>
        <v>7.093985784258695</v>
      </c>
      <c r="O78" s="20">
        <f aca="true" t="shared" si="15" ref="O78:O83">E78/B78*100</f>
        <v>1.115811614839674</v>
      </c>
      <c r="P78" s="20">
        <f aca="true" t="shared" si="16" ref="P78:P83">F78/B78*100</f>
        <v>0.44283865783549686</v>
      </c>
      <c r="Q78" s="20">
        <f aca="true" t="shared" si="17" ref="Q78:Q83">G78/B78*100</f>
        <v>1.0729753203859402</v>
      </c>
      <c r="R78" s="20">
        <f aca="true" t="shared" si="18" ref="R78:R83">H78/B78*100</f>
        <v>2.7545214447352717</v>
      </c>
      <c r="S78" s="20">
        <f aca="true" t="shared" si="19" ref="S78:S83">I78/B78*100</f>
        <v>2.1879006670645027</v>
      </c>
      <c r="T78" s="20">
        <f aca="true" t="shared" si="20" ref="T78:T83">J78/B78*100</f>
        <v>2.8957335050724082</v>
      </c>
      <c r="U78" s="20">
        <f aca="true" t="shared" si="21" ref="U78:U83">K78/B78*100</f>
        <v>5.587920755809487</v>
      </c>
      <c r="V78" s="20">
        <f aca="true" t="shared" si="22" ref="V78:V83">L78/B78*100</f>
        <v>76.84831224999851</v>
      </c>
    </row>
    <row r="79" spans="2:22" ht="13.5">
      <c r="B79" s="10">
        <v>354207</v>
      </c>
      <c r="C79" s="10">
        <v>81107</v>
      </c>
      <c r="D79" s="10">
        <v>25018</v>
      </c>
      <c r="E79" s="10">
        <v>3922</v>
      </c>
      <c r="F79" s="10">
        <v>1425</v>
      </c>
      <c r="G79" s="10">
        <v>3665</v>
      </c>
      <c r="H79" s="10">
        <v>9655</v>
      </c>
      <c r="I79" s="10">
        <v>7885</v>
      </c>
      <c r="J79" s="10">
        <v>9852</v>
      </c>
      <c r="K79" s="21">
        <v>19685</v>
      </c>
      <c r="L79" s="22">
        <v>273100</v>
      </c>
      <c r="N79" s="20">
        <f t="shared" si="14"/>
        <v>7.063101519732812</v>
      </c>
      <c r="O79" s="20">
        <f t="shared" si="15"/>
        <v>1.1072621376765563</v>
      </c>
      <c r="P79" s="20">
        <f t="shared" si="16"/>
        <v>0.4023071254944143</v>
      </c>
      <c r="Q79" s="20">
        <f t="shared" si="17"/>
        <v>1.0347056946926514</v>
      </c>
      <c r="R79" s="20">
        <f t="shared" si="18"/>
        <v>2.725807225718295</v>
      </c>
      <c r="S79" s="20">
        <f t="shared" si="19"/>
        <v>2.2260994277357593</v>
      </c>
      <c r="T79" s="20">
        <f t="shared" si="20"/>
        <v>2.781424421312961</v>
      </c>
      <c r="U79" s="20">
        <f t="shared" si="21"/>
        <v>5.55748474761933</v>
      </c>
      <c r="V79" s="20">
        <f t="shared" si="22"/>
        <v>77.10180770001722</v>
      </c>
    </row>
    <row r="80" spans="2:22" ht="13.5">
      <c r="B80" s="10">
        <v>370973</v>
      </c>
      <c r="C80" s="10">
        <v>86425</v>
      </c>
      <c r="D80" s="10">
        <v>27664</v>
      </c>
      <c r="E80" s="10">
        <v>3965</v>
      </c>
      <c r="F80" s="10">
        <v>1397</v>
      </c>
      <c r="G80" s="10">
        <v>3751</v>
      </c>
      <c r="H80" s="10">
        <v>10349</v>
      </c>
      <c r="I80" s="10">
        <v>8112</v>
      </c>
      <c r="J80" s="10">
        <v>10412</v>
      </c>
      <c r="K80" s="21">
        <v>20775</v>
      </c>
      <c r="L80" s="22">
        <v>284548</v>
      </c>
      <c r="N80" s="20">
        <f t="shared" si="14"/>
        <v>7.457146476967326</v>
      </c>
      <c r="O80" s="20">
        <f t="shared" si="15"/>
        <v>1.0688109377232307</v>
      </c>
      <c r="P80" s="20">
        <f t="shared" si="16"/>
        <v>0.3765772711221571</v>
      </c>
      <c r="Q80" s="20">
        <f t="shared" si="17"/>
        <v>1.0111247988398078</v>
      </c>
      <c r="R80" s="20">
        <f t="shared" si="18"/>
        <v>2.7896908939464597</v>
      </c>
      <c r="S80" s="20">
        <f t="shared" si="19"/>
        <v>2.1866820496370356</v>
      </c>
      <c r="T80" s="20">
        <f t="shared" si="20"/>
        <v>2.806673261935505</v>
      </c>
      <c r="U80" s="20">
        <f t="shared" si="21"/>
        <v>5.6001380154350855</v>
      </c>
      <c r="V80" s="20">
        <f t="shared" si="22"/>
        <v>76.7031562943934</v>
      </c>
    </row>
    <row r="81" spans="2:22" ht="13.5">
      <c r="B81" s="10">
        <v>389008</v>
      </c>
      <c r="C81" s="10">
        <v>91411</v>
      </c>
      <c r="D81" s="10">
        <v>28717</v>
      </c>
      <c r="E81" s="10">
        <v>4263</v>
      </c>
      <c r="F81" s="10">
        <v>1418</v>
      </c>
      <c r="G81" s="10">
        <v>3804</v>
      </c>
      <c r="H81" s="10">
        <v>10546</v>
      </c>
      <c r="I81" s="10">
        <v>8686</v>
      </c>
      <c r="J81" s="10">
        <v>11572</v>
      </c>
      <c r="K81" s="21">
        <v>22405</v>
      </c>
      <c r="L81" s="22">
        <v>297597</v>
      </c>
      <c r="N81" s="20">
        <f t="shared" si="14"/>
        <v>7.382110393616584</v>
      </c>
      <c r="O81" s="20">
        <f t="shared" si="15"/>
        <v>1.0958643524040637</v>
      </c>
      <c r="P81" s="20">
        <f t="shared" si="16"/>
        <v>0.3645169251017974</v>
      </c>
      <c r="Q81" s="20">
        <f t="shared" si="17"/>
        <v>0.9778719203718176</v>
      </c>
      <c r="R81" s="20">
        <f t="shared" si="18"/>
        <v>2.71099823139884</v>
      </c>
      <c r="S81" s="20">
        <f t="shared" si="19"/>
        <v>2.2328589643400654</v>
      </c>
      <c r="T81" s="20">
        <f t="shared" si="20"/>
        <v>2.9747460206473906</v>
      </c>
      <c r="U81" s="20">
        <f t="shared" si="21"/>
        <v>5.7595216550816435</v>
      </c>
      <c r="V81" s="20">
        <f t="shared" si="22"/>
        <v>76.5015115370378</v>
      </c>
    </row>
    <row r="82" spans="2:22" ht="13.5">
      <c r="B82" s="10">
        <v>399428</v>
      </c>
      <c r="C82" s="10">
        <v>94309</v>
      </c>
      <c r="D82" s="10">
        <v>28630</v>
      </c>
      <c r="E82" s="10">
        <v>4241</v>
      </c>
      <c r="F82" s="10">
        <v>1483</v>
      </c>
      <c r="G82" s="10">
        <v>3932</v>
      </c>
      <c r="H82" s="10">
        <v>10563</v>
      </c>
      <c r="I82" s="10">
        <v>9069</v>
      </c>
      <c r="J82" s="10">
        <v>13132</v>
      </c>
      <c r="K82" s="21">
        <v>23259</v>
      </c>
      <c r="L82" s="22">
        <v>305119</v>
      </c>
      <c r="N82" s="20">
        <f t="shared" si="14"/>
        <v>7.167749882331734</v>
      </c>
      <c r="O82" s="20">
        <f t="shared" si="15"/>
        <v>1.0617683287100554</v>
      </c>
      <c r="P82" s="20">
        <f t="shared" si="16"/>
        <v>0.3712809317323773</v>
      </c>
      <c r="Q82" s="20">
        <f t="shared" si="17"/>
        <v>0.9844077030153119</v>
      </c>
      <c r="R82" s="20">
        <f t="shared" si="18"/>
        <v>2.644531680302833</v>
      </c>
      <c r="S82" s="20">
        <f t="shared" si="19"/>
        <v>2.2704968104389276</v>
      </c>
      <c r="T82" s="20">
        <f t="shared" si="20"/>
        <v>3.2877014130206197</v>
      </c>
      <c r="U82" s="20">
        <f t="shared" si="21"/>
        <v>5.823077000110158</v>
      </c>
      <c r="V82" s="20">
        <f t="shared" si="22"/>
        <v>76.388986250338</v>
      </c>
    </row>
    <row r="83" spans="2:22" ht="13.5">
      <c r="B83" s="11">
        <v>408932</v>
      </c>
      <c r="C83" s="11">
        <v>95313</v>
      </c>
      <c r="D83" s="11">
        <v>27761</v>
      </c>
      <c r="E83" s="11">
        <v>4364</v>
      </c>
      <c r="F83" s="11">
        <v>1487</v>
      </c>
      <c r="G83" s="11">
        <v>3742</v>
      </c>
      <c r="H83" s="11">
        <v>10613</v>
      </c>
      <c r="I83" s="11">
        <v>10307</v>
      </c>
      <c r="J83" s="11">
        <v>13043</v>
      </c>
      <c r="K83" s="24">
        <v>23996</v>
      </c>
      <c r="L83" s="25">
        <v>313619</v>
      </c>
      <c r="N83" s="20">
        <f t="shared" si="14"/>
        <v>6.788659239188911</v>
      </c>
      <c r="O83" s="20">
        <f t="shared" si="15"/>
        <v>1.0671700918490117</v>
      </c>
      <c r="P83" s="20">
        <f t="shared" si="16"/>
        <v>0.36363013899621455</v>
      </c>
      <c r="Q83" s="20">
        <f t="shared" si="17"/>
        <v>0.9150665636340516</v>
      </c>
      <c r="R83" s="20">
        <f t="shared" si="18"/>
        <v>2.5952970175970576</v>
      </c>
      <c r="S83" s="20">
        <f t="shared" si="19"/>
        <v>2.520467950661724</v>
      </c>
      <c r="T83" s="20">
        <f t="shared" si="20"/>
        <v>3.189527843260004</v>
      </c>
      <c r="U83" s="20">
        <f t="shared" si="21"/>
        <v>5.867968268562988</v>
      </c>
      <c r="V83" s="20">
        <f t="shared" si="22"/>
        <v>76.69221288625003</v>
      </c>
    </row>
    <row r="85" spans="2:12" s="20" customFormat="1" ht="12.75">
      <c r="B85" s="26">
        <f>B48-B5</f>
        <v>93184</v>
      </c>
      <c r="C85" s="26">
        <f aca="true" t="shared" si="23" ref="C85:L85">C48-C5</f>
        <v>35580</v>
      </c>
      <c r="D85" s="26">
        <f t="shared" si="23"/>
        <v>13629</v>
      </c>
      <c r="E85" s="26">
        <f t="shared" si="23"/>
        <v>3723</v>
      </c>
      <c r="F85" s="26">
        <f t="shared" si="23"/>
        <v>714</v>
      </c>
      <c r="G85" s="26">
        <f t="shared" si="23"/>
        <v>3771</v>
      </c>
      <c r="H85" s="26">
        <f t="shared" si="23"/>
        <v>221</v>
      </c>
      <c r="I85" s="26">
        <f t="shared" si="23"/>
        <v>4646</v>
      </c>
      <c r="J85" s="26">
        <f t="shared" si="23"/>
        <v>1625</v>
      </c>
      <c r="K85" s="26">
        <f t="shared" si="23"/>
        <v>7251</v>
      </c>
      <c r="L85" s="26">
        <f t="shared" si="23"/>
        <v>57604</v>
      </c>
    </row>
    <row r="86" spans="2:12" s="20" customFormat="1" ht="12.75">
      <c r="B86" s="26">
        <f aca="true" t="shared" si="24" ref="B86:L89">B49-B6</f>
        <v>103179</v>
      </c>
      <c r="C86" s="26">
        <f t="shared" si="24"/>
        <v>38682</v>
      </c>
      <c r="D86" s="26">
        <f t="shared" si="24"/>
        <v>13843</v>
      </c>
      <c r="E86" s="26">
        <f t="shared" si="24"/>
        <v>3907</v>
      </c>
      <c r="F86" s="26">
        <f t="shared" si="24"/>
        <v>916</v>
      </c>
      <c r="G86" s="26">
        <f t="shared" si="24"/>
        <v>4000</v>
      </c>
      <c r="H86" s="26">
        <f t="shared" si="24"/>
        <v>423</v>
      </c>
      <c r="I86" s="26">
        <f t="shared" si="24"/>
        <v>5359</v>
      </c>
      <c r="J86" s="26">
        <f t="shared" si="24"/>
        <v>1971</v>
      </c>
      <c r="K86" s="26">
        <f t="shared" si="24"/>
        <v>8263</v>
      </c>
      <c r="L86" s="26">
        <f t="shared" si="24"/>
        <v>64497</v>
      </c>
    </row>
    <row r="87" spans="2:12" s="20" customFormat="1" ht="12.75">
      <c r="B87" s="26">
        <f t="shared" si="24"/>
        <v>113749</v>
      </c>
      <c r="C87" s="26">
        <f t="shared" si="24"/>
        <v>41551</v>
      </c>
      <c r="D87" s="26">
        <f t="shared" si="24"/>
        <v>15133</v>
      </c>
      <c r="E87" s="26">
        <f t="shared" si="24"/>
        <v>3892</v>
      </c>
      <c r="F87" s="26">
        <f t="shared" si="24"/>
        <v>937</v>
      </c>
      <c r="G87" s="26">
        <f t="shared" si="24"/>
        <v>4202</v>
      </c>
      <c r="H87" s="26">
        <f t="shared" si="24"/>
        <v>518</v>
      </c>
      <c r="I87" s="26">
        <f t="shared" si="24"/>
        <v>5678</v>
      </c>
      <c r="J87" s="26">
        <f t="shared" si="24"/>
        <v>2229</v>
      </c>
      <c r="K87" s="26">
        <f t="shared" si="24"/>
        <v>8962</v>
      </c>
      <c r="L87" s="26">
        <f t="shared" si="24"/>
        <v>72198</v>
      </c>
    </row>
    <row r="88" spans="2:12" s="20" customFormat="1" ht="12.75">
      <c r="B88" s="26">
        <f t="shared" si="24"/>
        <v>121881</v>
      </c>
      <c r="C88" s="26">
        <f t="shared" si="24"/>
        <v>44182</v>
      </c>
      <c r="D88" s="26">
        <f t="shared" si="24"/>
        <v>15135</v>
      </c>
      <c r="E88" s="26">
        <f t="shared" si="24"/>
        <v>4176</v>
      </c>
      <c r="F88" s="26">
        <f t="shared" si="24"/>
        <v>1035</v>
      </c>
      <c r="G88" s="26">
        <f t="shared" si="24"/>
        <v>4230</v>
      </c>
      <c r="H88" s="26">
        <f t="shared" si="24"/>
        <v>939</v>
      </c>
      <c r="I88" s="26">
        <f t="shared" si="24"/>
        <v>6033</v>
      </c>
      <c r="J88" s="26">
        <f t="shared" si="24"/>
        <v>2584</v>
      </c>
      <c r="K88" s="26">
        <f t="shared" si="24"/>
        <v>10050</v>
      </c>
      <c r="L88" s="26">
        <f t="shared" si="24"/>
        <v>77699</v>
      </c>
    </row>
    <row r="89" spans="2:12" s="20" customFormat="1" ht="12.75">
      <c r="B89" s="26">
        <f t="shared" si="24"/>
        <v>126146</v>
      </c>
      <c r="C89" s="26">
        <f t="shared" si="24"/>
        <v>43973</v>
      </c>
      <c r="D89" s="26">
        <f t="shared" si="24"/>
        <v>15428</v>
      </c>
      <c r="E89" s="26">
        <f t="shared" si="24"/>
        <v>4074</v>
      </c>
      <c r="F89" s="26">
        <f t="shared" si="24"/>
        <v>999</v>
      </c>
      <c r="G89" s="26">
        <f t="shared" si="24"/>
        <v>3974</v>
      </c>
      <c r="H89" s="26">
        <f t="shared" si="24"/>
        <v>1324</v>
      </c>
      <c r="I89" s="26">
        <f t="shared" si="24"/>
        <v>5655</v>
      </c>
      <c r="J89" s="26">
        <f t="shared" si="24"/>
        <v>2484</v>
      </c>
      <c r="K89" s="26">
        <f t="shared" si="24"/>
        <v>10035</v>
      </c>
      <c r="L89" s="26">
        <f t="shared" si="24"/>
        <v>82173</v>
      </c>
    </row>
    <row r="90" spans="2:12" s="20" customFormat="1" ht="12.75">
      <c r="B90" s="26"/>
      <c r="C90" s="26"/>
      <c r="D90" s="26"/>
      <c r="E90" s="26"/>
      <c r="F90" s="26"/>
      <c r="G90" s="26"/>
      <c r="H90" s="26"/>
      <c r="I90" s="26"/>
      <c r="J90" s="26"/>
      <c r="K90" s="26"/>
      <c r="L90" s="26"/>
    </row>
    <row r="91" spans="2:12" s="20" customFormat="1" ht="12.75">
      <c r="B91" s="26">
        <f aca="true" t="shared" si="25" ref="B91:L95">B54-B11</f>
        <v>138590</v>
      </c>
      <c r="C91" s="26">
        <f t="shared" si="25"/>
        <v>46116</v>
      </c>
      <c r="D91" s="26">
        <f t="shared" si="25"/>
        <v>16181</v>
      </c>
      <c r="E91" s="26">
        <f t="shared" si="25"/>
        <v>4379</v>
      </c>
      <c r="F91" s="26">
        <f t="shared" si="25"/>
        <v>1111</v>
      </c>
      <c r="G91" s="26">
        <f t="shared" si="25"/>
        <v>3677</v>
      </c>
      <c r="H91" s="26">
        <f t="shared" si="25"/>
        <v>1424</v>
      </c>
      <c r="I91" s="26">
        <f t="shared" si="25"/>
        <v>5546</v>
      </c>
      <c r="J91" s="26">
        <f t="shared" si="25"/>
        <v>2787</v>
      </c>
      <c r="K91" s="26">
        <f t="shared" si="25"/>
        <v>11011</v>
      </c>
      <c r="L91" s="26">
        <f t="shared" si="25"/>
        <v>92474</v>
      </c>
    </row>
    <row r="92" spans="2:12" s="20" customFormat="1" ht="12.75">
      <c r="B92" s="26">
        <f t="shared" si="25"/>
        <v>150085</v>
      </c>
      <c r="C92" s="26">
        <f t="shared" si="25"/>
        <v>48721</v>
      </c>
      <c r="D92" s="26">
        <f t="shared" si="25"/>
        <v>16493</v>
      </c>
      <c r="E92" s="26">
        <f t="shared" si="25"/>
        <v>4128</v>
      </c>
      <c r="F92" s="26">
        <f t="shared" si="25"/>
        <v>1256</v>
      </c>
      <c r="G92" s="26">
        <f t="shared" si="25"/>
        <v>3657</v>
      </c>
      <c r="H92" s="26">
        <f t="shared" si="25"/>
        <v>1752</v>
      </c>
      <c r="I92" s="26">
        <f t="shared" si="25"/>
        <v>6014</v>
      </c>
      <c r="J92" s="26">
        <f t="shared" si="25"/>
        <v>3260</v>
      </c>
      <c r="K92" s="26">
        <f t="shared" si="25"/>
        <v>12161</v>
      </c>
      <c r="L92" s="26">
        <f t="shared" si="25"/>
        <v>101364</v>
      </c>
    </row>
    <row r="93" spans="2:12" s="20" customFormat="1" ht="12.75">
      <c r="B93" s="26">
        <f t="shared" si="25"/>
        <v>155000</v>
      </c>
      <c r="C93" s="26">
        <f t="shared" si="25"/>
        <v>50233</v>
      </c>
      <c r="D93" s="26">
        <f t="shared" si="25"/>
        <v>16267</v>
      </c>
      <c r="E93" s="26">
        <f t="shared" si="25"/>
        <v>4100</v>
      </c>
      <c r="F93" s="26">
        <f t="shared" si="25"/>
        <v>1294</v>
      </c>
      <c r="G93" s="26">
        <f t="shared" si="25"/>
        <v>3528</v>
      </c>
      <c r="H93" s="26">
        <f t="shared" si="25"/>
        <v>1888</v>
      </c>
      <c r="I93" s="26">
        <f t="shared" si="25"/>
        <v>6406</v>
      </c>
      <c r="J93" s="26">
        <f t="shared" si="25"/>
        <v>3515</v>
      </c>
      <c r="K93" s="26">
        <f t="shared" si="25"/>
        <v>13235</v>
      </c>
      <c r="L93" s="26">
        <f t="shared" si="25"/>
        <v>104767</v>
      </c>
    </row>
    <row r="94" spans="2:12" s="20" customFormat="1" ht="12.75">
      <c r="B94" s="26">
        <f t="shared" si="25"/>
        <v>158344</v>
      </c>
      <c r="C94" s="26">
        <f t="shared" si="25"/>
        <v>49528</v>
      </c>
      <c r="D94" s="26">
        <f t="shared" si="25"/>
        <v>14858</v>
      </c>
      <c r="E94" s="26">
        <f t="shared" si="25"/>
        <v>3689</v>
      </c>
      <c r="F94" s="26">
        <f t="shared" si="25"/>
        <v>1482</v>
      </c>
      <c r="G94" s="26">
        <f t="shared" si="25"/>
        <v>3340</v>
      </c>
      <c r="H94" s="26">
        <f t="shared" si="25"/>
        <v>1983</v>
      </c>
      <c r="I94" s="26">
        <f t="shared" si="25"/>
        <v>6633</v>
      </c>
      <c r="J94" s="26">
        <f t="shared" si="25"/>
        <v>3986</v>
      </c>
      <c r="K94" s="26">
        <f t="shared" si="25"/>
        <v>13557</v>
      </c>
      <c r="L94" s="26">
        <f t="shared" si="25"/>
        <v>108816</v>
      </c>
    </row>
    <row r="95" spans="2:12" s="20" customFormat="1" ht="12.75">
      <c r="B95" s="26">
        <f t="shared" si="25"/>
        <v>162115</v>
      </c>
      <c r="C95" s="26">
        <f t="shared" si="25"/>
        <v>49410</v>
      </c>
      <c r="D95" s="26">
        <f t="shared" si="25"/>
        <v>14795</v>
      </c>
      <c r="E95" s="26">
        <f t="shared" si="25"/>
        <v>3645</v>
      </c>
      <c r="F95" s="26">
        <f t="shared" si="25"/>
        <v>1309</v>
      </c>
      <c r="G95" s="26">
        <f t="shared" si="25"/>
        <v>2910</v>
      </c>
      <c r="H95" s="26">
        <f t="shared" si="25"/>
        <v>1961</v>
      </c>
      <c r="I95" s="26">
        <f t="shared" si="25"/>
        <v>6755</v>
      </c>
      <c r="J95" s="26">
        <f t="shared" si="25"/>
        <v>4059</v>
      </c>
      <c r="K95" s="26">
        <f t="shared" si="25"/>
        <v>13976</v>
      </c>
      <c r="L95" s="26">
        <f t="shared" si="25"/>
        <v>112705</v>
      </c>
    </row>
    <row r="96" spans="2:12" s="20" customFormat="1" ht="12.75">
      <c r="B96" s="26"/>
      <c r="C96" s="26"/>
      <c r="D96" s="26"/>
      <c r="E96" s="26"/>
      <c r="F96" s="26"/>
      <c r="G96" s="26"/>
      <c r="H96" s="26"/>
      <c r="I96" s="26"/>
      <c r="J96" s="26"/>
      <c r="K96" s="26"/>
      <c r="L96" s="26"/>
    </row>
    <row r="97" spans="2:12" s="20" customFormat="1" ht="12.75">
      <c r="B97" s="26">
        <f aca="true" t="shared" si="26" ref="B97:L101">B60-B17</f>
        <v>167745</v>
      </c>
      <c r="C97" s="26">
        <f t="shared" si="26"/>
        <v>49992</v>
      </c>
      <c r="D97" s="26">
        <f t="shared" si="26"/>
        <v>15477</v>
      </c>
      <c r="E97" s="26">
        <f t="shared" si="26"/>
        <v>3275</v>
      </c>
      <c r="F97" s="26">
        <f t="shared" si="26"/>
        <v>1361</v>
      </c>
      <c r="G97" s="26">
        <f t="shared" si="26"/>
        <v>2550</v>
      </c>
      <c r="H97" s="26">
        <f t="shared" si="26"/>
        <v>2226</v>
      </c>
      <c r="I97" s="26">
        <f t="shared" si="26"/>
        <v>6752</v>
      </c>
      <c r="J97" s="26">
        <f t="shared" si="26"/>
        <v>4188</v>
      </c>
      <c r="K97" s="26">
        <f t="shared" si="26"/>
        <v>14163</v>
      </c>
      <c r="L97" s="26">
        <f t="shared" si="26"/>
        <v>117753</v>
      </c>
    </row>
    <row r="98" spans="2:12" s="20" customFormat="1" ht="12.75">
      <c r="B98" s="26">
        <f t="shared" si="26"/>
        <v>168210</v>
      </c>
      <c r="C98" s="26">
        <f t="shared" si="26"/>
        <v>50899</v>
      </c>
      <c r="D98" s="26">
        <f t="shared" si="26"/>
        <v>15314</v>
      </c>
      <c r="E98" s="26">
        <f t="shared" si="26"/>
        <v>2981</v>
      </c>
      <c r="F98" s="26">
        <f t="shared" si="26"/>
        <v>1433</v>
      </c>
      <c r="G98" s="26">
        <f t="shared" si="26"/>
        <v>2398</v>
      </c>
      <c r="H98" s="26">
        <f t="shared" si="26"/>
        <v>2332</v>
      </c>
      <c r="I98" s="26">
        <f t="shared" si="26"/>
        <v>7219</v>
      </c>
      <c r="J98" s="26">
        <f t="shared" si="26"/>
        <v>4316</v>
      </c>
      <c r="K98" s="26">
        <f t="shared" si="26"/>
        <v>14906</v>
      </c>
      <c r="L98" s="26">
        <f t="shared" si="26"/>
        <v>117311</v>
      </c>
    </row>
    <row r="99" spans="2:12" s="20" customFormat="1" ht="12.75">
      <c r="B99" s="26">
        <f t="shared" si="26"/>
        <v>161708</v>
      </c>
      <c r="C99" s="26">
        <f t="shared" si="26"/>
        <v>50034</v>
      </c>
      <c r="D99" s="26">
        <f t="shared" si="26"/>
        <v>15237</v>
      </c>
      <c r="E99" s="26">
        <f t="shared" si="26"/>
        <v>3060</v>
      </c>
      <c r="F99" s="26">
        <f t="shared" si="26"/>
        <v>1542</v>
      </c>
      <c r="G99" s="26">
        <f t="shared" si="26"/>
        <v>2233</v>
      </c>
      <c r="H99" s="26">
        <f t="shared" si="26"/>
        <v>2471</v>
      </c>
      <c r="I99" s="26">
        <f t="shared" si="26"/>
        <v>6981</v>
      </c>
      <c r="J99" s="26">
        <f t="shared" si="26"/>
        <v>3931</v>
      </c>
      <c r="K99" s="26">
        <f t="shared" si="26"/>
        <v>14579</v>
      </c>
      <c r="L99" s="26">
        <f t="shared" si="26"/>
        <v>111674</v>
      </c>
    </row>
    <row r="100" spans="2:12" s="20" customFormat="1" ht="12.75">
      <c r="B100" s="26">
        <f t="shared" si="26"/>
        <v>153772</v>
      </c>
      <c r="C100" s="26">
        <f t="shared" si="26"/>
        <v>46614</v>
      </c>
      <c r="D100" s="26">
        <f t="shared" si="26"/>
        <v>14342</v>
      </c>
      <c r="E100" s="26">
        <f t="shared" si="26"/>
        <v>2971</v>
      </c>
      <c r="F100" s="26">
        <f t="shared" si="26"/>
        <v>1467</v>
      </c>
      <c r="G100" s="26">
        <f t="shared" si="26"/>
        <v>1989</v>
      </c>
      <c r="H100" s="26">
        <f t="shared" si="26"/>
        <v>2480</v>
      </c>
      <c r="I100" s="26">
        <f t="shared" si="26"/>
        <v>6785</v>
      </c>
      <c r="J100" s="26">
        <f t="shared" si="26"/>
        <v>3688</v>
      </c>
      <c r="K100" s="26">
        <f t="shared" si="26"/>
        <v>12892</v>
      </c>
      <c r="L100" s="26">
        <f t="shared" si="26"/>
        <v>107158</v>
      </c>
    </row>
    <row r="101" spans="2:12" s="20" customFormat="1" ht="12.75">
      <c r="B101" s="26">
        <f t="shared" si="26"/>
        <v>151159</v>
      </c>
      <c r="C101" s="26">
        <f t="shared" si="26"/>
        <v>46004</v>
      </c>
      <c r="D101" s="26">
        <f t="shared" si="26"/>
        <v>14820</v>
      </c>
      <c r="E101" s="26">
        <f t="shared" si="26"/>
        <v>2770</v>
      </c>
      <c r="F101" s="26">
        <f t="shared" si="26"/>
        <v>1457</v>
      </c>
      <c r="G101" s="26">
        <f t="shared" si="26"/>
        <v>1832</v>
      </c>
      <c r="H101" s="26">
        <f t="shared" si="26"/>
        <v>2883</v>
      </c>
      <c r="I101" s="26">
        <f t="shared" si="26"/>
        <v>6502</v>
      </c>
      <c r="J101" s="26">
        <f t="shared" si="26"/>
        <v>3397</v>
      </c>
      <c r="K101" s="26">
        <f t="shared" si="26"/>
        <v>12343</v>
      </c>
      <c r="L101" s="26">
        <f t="shared" si="26"/>
        <v>105155</v>
      </c>
    </row>
    <row r="102" spans="2:12" s="20" customFormat="1" ht="12.75">
      <c r="B102" s="26"/>
      <c r="C102" s="26"/>
      <c r="D102" s="26"/>
      <c r="E102" s="26"/>
      <c r="F102" s="26"/>
      <c r="G102" s="26"/>
      <c r="H102" s="26"/>
      <c r="I102" s="26"/>
      <c r="J102" s="26"/>
      <c r="K102" s="26"/>
      <c r="L102" s="26"/>
    </row>
    <row r="103" spans="2:12" s="20" customFormat="1" ht="12.75">
      <c r="B103" s="26">
        <f aca="true" t="shared" si="27" ref="B103:L107">B66-B23</f>
        <v>147431</v>
      </c>
      <c r="C103" s="26">
        <f t="shared" si="27"/>
        <v>45505</v>
      </c>
      <c r="D103" s="26">
        <f t="shared" si="27"/>
        <v>15122</v>
      </c>
      <c r="E103" s="26">
        <f t="shared" si="27"/>
        <v>2691</v>
      </c>
      <c r="F103" s="26">
        <f t="shared" si="27"/>
        <v>1470</v>
      </c>
      <c r="G103" s="26">
        <f t="shared" si="27"/>
        <v>1692</v>
      </c>
      <c r="H103" s="26">
        <f t="shared" si="27"/>
        <v>3247</v>
      </c>
      <c r="I103" s="26">
        <f t="shared" si="27"/>
        <v>6061</v>
      </c>
      <c r="J103" s="26">
        <f t="shared" si="27"/>
        <v>3371</v>
      </c>
      <c r="K103" s="26">
        <f t="shared" si="27"/>
        <v>11851</v>
      </c>
      <c r="L103" s="26">
        <f t="shared" si="27"/>
        <v>101926</v>
      </c>
    </row>
    <row r="104" spans="2:12" s="20" customFormat="1" ht="12.75">
      <c r="B104" s="26">
        <f t="shared" si="27"/>
        <v>145941</v>
      </c>
      <c r="C104" s="26">
        <f t="shared" si="27"/>
        <v>46557</v>
      </c>
      <c r="D104" s="26">
        <f t="shared" si="27"/>
        <v>15982</v>
      </c>
      <c r="E104" s="26">
        <f t="shared" si="27"/>
        <v>2744</v>
      </c>
      <c r="F104" s="26">
        <f t="shared" si="27"/>
        <v>1560</v>
      </c>
      <c r="G104" s="26">
        <f t="shared" si="27"/>
        <v>1821</v>
      </c>
      <c r="H104" s="26">
        <f t="shared" si="27"/>
        <v>3625</v>
      </c>
      <c r="I104" s="26">
        <f t="shared" si="27"/>
        <v>5896</v>
      </c>
      <c r="J104" s="26">
        <f t="shared" si="27"/>
        <v>3228</v>
      </c>
      <c r="K104" s="26">
        <f t="shared" si="27"/>
        <v>11701</v>
      </c>
      <c r="L104" s="26">
        <f t="shared" si="27"/>
        <v>99384</v>
      </c>
    </row>
    <row r="105" spans="2:12" s="20" customFormat="1" ht="12.75">
      <c r="B105" s="26">
        <f t="shared" si="27"/>
        <v>145114</v>
      </c>
      <c r="C105" s="26">
        <f t="shared" si="27"/>
        <v>46734</v>
      </c>
      <c r="D105" s="26">
        <f t="shared" si="27"/>
        <v>17131</v>
      </c>
      <c r="E105" s="26">
        <f t="shared" si="27"/>
        <v>2600</v>
      </c>
      <c r="F105" s="26">
        <f t="shared" si="27"/>
        <v>1515</v>
      </c>
      <c r="G105" s="26">
        <f t="shared" si="27"/>
        <v>1871</v>
      </c>
      <c r="H105" s="26">
        <f t="shared" si="27"/>
        <v>3813</v>
      </c>
      <c r="I105" s="26">
        <f t="shared" si="27"/>
        <v>5703</v>
      </c>
      <c r="J105" s="26">
        <f t="shared" si="27"/>
        <v>3254</v>
      </c>
      <c r="K105" s="26">
        <f t="shared" si="27"/>
        <v>10847</v>
      </c>
      <c r="L105" s="26">
        <f t="shared" si="27"/>
        <v>98380</v>
      </c>
    </row>
    <row r="106" spans="2:12" s="20" customFormat="1" ht="12.75">
      <c r="B106" s="26">
        <f t="shared" si="27"/>
        <v>143998</v>
      </c>
      <c r="C106" s="26">
        <f t="shared" si="27"/>
        <v>47049</v>
      </c>
      <c r="D106" s="26">
        <f t="shared" si="27"/>
        <v>18045</v>
      </c>
      <c r="E106" s="26">
        <f t="shared" si="27"/>
        <v>2698</v>
      </c>
      <c r="F106" s="26">
        <f t="shared" si="27"/>
        <v>1517</v>
      </c>
      <c r="G106" s="26">
        <f t="shared" si="27"/>
        <v>1806</v>
      </c>
      <c r="H106" s="26">
        <f t="shared" si="27"/>
        <v>4379</v>
      </c>
      <c r="I106" s="26">
        <f t="shared" si="27"/>
        <v>5303</v>
      </c>
      <c r="J106" s="26">
        <f t="shared" si="27"/>
        <v>2980</v>
      </c>
      <c r="K106" s="26">
        <f t="shared" si="27"/>
        <v>10321</v>
      </c>
      <c r="L106" s="26">
        <f t="shared" si="27"/>
        <v>96949</v>
      </c>
    </row>
    <row r="107" spans="2:12" s="20" customFormat="1" ht="12.75">
      <c r="B107" s="26">
        <f t="shared" si="27"/>
        <v>143716</v>
      </c>
      <c r="C107" s="26">
        <f t="shared" si="27"/>
        <v>48247</v>
      </c>
      <c r="D107" s="26">
        <f t="shared" si="27"/>
        <v>18728</v>
      </c>
      <c r="E107" s="26">
        <f t="shared" si="27"/>
        <v>2775</v>
      </c>
      <c r="F107" s="26">
        <f t="shared" si="27"/>
        <v>1639</v>
      </c>
      <c r="G107" s="26">
        <f t="shared" si="27"/>
        <v>1887</v>
      </c>
      <c r="H107" s="26">
        <f t="shared" si="27"/>
        <v>5064</v>
      </c>
      <c r="I107" s="26">
        <f t="shared" si="27"/>
        <v>4881</v>
      </c>
      <c r="J107" s="26">
        <f t="shared" si="27"/>
        <v>3064</v>
      </c>
      <c r="K107" s="26">
        <f t="shared" si="27"/>
        <v>10209</v>
      </c>
      <c r="L107" s="26">
        <f t="shared" si="27"/>
        <v>95469</v>
      </c>
    </row>
    <row r="108" spans="2:12" s="20" customFormat="1" ht="12.75">
      <c r="B108" s="26"/>
      <c r="C108" s="26"/>
      <c r="D108" s="26"/>
      <c r="E108" s="26"/>
      <c r="F108" s="26"/>
      <c r="G108" s="26"/>
      <c r="H108" s="26"/>
      <c r="I108" s="26"/>
      <c r="J108" s="26"/>
      <c r="K108" s="26"/>
      <c r="L108" s="26"/>
    </row>
    <row r="109" spans="2:12" s="20" customFormat="1" ht="12.75">
      <c r="B109" s="26">
        <f aca="true" t="shared" si="28" ref="B109:L113">B72-B29</f>
        <v>143932</v>
      </c>
      <c r="C109" s="26">
        <f t="shared" si="28"/>
        <v>48621</v>
      </c>
      <c r="D109" s="26">
        <f t="shared" si="28"/>
        <v>18696</v>
      </c>
      <c r="E109" s="26">
        <f t="shared" si="28"/>
        <v>2736</v>
      </c>
      <c r="F109" s="26">
        <f t="shared" si="28"/>
        <v>1717</v>
      </c>
      <c r="G109" s="26">
        <f t="shared" si="28"/>
        <v>2066</v>
      </c>
      <c r="H109" s="26">
        <f t="shared" si="28"/>
        <v>5658</v>
      </c>
      <c r="I109" s="26">
        <f t="shared" si="28"/>
        <v>4679</v>
      </c>
      <c r="J109" s="26">
        <f t="shared" si="28"/>
        <v>2937</v>
      </c>
      <c r="K109" s="26">
        <f t="shared" si="28"/>
        <v>10132</v>
      </c>
      <c r="L109" s="26">
        <f t="shared" si="28"/>
        <v>95311</v>
      </c>
    </row>
    <row r="110" spans="2:12" s="20" customFormat="1" ht="12.75">
      <c r="B110" s="26">
        <f t="shared" si="28"/>
        <v>141655</v>
      </c>
      <c r="C110" s="26">
        <f t="shared" si="28"/>
        <v>48759</v>
      </c>
      <c r="D110" s="26">
        <f t="shared" si="28"/>
        <v>19300</v>
      </c>
      <c r="E110" s="26">
        <f t="shared" si="28"/>
        <v>2684</v>
      </c>
      <c r="F110" s="26">
        <f t="shared" si="28"/>
        <v>1531</v>
      </c>
      <c r="G110" s="26">
        <f t="shared" si="28"/>
        <v>2026</v>
      </c>
      <c r="H110" s="26">
        <f t="shared" si="28"/>
        <v>5985</v>
      </c>
      <c r="I110" s="26">
        <f t="shared" si="28"/>
        <v>4437</v>
      </c>
      <c r="J110" s="26">
        <f t="shared" si="28"/>
        <v>2838</v>
      </c>
      <c r="K110" s="26">
        <f t="shared" si="28"/>
        <v>9958</v>
      </c>
      <c r="L110" s="26">
        <f t="shared" si="28"/>
        <v>92896</v>
      </c>
    </row>
    <row r="111" spans="2:12" s="20" customFormat="1" ht="12.75">
      <c r="B111" s="26">
        <f t="shared" si="28"/>
        <v>145403</v>
      </c>
      <c r="C111" s="26">
        <f t="shared" si="28"/>
        <v>49820</v>
      </c>
      <c r="D111" s="26">
        <f t="shared" si="28"/>
        <v>19918</v>
      </c>
      <c r="E111" s="26">
        <f t="shared" si="28"/>
        <v>2817</v>
      </c>
      <c r="F111" s="26">
        <f t="shared" si="28"/>
        <v>1433</v>
      </c>
      <c r="G111" s="26">
        <f t="shared" si="28"/>
        <v>2057</v>
      </c>
      <c r="H111" s="26">
        <f t="shared" si="28"/>
        <v>6702</v>
      </c>
      <c r="I111" s="26">
        <f t="shared" si="28"/>
        <v>4312</v>
      </c>
      <c r="J111" s="26">
        <f t="shared" si="28"/>
        <v>2599</v>
      </c>
      <c r="K111" s="26">
        <f t="shared" si="28"/>
        <v>9982</v>
      </c>
      <c r="L111" s="26">
        <f t="shared" si="28"/>
        <v>95583</v>
      </c>
    </row>
    <row r="112" spans="2:12" s="20" customFormat="1" ht="12.75">
      <c r="B112" s="26">
        <f t="shared" si="28"/>
        <v>149399</v>
      </c>
      <c r="C112" s="26">
        <f t="shared" si="28"/>
        <v>50845</v>
      </c>
      <c r="D112" s="26">
        <f t="shared" si="28"/>
        <v>20661</v>
      </c>
      <c r="E112" s="26">
        <f t="shared" si="28"/>
        <v>2836</v>
      </c>
      <c r="F112" s="26">
        <f t="shared" si="28"/>
        <v>1337</v>
      </c>
      <c r="G112" s="26">
        <f t="shared" si="28"/>
        <v>2060</v>
      </c>
      <c r="H112" s="26">
        <f t="shared" si="28"/>
        <v>6773</v>
      </c>
      <c r="I112" s="26">
        <f t="shared" si="28"/>
        <v>4210</v>
      </c>
      <c r="J112" s="26">
        <f t="shared" si="28"/>
        <v>2814</v>
      </c>
      <c r="K112" s="26">
        <f t="shared" si="28"/>
        <v>10154</v>
      </c>
      <c r="L112" s="26">
        <f t="shared" si="28"/>
        <v>98554</v>
      </c>
    </row>
    <row r="113" spans="2:12" s="20" customFormat="1" ht="12.75">
      <c r="B113" s="26">
        <f t="shared" si="28"/>
        <v>154025</v>
      </c>
      <c r="C113" s="26">
        <f t="shared" si="28"/>
        <v>51230</v>
      </c>
      <c r="D113" s="26">
        <f t="shared" si="28"/>
        <v>20726</v>
      </c>
      <c r="E113" s="26">
        <f t="shared" si="28"/>
        <v>2754</v>
      </c>
      <c r="F113" s="26">
        <f t="shared" si="28"/>
        <v>1218</v>
      </c>
      <c r="G113" s="26">
        <f t="shared" si="28"/>
        <v>2208</v>
      </c>
      <c r="H113" s="26">
        <f t="shared" si="28"/>
        <v>6968</v>
      </c>
      <c r="I113" s="26">
        <f t="shared" si="28"/>
        <v>4080</v>
      </c>
      <c r="J113" s="26">
        <f t="shared" si="28"/>
        <v>3025</v>
      </c>
      <c r="K113" s="26">
        <f t="shared" si="28"/>
        <v>10251</v>
      </c>
      <c r="L113" s="26">
        <f t="shared" si="28"/>
        <v>102795</v>
      </c>
    </row>
    <row r="114" spans="2:12" s="20" customFormat="1" ht="12.75">
      <c r="B114" s="26"/>
      <c r="C114" s="26"/>
      <c r="D114" s="26"/>
      <c r="E114" s="26"/>
      <c r="F114" s="26"/>
      <c r="G114" s="26"/>
      <c r="H114" s="26"/>
      <c r="I114" s="26"/>
      <c r="J114" s="26"/>
      <c r="K114" s="26"/>
      <c r="L114" s="26"/>
    </row>
    <row r="115" spans="2:12" s="20" customFormat="1" ht="12.75">
      <c r="B115" s="26">
        <f aca="true" t="shared" si="29" ref="B115:L120">B78-B35</f>
        <v>156895</v>
      </c>
      <c r="C115" s="26">
        <f t="shared" si="29"/>
        <v>50441</v>
      </c>
      <c r="D115" s="26">
        <f t="shared" si="29"/>
        <v>20656</v>
      </c>
      <c r="E115" s="26">
        <f t="shared" si="29"/>
        <v>2703</v>
      </c>
      <c r="F115" s="26">
        <f t="shared" si="29"/>
        <v>1116</v>
      </c>
      <c r="G115" s="26">
        <f t="shared" si="29"/>
        <v>2146</v>
      </c>
      <c r="H115" s="26">
        <f t="shared" si="29"/>
        <v>6563</v>
      </c>
      <c r="I115" s="26">
        <f t="shared" si="29"/>
        <v>3975</v>
      </c>
      <c r="J115" s="26">
        <f t="shared" si="29"/>
        <v>2994</v>
      </c>
      <c r="K115" s="26">
        <f t="shared" si="29"/>
        <v>10288</v>
      </c>
      <c r="L115" s="26">
        <f t="shared" si="29"/>
        <v>106454</v>
      </c>
    </row>
    <row r="116" spans="2:12" s="20" customFormat="1" ht="12.75">
      <c r="B116" s="26">
        <f t="shared" si="29"/>
        <v>162299</v>
      </c>
      <c r="C116" s="26">
        <f t="shared" si="29"/>
        <v>52157</v>
      </c>
      <c r="D116" s="26">
        <f t="shared" si="29"/>
        <v>21349</v>
      </c>
      <c r="E116" s="26">
        <f t="shared" si="29"/>
        <v>2834</v>
      </c>
      <c r="F116" s="26">
        <f t="shared" si="29"/>
        <v>1057</v>
      </c>
      <c r="G116" s="26">
        <f t="shared" si="29"/>
        <v>2219</v>
      </c>
      <c r="H116" s="26">
        <f t="shared" si="29"/>
        <v>6980</v>
      </c>
      <c r="I116" s="26">
        <f t="shared" si="29"/>
        <v>4227</v>
      </c>
      <c r="J116" s="26">
        <f t="shared" si="29"/>
        <v>2929</v>
      </c>
      <c r="K116" s="26">
        <f t="shared" si="29"/>
        <v>10562</v>
      </c>
      <c r="L116" s="26">
        <f t="shared" si="29"/>
        <v>110142</v>
      </c>
    </row>
    <row r="117" spans="2:12" s="20" customFormat="1" ht="12.75">
      <c r="B117" s="26">
        <f t="shared" si="29"/>
        <v>169753</v>
      </c>
      <c r="C117" s="26">
        <f t="shared" si="29"/>
        <v>55454</v>
      </c>
      <c r="D117" s="26">
        <f t="shared" si="29"/>
        <v>23570</v>
      </c>
      <c r="E117" s="26">
        <f t="shared" si="29"/>
        <v>2794</v>
      </c>
      <c r="F117" s="26">
        <f t="shared" si="29"/>
        <v>1006</v>
      </c>
      <c r="G117" s="26">
        <f t="shared" si="29"/>
        <v>2219</v>
      </c>
      <c r="H117" s="26">
        <f t="shared" si="29"/>
        <v>7554</v>
      </c>
      <c r="I117" s="26">
        <f t="shared" si="29"/>
        <v>4381</v>
      </c>
      <c r="J117" s="26">
        <f t="shared" si="29"/>
        <v>2928</v>
      </c>
      <c r="K117" s="26">
        <f t="shared" si="29"/>
        <v>11002</v>
      </c>
      <c r="L117" s="26">
        <f t="shared" si="29"/>
        <v>114299</v>
      </c>
    </row>
    <row r="118" spans="2:12" s="20" customFormat="1" ht="12.75">
      <c r="B118" s="26">
        <f t="shared" si="29"/>
        <v>176762</v>
      </c>
      <c r="C118" s="26">
        <f t="shared" si="29"/>
        <v>57970</v>
      </c>
      <c r="D118" s="26">
        <f t="shared" si="29"/>
        <v>24294</v>
      </c>
      <c r="E118" s="26">
        <f t="shared" si="29"/>
        <v>3030</v>
      </c>
      <c r="F118" s="26">
        <f t="shared" si="29"/>
        <v>994</v>
      </c>
      <c r="G118" s="26">
        <f t="shared" si="29"/>
        <v>2311</v>
      </c>
      <c r="H118" s="26">
        <f t="shared" si="29"/>
        <v>7817</v>
      </c>
      <c r="I118" s="26">
        <f t="shared" si="29"/>
        <v>4515</v>
      </c>
      <c r="J118" s="26">
        <f t="shared" si="29"/>
        <v>3287</v>
      </c>
      <c r="K118" s="26">
        <f t="shared" si="29"/>
        <v>11722</v>
      </c>
      <c r="L118" s="26">
        <f t="shared" si="29"/>
        <v>118792</v>
      </c>
    </row>
    <row r="119" spans="2:12" s="20" customFormat="1" ht="12.75">
      <c r="B119" s="26">
        <f t="shared" si="29"/>
        <v>179198</v>
      </c>
      <c r="C119" s="26">
        <f t="shared" si="29"/>
        <v>58518</v>
      </c>
      <c r="D119" s="26">
        <f t="shared" si="29"/>
        <v>23998</v>
      </c>
      <c r="E119" s="26">
        <f t="shared" si="29"/>
        <v>2958</v>
      </c>
      <c r="F119" s="26">
        <f t="shared" si="29"/>
        <v>1032</v>
      </c>
      <c r="G119" s="26">
        <f t="shared" si="29"/>
        <v>2353</v>
      </c>
      <c r="H119" s="26">
        <f t="shared" si="29"/>
        <v>7777</v>
      </c>
      <c r="I119" s="26">
        <f t="shared" si="29"/>
        <v>4740</v>
      </c>
      <c r="J119" s="26">
        <f t="shared" si="29"/>
        <v>3735</v>
      </c>
      <c r="K119" s="26">
        <f t="shared" si="29"/>
        <v>11925</v>
      </c>
      <c r="L119" s="26">
        <f t="shared" si="29"/>
        <v>120680</v>
      </c>
    </row>
    <row r="120" spans="2:12" s="20" customFormat="1" ht="12.75">
      <c r="B120" s="26">
        <f t="shared" si="29"/>
        <v>180360</v>
      </c>
      <c r="C120" s="26">
        <f t="shared" si="29"/>
        <v>57860</v>
      </c>
      <c r="D120" s="26">
        <f t="shared" si="29"/>
        <v>23009</v>
      </c>
      <c r="E120" s="26">
        <f t="shared" si="29"/>
        <v>2914</v>
      </c>
      <c r="F120" s="26">
        <f t="shared" si="29"/>
        <v>1051</v>
      </c>
      <c r="G120" s="26">
        <f t="shared" si="29"/>
        <v>2236</v>
      </c>
      <c r="H120" s="26">
        <f t="shared" si="29"/>
        <v>7763</v>
      </c>
      <c r="I120" s="26">
        <f t="shared" si="29"/>
        <v>5259</v>
      </c>
      <c r="J120" s="26">
        <f t="shared" si="29"/>
        <v>3670</v>
      </c>
      <c r="K120" s="26">
        <f t="shared" si="29"/>
        <v>11958</v>
      </c>
      <c r="L120" s="26">
        <f t="shared" si="29"/>
        <v>122500</v>
      </c>
    </row>
    <row r="121" spans="2:12" s="20" customFormat="1" ht="12.75">
      <c r="B121" s="26"/>
      <c r="C121" s="26"/>
      <c r="D121" s="26"/>
      <c r="E121" s="26"/>
      <c r="F121" s="26"/>
      <c r="G121" s="26"/>
      <c r="H121" s="26"/>
      <c r="I121" s="26"/>
      <c r="J121" s="26"/>
      <c r="K121" s="26"/>
      <c r="L121" s="26"/>
    </row>
    <row r="122" spans="2:12" s="20" customFormat="1" ht="12.75">
      <c r="B122" s="26"/>
      <c r="C122" s="26"/>
      <c r="D122" s="26"/>
      <c r="E122" s="26"/>
      <c r="F122" s="26"/>
      <c r="G122" s="26"/>
      <c r="H122" s="26"/>
      <c r="I122" s="26"/>
      <c r="J122" s="26"/>
      <c r="K122" s="26"/>
      <c r="L122" s="26"/>
    </row>
    <row r="123" spans="2:12" s="20" customFormat="1" ht="12.75">
      <c r="B123" s="26"/>
      <c r="C123" s="26"/>
      <c r="D123" s="26"/>
      <c r="E123" s="26"/>
      <c r="F123" s="26"/>
      <c r="G123" s="26"/>
      <c r="H123" s="26"/>
      <c r="I123" s="26"/>
      <c r="J123" s="26"/>
      <c r="K123" s="26"/>
      <c r="L123" s="26"/>
    </row>
    <row r="124" spans="2:12" s="20" customFormat="1" ht="12.75">
      <c r="B124" s="26"/>
      <c r="C124" s="26"/>
      <c r="D124" s="26"/>
      <c r="E124" s="26"/>
      <c r="F124" s="26"/>
      <c r="G124" s="26"/>
      <c r="H124" s="26"/>
      <c r="I124" s="26"/>
      <c r="J124" s="26"/>
      <c r="K124" s="26"/>
      <c r="L124" s="26"/>
    </row>
    <row r="125" spans="2:12" s="20" customFormat="1" ht="12.75">
      <c r="B125" s="26"/>
      <c r="C125" s="26"/>
      <c r="D125" s="26"/>
      <c r="E125" s="26"/>
      <c r="F125" s="26"/>
      <c r="G125" s="26"/>
      <c r="H125" s="26"/>
      <c r="I125" s="26"/>
      <c r="J125" s="26"/>
      <c r="K125" s="26"/>
      <c r="L125" s="26"/>
    </row>
    <row r="126" spans="2:12" s="20" customFormat="1" ht="12.75">
      <c r="B126" s="26"/>
      <c r="C126" s="26"/>
      <c r="D126" s="26"/>
      <c r="E126" s="26"/>
      <c r="F126" s="26"/>
      <c r="G126" s="26"/>
      <c r="H126" s="26"/>
      <c r="I126" s="26"/>
      <c r="J126" s="26"/>
      <c r="K126" s="26"/>
      <c r="L126" s="26"/>
    </row>
    <row r="127" spans="2:12" s="20" customFormat="1" ht="12.75">
      <c r="B127" s="26"/>
      <c r="C127" s="26"/>
      <c r="D127" s="26"/>
      <c r="E127" s="26"/>
      <c r="F127" s="26"/>
      <c r="G127" s="26"/>
      <c r="H127" s="26"/>
      <c r="I127" s="26"/>
      <c r="J127" s="26"/>
      <c r="K127" s="26"/>
      <c r="L127" s="26"/>
    </row>
    <row r="128" spans="2:12" s="20" customFormat="1" ht="12.75">
      <c r="B128" s="26"/>
      <c r="C128" s="26"/>
      <c r="D128" s="26"/>
      <c r="E128" s="26"/>
      <c r="F128" s="26"/>
      <c r="G128" s="26"/>
      <c r="H128" s="26"/>
      <c r="I128" s="26"/>
      <c r="J128" s="26"/>
      <c r="K128" s="26"/>
      <c r="L128" s="26"/>
    </row>
    <row r="129" spans="2:12" s="20" customFormat="1" ht="12.75">
      <c r="B129" s="26"/>
      <c r="C129" s="26"/>
      <c r="D129" s="26"/>
      <c r="E129" s="26"/>
      <c r="F129" s="26"/>
      <c r="G129" s="26"/>
      <c r="H129" s="26"/>
      <c r="I129" s="26"/>
      <c r="J129" s="26"/>
      <c r="K129" s="26"/>
      <c r="L129" s="26"/>
    </row>
    <row r="130" spans="2:12" s="20" customFormat="1" ht="12.75">
      <c r="B130" s="26"/>
      <c r="C130" s="26"/>
      <c r="D130" s="26"/>
      <c r="E130" s="26"/>
      <c r="F130" s="26"/>
      <c r="G130" s="26"/>
      <c r="H130" s="26"/>
      <c r="I130" s="26"/>
      <c r="J130" s="26"/>
      <c r="K130" s="26"/>
      <c r="L130" s="26"/>
    </row>
    <row r="131" spans="2:12" s="20" customFormat="1" ht="12.75">
      <c r="B131" s="26"/>
      <c r="C131" s="26"/>
      <c r="D131" s="26"/>
      <c r="E131" s="26"/>
      <c r="F131" s="26"/>
      <c r="G131" s="26"/>
      <c r="H131" s="26"/>
      <c r="I131" s="26"/>
      <c r="J131" s="26"/>
      <c r="K131" s="26"/>
      <c r="L131" s="26"/>
    </row>
    <row r="132" spans="2:12" s="20" customFormat="1" ht="12.75">
      <c r="B132" s="26"/>
      <c r="C132" s="26"/>
      <c r="D132" s="26"/>
      <c r="E132" s="26"/>
      <c r="F132" s="26"/>
      <c r="G132" s="26"/>
      <c r="H132" s="26"/>
      <c r="I132" s="26"/>
      <c r="J132" s="26"/>
      <c r="K132" s="26"/>
      <c r="L132" s="26"/>
    </row>
    <row r="133" spans="2:12" s="20" customFormat="1" ht="12.75">
      <c r="B133" s="26"/>
      <c r="C133" s="26"/>
      <c r="D133" s="26"/>
      <c r="E133" s="26"/>
      <c r="F133" s="26"/>
      <c r="G133" s="26"/>
      <c r="H133" s="26"/>
      <c r="I133" s="26"/>
      <c r="J133" s="26"/>
      <c r="K133" s="26"/>
      <c r="L133" s="26"/>
    </row>
    <row r="134" spans="2:12" s="20" customFormat="1" ht="12.75">
      <c r="B134" s="26"/>
      <c r="C134" s="26"/>
      <c r="D134" s="26"/>
      <c r="E134" s="26"/>
      <c r="F134" s="26"/>
      <c r="G134" s="26"/>
      <c r="H134" s="26"/>
      <c r="I134" s="26"/>
      <c r="J134" s="26"/>
      <c r="K134" s="26"/>
      <c r="L134" s="26"/>
    </row>
    <row r="135" spans="2:12" s="20" customFormat="1" ht="12.75">
      <c r="B135" s="26"/>
      <c r="C135" s="26"/>
      <c r="D135" s="26"/>
      <c r="E135" s="26"/>
      <c r="F135" s="26"/>
      <c r="G135" s="26"/>
      <c r="H135" s="26"/>
      <c r="I135" s="26"/>
      <c r="J135" s="26"/>
      <c r="K135" s="26"/>
      <c r="L135" s="26"/>
    </row>
    <row r="136" spans="2:12" s="20" customFormat="1" ht="12.75">
      <c r="B136" s="26"/>
      <c r="C136" s="26"/>
      <c r="D136" s="26"/>
      <c r="E136" s="26"/>
      <c r="F136" s="26"/>
      <c r="G136" s="26"/>
      <c r="H136" s="26"/>
      <c r="I136" s="26"/>
      <c r="J136" s="26"/>
      <c r="K136" s="26"/>
      <c r="L136" s="26"/>
    </row>
    <row r="137" spans="2:12" s="20" customFormat="1" ht="12.75">
      <c r="B137" s="26"/>
      <c r="C137" s="26"/>
      <c r="D137" s="26"/>
      <c r="E137" s="26"/>
      <c r="F137" s="26"/>
      <c r="G137" s="26"/>
      <c r="H137" s="26"/>
      <c r="I137" s="26"/>
      <c r="J137" s="26"/>
      <c r="K137" s="26"/>
      <c r="L137" s="26"/>
    </row>
    <row r="138" spans="2:12" s="20" customFormat="1" ht="12.75">
      <c r="B138" s="26"/>
      <c r="C138" s="26"/>
      <c r="D138" s="26"/>
      <c r="E138" s="26"/>
      <c r="F138" s="26"/>
      <c r="G138" s="26"/>
      <c r="H138" s="26"/>
      <c r="I138" s="26"/>
      <c r="J138" s="26"/>
      <c r="K138" s="26"/>
      <c r="L138" s="26"/>
    </row>
    <row r="139" spans="2:12" s="20" customFormat="1" ht="12.75">
      <c r="B139" s="26"/>
      <c r="C139" s="26"/>
      <c r="D139" s="26"/>
      <c r="E139" s="26"/>
      <c r="F139" s="26"/>
      <c r="G139" s="26"/>
      <c r="H139" s="26"/>
      <c r="I139" s="26"/>
      <c r="J139" s="26"/>
      <c r="K139" s="26"/>
      <c r="L139" s="26"/>
    </row>
    <row r="140" spans="2:12" s="20" customFormat="1" ht="12.75">
      <c r="B140" s="26"/>
      <c r="C140" s="26"/>
      <c r="D140" s="26"/>
      <c r="E140" s="26"/>
      <c r="F140" s="26"/>
      <c r="G140" s="26"/>
      <c r="H140" s="26"/>
      <c r="I140" s="26"/>
      <c r="J140" s="26"/>
      <c r="K140" s="26"/>
      <c r="L140" s="26"/>
    </row>
    <row r="141" spans="2:12" s="20" customFormat="1" ht="12.75">
      <c r="B141" s="26"/>
      <c r="C141" s="26"/>
      <c r="D141" s="26"/>
      <c r="E141" s="26"/>
      <c r="F141" s="26"/>
      <c r="G141" s="26"/>
      <c r="H141" s="26"/>
      <c r="I141" s="26"/>
      <c r="J141" s="26"/>
      <c r="K141" s="26"/>
      <c r="L141" s="26"/>
    </row>
    <row r="142" spans="2:12" s="20" customFormat="1" ht="12.75">
      <c r="B142" s="26"/>
      <c r="C142" s="26"/>
      <c r="D142" s="26"/>
      <c r="E142" s="26"/>
      <c r="F142" s="26"/>
      <c r="G142" s="26"/>
      <c r="H142" s="26"/>
      <c r="I142" s="26"/>
      <c r="J142" s="26"/>
      <c r="K142" s="26"/>
      <c r="L142" s="26"/>
    </row>
    <row r="143" spans="2:12" s="20" customFormat="1" ht="12.75">
      <c r="B143" s="26"/>
      <c r="C143" s="26"/>
      <c r="D143" s="26"/>
      <c r="E143" s="26"/>
      <c r="F143" s="26"/>
      <c r="G143" s="26"/>
      <c r="H143" s="26"/>
      <c r="I143" s="26"/>
      <c r="J143" s="26"/>
      <c r="K143" s="26"/>
      <c r="L143" s="26"/>
    </row>
    <row r="144" spans="2:12" s="20" customFormat="1" ht="12.75">
      <c r="B144" s="26"/>
      <c r="C144" s="26"/>
      <c r="D144" s="26"/>
      <c r="E144" s="26"/>
      <c r="F144" s="26"/>
      <c r="G144" s="26"/>
      <c r="H144" s="26"/>
      <c r="I144" s="26"/>
      <c r="J144" s="26"/>
      <c r="K144" s="26"/>
      <c r="L144" s="26"/>
    </row>
    <row r="145" spans="2:12" s="20" customFormat="1" ht="12.75">
      <c r="B145" s="26"/>
      <c r="C145" s="26"/>
      <c r="D145" s="26"/>
      <c r="E145" s="26"/>
      <c r="F145" s="26"/>
      <c r="G145" s="26"/>
      <c r="H145" s="26"/>
      <c r="I145" s="26"/>
      <c r="J145" s="26"/>
      <c r="K145" s="26"/>
      <c r="L145" s="26"/>
    </row>
    <row r="146" spans="2:12" s="20" customFormat="1" ht="12.75">
      <c r="B146" s="26"/>
      <c r="C146" s="26"/>
      <c r="D146" s="26"/>
      <c r="E146" s="26"/>
      <c r="F146" s="26"/>
      <c r="G146" s="26"/>
      <c r="H146" s="26"/>
      <c r="I146" s="26"/>
      <c r="J146" s="26"/>
      <c r="K146" s="26"/>
      <c r="L146" s="26"/>
    </row>
    <row r="147" spans="2:12" s="20" customFormat="1" ht="12.75">
      <c r="B147" s="26"/>
      <c r="C147" s="26"/>
      <c r="D147" s="26"/>
      <c r="E147" s="26"/>
      <c r="F147" s="26"/>
      <c r="G147" s="26"/>
      <c r="H147" s="26"/>
      <c r="I147" s="26"/>
      <c r="J147" s="26"/>
      <c r="K147" s="26"/>
      <c r="L147" s="26"/>
    </row>
    <row r="148" spans="2:12" s="20" customFormat="1" ht="12.75">
      <c r="B148" s="26"/>
      <c r="C148" s="26"/>
      <c r="D148" s="26"/>
      <c r="E148" s="26"/>
      <c r="F148" s="26"/>
      <c r="G148" s="26"/>
      <c r="H148" s="26"/>
      <c r="I148" s="26"/>
      <c r="J148" s="26"/>
      <c r="K148" s="26"/>
      <c r="L148" s="26"/>
    </row>
    <row r="149" spans="2:12" s="20" customFormat="1" ht="12.75">
      <c r="B149" s="26"/>
      <c r="C149" s="26"/>
      <c r="D149" s="26"/>
      <c r="E149" s="26"/>
      <c r="F149" s="26"/>
      <c r="G149" s="26"/>
      <c r="H149" s="26"/>
      <c r="I149" s="26"/>
      <c r="J149" s="26"/>
      <c r="K149" s="26"/>
      <c r="L149" s="26"/>
    </row>
    <row r="150" spans="2:12" s="20" customFormat="1" ht="12.75">
      <c r="B150" s="26"/>
      <c r="C150" s="26"/>
      <c r="D150" s="26"/>
      <c r="E150" s="26"/>
      <c r="F150" s="26"/>
      <c r="G150" s="26"/>
      <c r="H150" s="26"/>
      <c r="I150" s="26"/>
      <c r="J150" s="26"/>
      <c r="K150" s="26"/>
      <c r="L150" s="26"/>
    </row>
    <row r="151" spans="2:12" s="20" customFormat="1" ht="12.75">
      <c r="B151" s="26"/>
      <c r="C151" s="26"/>
      <c r="D151" s="26"/>
      <c r="E151" s="26"/>
      <c r="F151" s="26"/>
      <c r="G151" s="26"/>
      <c r="H151" s="26"/>
      <c r="I151" s="26"/>
      <c r="J151" s="26"/>
      <c r="K151" s="26"/>
      <c r="L151" s="26"/>
    </row>
    <row r="152" spans="2:12" s="20" customFormat="1" ht="12.75">
      <c r="B152" s="26"/>
      <c r="C152" s="26"/>
      <c r="D152" s="26"/>
      <c r="E152" s="26"/>
      <c r="F152" s="26"/>
      <c r="G152" s="26"/>
      <c r="H152" s="26"/>
      <c r="I152" s="26"/>
      <c r="J152" s="26"/>
      <c r="K152" s="26"/>
      <c r="L152" s="26"/>
    </row>
    <row r="153" spans="2:12" s="20" customFormat="1" ht="12.75">
      <c r="B153" s="26"/>
      <c r="C153" s="26"/>
      <c r="D153" s="26"/>
      <c r="E153" s="26"/>
      <c r="F153" s="26"/>
      <c r="G153" s="26"/>
      <c r="H153" s="26"/>
      <c r="I153" s="26"/>
      <c r="J153" s="26"/>
      <c r="K153" s="26"/>
      <c r="L153" s="26"/>
    </row>
    <row r="154" spans="2:12" s="20" customFormat="1" ht="12.75">
      <c r="B154" s="26"/>
      <c r="C154" s="26"/>
      <c r="D154" s="26"/>
      <c r="E154" s="26"/>
      <c r="F154" s="26"/>
      <c r="G154" s="26"/>
      <c r="H154" s="26"/>
      <c r="I154" s="26"/>
      <c r="J154" s="26"/>
      <c r="K154" s="26"/>
      <c r="L154" s="26"/>
    </row>
    <row r="155" spans="2:12" s="20" customFormat="1" ht="12.75">
      <c r="B155" s="26"/>
      <c r="C155" s="26"/>
      <c r="D155" s="26"/>
      <c r="E155" s="26"/>
      <c r="F155" s="26"/>
      <c r="G155" s="26"/>
      <c r="H155" s="26"/>
      <c r="I155" s="26"/>
      <c r="J155" s="26"/>
      <c r="K155" s="26"/>
      <c r="L155" s="26"/>
    </row>
    <row r="156" spans="2:12" s="20" customFormat="1" ht="12.75">
      <c r="B156" s="26"/>
      <c r="C156" s="26"/>
      <c r="D156" s="26"/>
      <c r="E156" s="26"/>
      <c r="F156" s="26"/>
      <c r="G156" s="26"/>
      <c r="H156" s="26"/>
      <c r="I156" s="26"/>
      <c r="J156" s="26"/>
      <c r="K156" s="26"/>
      <c r="L156" s="26"/>
    </row>
    <row r="157" spans="2:12" s="20" customFormat="1" ht="12.75">
      <c r="B157" s="26"/>
      <c r="C157" s="26"/>
      <c r="D157" s="26"/>
      <c r="E157" s="26"/>
      <c r="F157" s="26"/>
      <c r="G157" s="26"/>
      <c r="H157" s="26"/>
      <c r="I157" s="26"/>
      <c r="J157" s="26"/>
      <c r="K157" s="26"/>
      <c r="L157" s="26"/>
    </row>
    <row r="158" spans="2:12" s="20" customFormat="1" ht="12.75">
      <c r="B158" s="26"/>
      <c r="C158" s="26"/>
      <c r="D158" s="26"/>
      <c r="E158" s="26"/>
      <c r="F158" s="26"/>
      <c r="G158" s="26"/>
      <c r="H158" s="26"/>
      <c r="I158" s="26"/>
      <c r="J158" s="26"/>
      <c r="K158" s="26"/>
      <c r="L158" s="26"/>
    </row>
    <row r="159" spans="2:12" s="20" customFormat="1" ht="12.75">
      <c r="B159" s="26"/>
      <c r="C159" s="26"/>
      <c r="D159" s="26"/>
      <c r="E159" s="26"/>
      <c r="F159" s="26"/>
      <c r="G159" s="26"/>
      <c r="H159" s="26"/>
      <c r="I159" s="26"/>
      <c r="J159" s="26"/>
      <c r="K159" s="26"/>
      <c r="L159" s="26"/>
    </row>
    <row r="160" s="20" customFormat="1" ht="12.75"/>
    <row r="161" s="20" customFormat="1" ht="12.75"/>
    <row r="162" s="20" customFormat="1" ht="12.75"/>
    <row r="163" s="20" customFormat="1" ht="12.75"/>
    <row r="164" s="20" customFormat="1" ht="12.75"/>
    <row r="165" s="20" customFormat="1" ht="12.75"/>
    <row r="166" s="20" customFormat="1" ht="12.75"/>
    <row r="167" s="20" customFormat="1" ht="12.75"/>
    <row r="168" s="20" customFormat="1" ht="12.75"/>
    <row r="169" s="20" customFormat="1" ht="12.75"/>
    <row r="170" s="20" customFormat="1" ht="12.75"/>
    <row r="171" s="20" customFormat="1" ht="12.75"/>
    <row r="172" s="20" customFormat="1" ht="12.75"/>
    <row r="173" s="20" customFormat="1" ht="12.75"/>
    <row r="174" s="20" customFormat="1" ht="12.75"/>
    <row r="175" s="20" customFormat="1" ht="12.75"/>
    <row r="176" s="20" customFormat="1" ht="12.75"/>
    <row r="177" s="20" customFormat="1" ht="12.75"/>
    <row r="178" s="20" customFormat="1" ht="12.75"/>
    <row r="179" s="20" customFormat="1" ht="12.75"/>
    <row r="180" s="20" customFormat="1" ht="12.75"/>
    <row r="181" s="20" customFormat="1" ht="12.75"/>
    <row r="182" s="20" customFormat="1" ht="12.75"/>
    <row r="183" s="20" customFormat="1" ht="12.75"/>
    <row r="184" s="20" customFormat="1" ht="12.75"/>
    <row r="185" s="20" customFormat="1" ht="12.75"/>
    <row r="186" s="20" customFormat="1" ht="12.75"/>
    <row r="187" s="20" customFormat="1" ht="12.75"/>
    <row r="188" s="20" customFormat="1" ht="12.75"/>
    <row r="189" s="20" customFormat="1" ht="12.75"/>
    <row r="190" s="20" customFormat="1" ht="12.75"/>
    <row r="191" s="20" customFormat="1" ht="12.75"/>
    <row r="192" s="20" customFormat="1" ht="12.75"/>
    <row r="193" s="20" customFormat="1" ht="12.75"/>
    <row r="194" s="20" customFormat="1" ht="12.75"/>
    <row r="195" s="20" customFormat="1" ht="12.75"/>
    <row r="196" s="20" customFormat="1" ht="12.75"/>
    <row r="197" s="20" customFormat="1" ht="12.75"/>
    <row r="198" s="20" customFormat="1" ht="12.75"/>
    <row r="199" s="20" customFormat="1" ht="12.75"/>
    <row r="200" s="20" customFormat="1" ht="12.75"/>
    <row r="201" s="20" customFormat="1" ht="12.75"/>
    <row r="202" s="20" customFormat="1" ht="12.75"/>
    <row r="203" s="20" customFormat="1" ht="12.75"/>
    <row r="204" s="20" customFormat="1" ht="12.75"/>
    <row r="205" s="20" customFormat="1" ht="12.75"/>
    <row r="206" s="20" customFormat="1" ht="12.75"/>
    <row r="207" s="20" customFormat="1" ht="12.75"/>
    <row r="208" s="20" customFormat="1" ht="12.75"/>
    <row r="209" s="20" customFormat="1" ht="12.75"/>
    <row r="210" s="20" customFormat="1" ht="12.75"/>
    <row r="211" s="20" customFormat="1" ht="12.75"/>
    <row r="212" s="20" customFormat="1" ht="12.75"/>
    <row r="213" s="20" customFormat="1" ht="12.75"/>
    <row r="214" s="20" customFormat="1" ht="12.75"/>
    <row r="215" s="20" customFormat="1" ht="12.75"/>
    <row r="216" s="20" customFormat="1" ht="12.75"/>
    <row r="217" s="20" customFormat="1" ht="12.75"/>
    <row r="218" s="20" customFormat="1" ht="12.75"/>
    <row r="219" s="20" customFormat="1" ht="12.75"/>
    <row r="220" s="20" customFormat="1" ht="12.75"/>
    <row r="221" s="20" customFormat="1" ht="12.75"/>
    <row r="222" s="20" customFormat="1" ht="12.75"/>
    <row r="223" s="20" customFormat="1" ht="12.75"/>
    <row r="224" s="20" customFormat="1" ht="12.75"/>
    <row r="225" s="20" customFormat="1" ht="12.75"/>
    <row r="226" s="20" customFormat="1" ht="12.75"/>
    <row r="227" s="20" customFormat="1" ht="12.75"/>
    <row r="228" s="20" customFormat="1" ht="12.75"/>
    <row r="229" s="20" customFormat="1" ht="12.75"/>
    <row r="230" s="20" customFormat="1" ht="12.75"/>
    <row r="231" s="20" customFormat="1" ht="12.75"/>
    <row r="232" s="20" customFormat="1" ht="12.75"/>
    <row r="233" s="20" customFormat="1" ht="12.75"/>
    <row r="234" s="20" customFormat="1" ht="12.75"/>
    <row r="235" s="20" customFormat="1" ht="12.75"/>
    <row r="236" s="20" customFormat="1" ht="12.75"/>
    <row r="237" s="20" customFormat="1" ht="12.75"/>
    <row r="238" s="20" customFormat="1" ht="12.75"/>
    <row r="239" s="20" customFormat="1" ht="12.75"/>
    <row r="240" s="20" customFormat="1" ht="12.75"/>
    <row r="241" s="20" customFormat="1" ht="12.75"/>
    <row r="242" s="20" customFormat="1" ht="12.75"/>
    <row r="243" s="20" customFormat="1" ht="12.75"/>
    <row r="244" s="20" customFormat="1" ht="12.75"/>
    <row r="245" s="20" customFormat="1" ht="12.75"/>
    <row r="246" s="20" customFormat="1" ht="12.75"/>
    <row r="247" s="20" customFormat="1" ht="12.75"/>
    <row r="248" s="20" customFormat="1" ht="12.75"/>
    <row r="249" s="20" customFormat="1" ht="12.75"/>
    <row r="250" s="20" customFormat="1" ht="12.75"/>
    <row r="251" s="20" customFormat="1" ht="12.75"/>
    <row r="252" s="20" customFormat="1" ht="12.75"/>
    <row r="253" s="20" customFormat="1" ht="12.75"/>
    <row r="254" s="20" customFormat="1" ht="12.75"/>
    <row r="255" s="20" customFormat="1" ht="12.75"/>
    <row r="256" s="20" customFormat="1" ht="12.75"/>
    <row r="257" s="20" customFormat="1" ht="12.75"/>
    <row r="258" s="20" customFormat="1" ht="12.75"/>
    <row r="259" s="20" customFormat="1" ht="12.75"/>
    <row r="260" s="20" customFormat="1" ht="12.75"/>
    <row r="261" s="20" customFormat="1" ht="12.75"/>
    <row r="262" s="20" customFormat="1" ht="12.75"/>
    <row r="263" s="20" customFormat="1" ht="12.75"/>
    <row r="264" s="20" customFormat="1" ht="12.75"/>
    <row r="265" s="20" customFormat="1" ht="12.75"/>
    <row r="266" s="20" customFormat="1" ht="12.75"/>
    <row r="267" s="20" customFormat="1" ht="12.75"/>
    <row r="268" s="20" customFormat="1" ht="12.75"/>
    <row r="269" s="20" customFormat="1" ht="12.75"/>
    <row r="270" s="20" customFormat="1" ht="12.75"/>
    <row r="271" s="20" customFormat="1" ht="12.75"/>
    <row r="272" s="20" customFormat="1" ht="12.75"/>
    <row r="273" s="20" customFormat="1" ht="12.75"/>
    <row r="274" s="20" customFormat="1" ht="12.75"/>
    <row r="275" s="20" customFormat="1" ht="12.75"/>
    <row r="276" s="20" customFormat="1" ht="12.75"/>
    <row r="277" s="20" customFormat="1" ht="12.75"/>
    <row r="278" s="20" customFormat="1" ht="12.75"/>
    <row r="279" s="20" customFormat="1" ht="12.75"/>
    <row r="280" s="20" customFormat="1" ht="12.75"/>
    <row r="281" s="20" customFormat="1" ht="12.75"/>
    <row r="282" s="20" customFormat="1" ht="12.75"/>
    <row r="283" s="20" customFormat="1" ht="12.75"/>
    <row r="284" s="20" customFormat="1" ht="12.75"/>
    <row r="285" s="20" customFormat="1" ht="12.75"/>
    <row r="286" s="20" customFormat="1" ht="12.75"/>
    <row r="287" s="20" customFormat="1" ht="12.75"/>
    <row r="288" s="20" customFormat="1" ht="12.75"/>
    <row r="289" s="20" customFormat="1" ht="12.75"/>
    <row r="290" s="20" customFormat="1" ht="12.75"/>
    <row r="291" s="20" customFormat="1" ht="12.75"/>
    <row r="292" s="20" customFormat="1" ht="12.75"/>
    <row r="293" s="20" customFormat="1" ht="12.75"/>
    <row r="294" s="20" customFormat="1" ht="12.75"/>
    <row r="295" s="20" customFormat="1" ht="12.75"/>
    <row r="296" s="20" customFormat="1" ht="12.75"/>
    <row r="297" s="20" customFormat="1" ht="12.75"/>
    <row r="298" s="20" customFormat="1" ht="12.75"/>
    <row r="299" s="20" customFormat="1" ht="12.75"/>
    <row r="300" s="20" customFormat="1" ht="12.75"/>
    <row r="301" s="20" customFormat="1" ht="12.75"/>
    <row r="302" s="20" customFormat="1" ht="12.75"/>
    <row r="303" s="20" customFormat="1" ht="12.75"/>
    <row r="304" s="20" customFormat="1" ht="12.75"/>
    <row r="305" s="20" customFormat="1" ht="12.75"/>
    <row r="306" s="20" customFormat="1" ht="12.75"/>
    <row r="307" s="20" customFormat="1" ht="12.75"/>
    <row r="308" s="20" customFormat="1" ht="12.75"/>
    <row r="309" s="20" customFormat="1" ht="12.75"/>
    <row r="310" s="20" customFormat="1" ht="12.75"/>
    <row r="311" s="20" customFormat="1" ht="12.75"/>
    <row r="312" s="20" customFormat="1" ht="12.75"/>
    <row r="313" s="20" customFormat="1" ht="12.75"/>
    <row r="314" s="20" customFormat="1" ht="12.75"/>
    <row r="315" s="20" customFormat="1" ht="12.75"/>
    <row r="316" s="20" customFormat="1" ht="12.75"/>
    <row r="317" s="20" customFormat="1" ht="12.75"/>
    <row r="318" s="20" customFormat="1" ht="12.75"/>
    <row r="319" s="20" customFormat="1" ht="12.75"/>
    <row r="320" s="20" customFormat="1" ht="12.75"/>
    <row r="321" s="20" customFormat="1" ht="12.75"/>
    <row r="322" s="20" customFormat="1" ht="12.75"/>
    <row r="323" s="20" customFormat="1" ht="12.75"/>
    <row r="324" s="20" customFormat="1" ht="12.75"/>
    <row r="325" s="20" customFormat="1" ht="12.75"/>
    <row r="326" s="20" customFormat="1" ht="12.75"/>
    <row r="327" s="20" customFormat="1" ht="12.75"/>
    <row r="328" s="20" customFormat="1" ht="12.75"/>
    <row r="329" s="20" customFormat="1" ht="12.75"/>
    <row r="330" s="20" customFormat="1" ht="12.75"/>
    <row r="331" s="20" customFormat="1" ht="12.75"/>
    <row r="332" s="20" customFormat="1" ht="12.75"/>
    <row r="333" s="20" customFormat="1" ht="12.75"/>
    <row r="334" s="20" customFormat="1" ht="12.75"/>
    <row r="335" s="20" customFormat="1" ht="12.75"/>
    <row r="336" s="20" customFormat="1" ht="12.75"/>
    <row r="337" s="20" customFormat="1" ht="12.75"/>
    <row r="338" s="20" customFormat="1" ht="12.75"/>
    <row r="339" s="20" customFormat="1" ht="12.75"/>
    <row r="340" s="20" customFormat="1" ht="12.75"/>
    <row r="341" s="20" customFormat="1" ht="12.75"/>
    <row r="342" s="20" customFormat="1" ht="12.75"/>
    <row r="343" s="20" customFormat="1" ht="12.75"/>
    <row r="344" s="20" customFormat="1" ht="12.75"/>
    <row r="345" s="20" customFormat="1" ht="12.75"/>
    <row r="346" s="20" customFormat="1" ht="12.75"/>
    <row r="347" s="20" customFormat="1" ht="12.75"/>
    <row r="348" s="20" customFormat="1" ht="12.75"/>
    <row r="349" s="20" customFormat="1" ht="12.75"/>
    <row r="350" s="20" customFormat="1" ht="12.75"/>
    <row r="351" s="20" customFormat="1" ht="12.75"/>
    <row r="352" s="20" customFormat="1" ht="12.75"/>
    <row r="353" s="20" customFormat="1" ht="12.75"/>
    <row r="354" s="20" customFormat="1" ht="12.75"/>
    <row r="355" s="20" customFormat="1" ht="12.75"/>
    <row r="356" s="20" customFormat="1" ht="12.75"/>
    <row r="357" s="20" customFormat="1" ht="12.75"/>
    <row r="358" s="20" customFormat="1" ht="12.75"/>
    <row r="359" s="20" customFormat="1" ht="12.75"/>
    <row r="360" s="20" customFormat="1" ht="12.75"/>
    <row r="361" s="20" customFormat="1" ht="12.75"/>
    <row r="362" s="20" customFormat="1" ht="12.75"/>
    <row r="363" s="20" customFormat="1" ht="12.75"/>
    <row r="364" s="20" customFormat="1" ht="12.75"/>
    <row r="365" s="20" customFormat="1" ht="12.75"/>
    <row r="366" s="20" customFormat="1" ht="12.75"/>
    <row r="367" s="20" customFormat="1" ht="12.75"/>
    <row r="368" s="20" customFormat="1" ht="12.75"/>
    <row r="369" s="20" customFormat="1" ht="12.75"/>
    <row r="370" s="20" customFormat="1" ht="12.75"/>
    <row r="371" s="20" customFormat="1" ht="12.75"/>
    <row r="372" s="20" customFormat="1" ht="12.75"/>
    <row r="373" s="20" customFormat="1" ht="12.75"/>
    <row r="374" s="20" customFormat="1" ht="12.75"/>
    <row r="375" s="20" customFormat="1" ht="12.75"/>
    <row r="376" s="20" customFormat="1" ht="12.75"/>
    <row r="377" s="20" customFormat="1" ht="12.75"/>
    <row r="378" s="20" customFormat="1" ht="12.75"/>
    <row r="379" s="20" customFormat="1" ht="12.75"/>
    <row r="380" s="20" customFormat="1" ht="12.75"/>
    <row r="381" s="20" customFormat="1" ht="12.75"/>
    <row r="382" s="20" customFormat="1" ht="12.75"/>
    <row r="383" s="20" customFormat="1" ht="12.75"/>
    <row r="384" s="20" customFormat="1" ht="12.75"/>
    <row r="385" s="20" customFormat="1" ht="12.75"/>
    <row r="386" s="20" customFormat="1" ht="12.75"/>
    <row r="387" s="20" customFormat="1" ht="12.75"/>
    <row r="388" s="20" customFormat="1" ht="12.75"/>
    <row r="389" s="20" customFormat="1" ht="12.75"/>
    <row r="390" s="20" customFormat="1" ht="12.75"/>
    <row r="391" s="20" customFormat="1" ht="12.75"/>
    <row r="392" s="20" customFormat="1" ht="12.75"/>
    <row r="393" s="20" customFormat="1" ht="12.75"/>
    <row r="394" s="20" customFormat="1" ht="12.75"/>
    <row r="395" s="20" customFormat="1" ht="12.75"/>
    <row r="396" s="20" customFormat="1" ht="12.75"/>
    <row r="397" s="20" customFormat="1" ht="12.75"/>
    <row r="398" s="20" customFormat="1" ht="12.75"/>
    <row r="399" s="20" customFormat="1" ht="12.75"/>
    <row r="400" s="20" customFormat="1" ht="12.75"/>
    <row r="401" s="20" customFormat="1" ht="12.75"/>
    <row r="402" s="20" customFormat="1" ht="12.75"/>
    <row r="403" s="20" customFormat="1" ht="12.75"/>
    <row r="404" s="20" customFormat="1" ht="12.75"/>
    <row r="405" s="20" customFormat="1" ht="12.75"/>
    <row r="406" s="20" customFormat="1" ht="12.75"/>
    <row r="407" s="20" customFormat="1" ht="12.75"/>
    <row r="408" s="20" customFormat="1" ht="12.75"/>
    <row r="409" s="20" customFormat="1" ht="12.75"/>
    <row r="410" s="20" customFormat="1" ht="12.75"/>
    <row r="411" s="20" customFormat="1" ht="12.75"/>
    <row r="412" s="20" customFormat="1" ht="12.75"/>
    <row r="413" s="20" customFormat="1" ht="12.75"/>
    <row r="414" s="20" customFormat="1" ht="12.75"/>
    <row r="415" s="20" customFormat="1" ht="12.75"/>
    <row r="416" s="20" customFormat="1" ht="12.75"/>
    <row r="417" s="20" customFormat="1" ht="12.75"/>
    <row r="418" s="20" customFormat="1" ht="12.75"/>
    <row r="419" s="20" customFormat="1" ht="12.75"/>
    <row r="420" s="20" customFormat="1" ht="12.75"/>
    <row r="421" s="20" customFormat="1" ht="12.75"/>
    <row r="422" s="20" customFormat="1" ht="12.75"/>
    <row r="423" s="20" customFormat="1" ht="12.75"/>
    <row r="424" s="20" customFormat="1" ht="12.75"/>
    <row r="425" s="20" customFormat="1" ht="12.75"/>
    <row r="426" s="20" customFormat="1" ht="12.75"/>
    <row r="427" s="20" customFormat="1" ht="12.75"/>
    <row r="428" s="20" customFormat="1" ht="12.75"/>
    <row r="429" s="20" customFormat="1" ht="12.75"/>
    <row r="430" s="20" customFormat="1" ht="12.75"/>
    <row r="431" s="20" customFormat="1" ht="12.75"/>
    <row r="432" s="20" customFormat="1" ht="12.75"/>
    <row r="433" s="20" customFormat="1" ht="12.75"/>
    <row r="434" s="20" customFormat="1" ht="12.75"/>
    <row r="435" s="20" customFormat="1" ht="12.75"/>
    <row r="436" s="20" customFormat="1" ht="12.75"/>
    <row r="437" s="20" customFormat="1" ht="12.75"/>
    <row r="438" s="20" customFormat="1" ht="12.75"/>
    <row r="439" s="20" customFormat="1" ht="12.75"/>
    <row r="440" s="20" customFormat="1" ht="12.75"/>
    <row r="441" s="20" customFormat="1" ht="12.75"/>
    <row r="442" s="20" customFormat="1" ht="12.75"/>
    <row r="443" s="20" customFormat="1" ht="12.75"/>
    <row r="444" s="20" customFormat="1" ht="12.75"/>
    <row r="445" s="20" customFormat="1" ht="12.75"/>
    <row r="446" s="20" customFormat="1" ht="12.75"/>
    <row r="447" s="20" customFormat="1" ht="12.75"/>
    <row r="448" s="20" customFormat="1" ht="12.75"/>
    <row r="449" s="20" customFormat="1" ht="12.75"/>
    <row r="450" s="20" customFormat="1" ht="12.75"/>
    <row r="451" s="20" customFormat="1" ht="12.75"/>
    <row r="452" s="20" customFormat="1" ht="12.75"/>
    <row r="453" s="20" customFormat="1" ht="12.75"/>
    <row r="454" s="20" customFormat="1" ht="12.75"/>
    <row r="455" s="20" customFormat="1" ht="12.75"/>
    <row r="456" s="20" customFormat="1" ht="12.75"/>
    <row r="457" s="20" customFormat="1" ht="12.75"/>
    <row r="458" s="20" customFormat="1" ht="12.75"/>
    <row r="459" s="20" customFormat="1" ht="12.75"/>
    <row r="460" s="20" customFormat="1" ht="12.75"/>
    <row r="461" s="20" customFormat="1" ht="12.75"/>
    <row r="462" s="20" customFormat="1" ht="12.75"/>
    <row r="463" s="20" customFormat="1" ht="12.75"/>
    <row r="464" s="20" customFormat="1" ht="12.75"/>
    <row r="465" s="20" customFormat="1" ht="12.75"/>
    <row r="466" s="20" customFormat="1" ht="12.75"/>
    <row r="467" s="20" customFormat="1" ht="12.75"/>
    <row r="468" s="20" customFormat="1" ht="12.75"/>
    <row r="469" s="20" customFormat="1" ht="12.75"/>
    <row r="470" s="20" customFormat="1" ht="12.75"/>
    <row r="471" s="20" customFormat="1" ht="12.75"/>
    <row r="472" s="20" customFormat="1" ht="12.75"/>
    <row r="473" s="20" customFormat="1" ht="12.75"/>
    <row r="474" s="20" customFormat="1" ht="12.75"/>
    <row r="475" s="20" customFormat="1" ht="12.75"/>
    <row r="476" s="20" customFormat="1" ht="12.75"/>
    <row r="477" s="20" customFormat="1" ht="12.75"/>
    <row r="478" s="20" customFormat="1" ht="12.75"/>
    <row r="479" s="20" customFormat="1" ht="12.75"/>
    <row r="480" s="20" customFormat="1" ht="12.75"/>
    <row r="481" s="20" customFormat="1" ht="12.75"/>
    <row r="482" s="20" customFormat="1" ht="12.75"/>
    <row r="483" s="20" customFormat="1" ht="12.75"/>
    <row r="484" s="20" customFormat="1" ht="12.75"/>
    <row r="485" s="20" customFormat="1" ht="12.75"/>
    <row r="486" s="20" customFormat="1" ht="12.75"/>
    <row r="487" s="20" customFormat="1" ht="12.75"/>
    <row r="488" s="20" customFormat="1" ht="12.75"/>
    <row r="489" s="20" customFormat="1" ht="12.75"/>
    <row r="490" s="20" customFormat="1" ht="12.75"/>
    <row r="491" s="20" customFormat="1" ht="12.75"/>
    <row r="492" s="20" customFormat="1" ht="12.75"/>
    <row r="493" s="20" customFormat="1" ht="12.75"/>
    <row r="494" s="20" customFormat="1" ht="12.75"/>
    <row r="495" s="20" customFormat="1" ht="12.75"/>
    <row r="496" s="20" customFormat="1" ht="12.75"/>
    <row r="497" s="20" customFormat="1" ht="12.75"/>
    <row r="498" s="20" customFormat="1" ht="12.75"/>
    <row r="499" s="20" customFormat="1" ht="12.75"/>
    <row r="500" s="20" customFormat="1" ht="12.75"/>
    <row r="501" s="20" customFormat="1" ht="12.75"/>
    <row r="502" s="20" customFormat="1" ht="12.75"/>
    <row r="503" s="20" customFormat="1" ht="12.75"/>
    <row r="504" s="20" customFormat="1" ht="12.75"/>
    <row r="505" s="20" customFormat="1" ht="12.75"/>
    <row r="506" s="20" customFormat="1" ht="12.75"/>
    <row r="507" s="20" customFormat="1" ht="12.75"/>
    <row r="508" s="20" customFormat="1" ht="12.75"/>
    <row r="509" s="20" customFormat="1" ht="12.75"/>
    <row r="510" s="20" customFormat="1" ht="12.75"/>
    <row r="511" s="20" customFormat="1" ht="12.75"/>
    <row r="512" s="20" customFormat="1" ht="12.75"/>
    <row r="513" s="20" customFormat="1" ht="12.75"/>
    <row r="514" s="20" customFormat="1" ht="12.75"/>
    <row r="515" s="20" customFormat="1" ht="12.75"/>
    <row r="516" s="20" customFormat="1" ht="12.75"/>
    <row r="517" s="20" customFormat="1" ht="12.75"/>
    <row r="518" s="20" customFormat="1" ht="12.75"/>
    <row r="519" s="20" customFormat="1" ht="12.75"/>
    <row r="520" s="20" customFormat="1" ht="12.75"/>
    <row r="521" s="20" customFormat="1" ht="12.75"/>
    <row r="522" s="20" customFormat="1" ht="12.75"/>
    <row r="523" s="20" customFormat="1" ht="12.75"/>
    <row r="524" s="20" customFormat="1" ht="12.75"/>
    <row r="525" s="20" customFormat="1" ht="12.75"/>
    <row r="526" s="20" customFormat="1" ht="12.75"/>
    <row r="527" s="20" customFormat="1" ht="12.75"/>
    <row r="528" s="20" customFormat="1" ht="12.75"/>
    <row r="529" s="20" customFormat="1" ht="12.75"/>
    <row r="530" s="20" customFormat="1" ht="12.75"/>
    <row r="531" s="20" customFormat="1" ht="12.75"/>
    <row r="532" s="20" customFormat="1" ht="12.75"/>
    <row r="533" s="20" customFormat="1" ht="12.75"/>
    <row r="534" s="20" customFormat="1" ht="12.75"/>
    <row r="535" s="20" customFormat="1" ht="12.75"/>
    <row r="536" s="20" customFormat="1" ht="12.75"/>
    <row r="537" s="20" customFormat="1" ht="12.75"/>
    <row r="538" s="20" customFormat="1" ht="12.75"/>
    <row r="539" s="20" customFormat="1" ht="12.75"/>
    <row r="540" s="20" customFormat="1" ht="12.75"/>
    <row r="541" s="20" customFormat="1" ht="12.75"/>
    <row r="542" s="20" customFormat="1" ht="12.75"/>
    <row r="543" s="20" customFormat="1" ht="12.75"/>
    <row r="544" s="20" customFormat="1" ht="12.75"/>
    <row r="545" s="20" customFormat="1" ht="12.75"/>
    <row r="546" s="20" customFormat="1" ht="12.75"/>
    <row r="547" s="20" customFormat="1" ht="12.75"/>
    <row r="548" s="20" customFormat="1" ht="12.75"/>
    <row r="549" s="20" customFormat="1" ht="12.75"/>
    <row r="550" s="20" customFormat="1" ht="12.75"/>
    <row r="551" s="20" customFormat="1" ht="12.75"/>
    <row r="552" s="20" customFormat="1" ht="12.75"/>
    <row r="553" s="20" customFormat="1" ht="12.75"/>
    <row r="554" s="20" customFormat="1" ht="12.75"/>
    <row r="555" s="20" customFormat="1" ht="12.75"/>
    <row r="556" s="20" customFormat="1" ht="12.75"/>
    <row r="557" s="20" customFormat="1" ht="12.75"/>
    <row r="558" s="20" customFormat="1" ht="12.75"/>
    <row r="559" s="20" customFormat="1" ht="12.75"/>
    <row r="560" s="20" customFormat="1" ht="12.75"/>
    <row r="561" s="20" customFormat="1" ht="12.75"/>
    <row r="562" s="20" customFormat="1" ht="12.75"/>
    <row r="563" s="20" customFormat="1" ht="12.75"/>
    <row r="564" s="20" customFormat="1" ht="12.75"/>
    <row r="565" s="20" customFormat="1" ht="12.75"/>
    <row r="566" s="20" customFormat="1" ht="12.75"/>
    <row r="567" s="20" customFormat="1" ht="12.75"/>
    <row r="568" s="20" customFormat="1" ht="12.75"/>
    <row r="569" s="20" customFormat="1" ht="12.75"/>
    <row r="570" s="20" customFormat="1" ht="12.75"/>
    <row r="571" s="20" customFormat="1" ht="12.75"/>
    <row r="572" s="20" customFormat="1" ht="12.75"/>
    <row r="573" s="20" customFormat="1" ht="12.75"/>
    <row r="574" s="20" customFormat="1" ht="12.75"/>
    <row r="575" s="20" customFormat="1" ht="12.75"/>
    <row r="576" s="20" customFormat="1" ht="12.75"/>
    <row r="577" s="20" customFormat="1" ht="12.75"/>
    <row r="578" s="20" customFormat="1" ht="12.75"/>
    <row r="579" s="20" customFormat="1" ht="12.75"/>
    <row r="580" s="20" customFormat="1" ht="12.75"/>
    <row r="581" s="20" customFormat="1" ht="12.75"/>
    <row r="582" s="20" customFormat="1" ht="12.75"/>
    <row r="583" s="20" customFormat="1" ht="12.75"/>
    <row r="584" s="20" customFormat="1" ht="12.75"/>
    <row r="585" s="20" customFormat="1" ht="12.75"/>
    <row r="586" s="20" customFormat="1" ht="12.75"/>
    <row r="587" s="20" customFormat="1" ht="12.75"/>
    <row r="588" s="20" customFormat="1" ht="12.75"/>
    <row r="589" s="20" customFormat="1" ht="12.75"/>
    <row r="590" s="20" customFormat="1" ht="12.75"/>
    <row r="591" s="20" customFormat="1" ht="12.75"/>
    <row r="592" s="20" customFormat="1" ht="12.75"/>
    <row r="593" s="20" customFormat="1" ht="12.75"/>
    <row r="594" s="20" customFormat="1" ht="12.75"/>
    <row r="595" s="20" customFormat="1" ht="12.75"/>
    <row r="596" s="20" customFormat="1" ht="12.75"/>
    <row r="597" s="20" customFormat="1" ht="12.75"/>
    <row r="598" s="20" customFormat="1" ht="12.75"/>
    <row r="599" s="20" customFormat="1" ht="12.75"/>
    <row r="600" s="20" customFormat="1" ht="12.75"/>
    <row r="601" s="20" customFormat="1" ht="12.75"/>
    <row r="602" s="20" customFormat="1" ht="12.75"/>
    <row r="603" s="20" customFormat="1" ht="12.75"/>
    <row r="604" s="20" customFormat="1" ht="12.75"/>
    <row r="605" s="20" customFormat="1" ht="12.75"/>
    <row r="606" s="20" customFormat="1" ht="12.75"/>
    <row r="607" s="20" customFormat="1" ht="12.75"/>
    <row r="608" s="20" customFormat="1" ht="12.75"/>
    <row r="609" s="20" customFormat="1" ht="12.75"/>
    <row r="610" s="20" customFormat="1" ht="12.75"/>
    <row r="611" s="20" customFormat="1" ht="12.75"/>
    <row r="612" s="20" customFormat="1" ht="12.75"/>
    <row r="613" s="20" customFormat="1" ht="12.75"/>
    <row r="614" s="20" customFormat="1" ht="12.75"/>
    <row r="615" s="20" customFormat="1" ht="12.75"/>
    <row r="616" s="20" customFormat="1" ht="12.75"/>
    <row r="617" s="20" customFormat="1" ht="12.75"/>
    <row r="618" s="20" customFormat="1" ht="12.75"/>
    <row r="619" s="20" customFormat="1" ht="12.75"/>
    <row r="620" s="20" customFormat="1" ht="12.75"/>
    <row r="621" s="20" customFormat="1" ht="12.75"/>
    <row r="622" s="20" customFormat="1" ht="12.75"/>
    <row r="623" s="20" customFormat="1" ht="12.75"/>
    <row r="624" s="20" customFormat="1" ht="12.75"/>
    <row r="625" s="20" customFormat="1" ht="12.75"/>
    <row r="626" s="20" customFormat="1" ht="12.75"/>
    <row r="627" s="20" customFormat="1" ht="12.75"/>
    <row r="628" s="20" customFormat="1" ht="12.75"/>
    <row r="629" s="20" customFormat="1" ht="12.75"/>
    <row r="630" s="20" customFormat="1" ht="12.75"/>
    <row r="631" s="20" customFormat="1" ht="12.75"/>
    <row r="632" s="20" customFormat="1" ht="12.75"/>
    <row r="633" s="20" customFormat="1" ht="12.75"/>
    <row r="634" s="20" customFormat="1" ht="12.75"/>
    <row r="635" s="20" customFormat="1" ht="12.75"/>
    <row r="636" s="20" customFormat="1" ht="12.75"/>
    <row r="637" s="20" customFormat="1" ht="12.75"/>
    <row r="638" s="20" customFormat="1" ht="12.75"/>
    <row r="639" s="20" customFormat="1" ht="12.75"/>
    <row r="640" s="20" customFormat="1" ht="12.75"/>
    <row r="641" s="20" customFormat="1" ht="12.75"/>
    <row r="642" s="20" customFormat="1" ht="12.75"/>
    <row r="643" s="20" customFormat="1" ht="12.75"/>
    <row r="644" s="20" customFormat="1" ht="12.75"/>
    <row r="645" s="20" customFormat="1" ht="12.75"/>
    <row r="646" s="20" customFormat="1" ht="12.75"/>
    <row r="647" s="20" customFormat="1" ht="12.75"/>
    <row r="648" s="20" customFormat="1" ht="12.75"/>
    <row r="649" s="20" customFormat="1" ht="12.75"/>
    <row r="650" s="20" customFormat="1" ht="12.75"/>
    <row r="651" s="20" customFormat="1" ht="12.75"/>
    <row r="652" s="20" customFormat="1" ht="12.75"/>
    <row r="653" s="20" customFormat="1" ht="12.75"/>
    <row r="654" s="20" customFormat="1" ht="12.75"/>
    <row r="655" s="20" customFormat="1" ht="12.75"/>
    <row r="656" s="20" customFormat="1" ht="12.75"/>
    <row r="657" s="20" customFormat="1" ht="12.75"/>
    <row r="658" s="20" customFormat="1" ht="12.75"/>
    <row r="659" s="20" customFormat="1" ht="12.75"/>
    <row r="660" s="20" customFormat="1" ht="12.75"/>
    <row r="661" s="20" customFormat="1" ht="12.75"/>
    <row r="662" s="20" customFormat="1" ht="12.75"/>
    <row r="663" s="20" customFormat="1" ht="12.75"/>
    <row r="664" s="20" customFormat="1" ht="12.75"/>
    <row r="665" s="20" customFormat="1" ht="12.75"/>
    <row r="666" s="20" customFormat="1" ht="12.75"/>
    <row r="667" s="20" customFormat="1" ht="12.75"/>
    <row r="668" s="20" customFormat="1" ht="12.75"/>
    <row r="669" s="20" customFormat="1" ht="12.75"/>
    <row r="670" s="20" customFormat="1" ht="12.75"/>
    <row r="671" s="20" customFormat="1" ht="12.75"/>
    <row r="672" s="20" customFormat="1" ht="12.75"/>
    <row r="673" s="20" customFormat="1" ht="12.75"/>
    <row r="674" s="20" customFormat="1" ht="12.75"/>
    <row r="675" s="20" customFormat="1" ht="12.75"/>
    <row r="676" s="20" customFormat="1" ht="12.75"/>
    <row r="677" s="20" customFormat="1" ht="12.75"/>
    <row r="678" s="20" customFormat="1" ht="12.75"/>
    <row r="679" s="20" customFormat="1" ht="12.75"/>
    <row r="680" s="20" customFormat="1" ht="12.75"/>
    <row r="681" s="20" customFormat="1" ht="12.75"/>
    <row r="682" s="20" customFormat="1" ht="12.75"/>
    <row r="683" s="20" customFormat="1" ht="12.75"/>
    <row r="684" s="20" customFormat="1" ht="12.75"/>
    <row r="685" s="20" customFormat="1" ht="12.75"/>
    <row r="686" s="20" customFormat="1" ht="12.75"/>
    <row r="687" s="20" customFormat="1" ht="12.75"/>
    <row r="688" s="20" customFormat="1" ht="12.75"/>
    <row r="689" s="20" customFormat="1" ht="12.75"/>
    <row r="690" s="20" customFormat="1" ht="12.75"/>
    <row r="691" s="20" customFormat="1" ht="12.75"/>
    <row r="692" s="20" customFormat="1" ht="12.75"/>
    <row r="693" s="20" customFormat="1" ht="12.75"/>
    <row r="694" s="20" customFormat="1" ht="12.75"/>
    <row r="695" s="20" customFormat="1" ht="12.75"/>
    <row r="696" s="20" customFormat="1" ht="12.75"/>
    <row r="697" s="20" customFormat="1" ht="12.75"/>
    <row r="698" s="20" customFormat="1" ht="12.75"/>
    <row r="699" s="20" customFormat="1" ht="12.75"/>
    <row r="700" s="20" customFormat="1" ht="12.75"/>
    <row r="701" s="20" customFormat="1" ht="12.75"/>
    <row r="702" s="20" customFormat="1" ht="12.75"/>
    <row r="703" s="20" customFormat="1" ht="12.75"/>
    <row r="704" s="20" customFormat="1" ht="12.75"/>
    <row r="705" s="20" customFormat="1" ht="12.75"/>
    <row r="706" s="20" customFormat="1" ht="12.75"/>
    <row r="707" s="20" customFormat="1" ht="12.75"/>
    <row r="708" s="20" customFormat="1" ht="12.75"/>
    <row r="709" s="20" customFormat="1" ht="12.75"/>
    <row r="710" s="20" customFormat="1" ht="12.75"/>
    <row r="711" s="20" customFormat="1" ht="12.75"/>
    <row r="712" s="20" customFormat="1" ht="12.75"/>
    <row r="713" s="20" customFormat="1" ht="12.75"/>
    <row r="714" s="20" customFormat="1" ht="12.75"/>
    <row r="715" s="20" customFormat="1" ht="12.75"/>
    <row r="716" s="20" customFormat="1" ht="12.75"/>
    <row r="717" s="20" customFormat="1" ht="12.75"/>
    <row r="718" s="20" customFormat="1" ht="12.75"/>
    <row r="719" s="20" customFormat="1" ht="12.75"/>
    <row r="720" s="20" customFormat="1" ht="12.75"/>
    <row r="721" s="20" customFormat="1" ht="12.75"/>
    <row r="722" s="20" customFormat="1" ht="12.75"/>
    <row r="723" s="20" customFormat="1" ht="12.75"/>
    <row r="724" s="20" customFormat="1" ht="12.75"/>
    <row r="725" s="20" customFormat="1" ht="12.75"/>
    <row r="726" s="20" customFormat="1" ht="12.75"/>
    <row r="727" s="20" customFormat="1" ht="12.75"/>
    <row r="728" s="20" customFormat="1" ht="12.75"/>
    <row r="729" s="20" customFormat="1" ht="12.75"/>
    <row r="730" s="20" customFormat="1" ht="12.75"/>
    <row r="731" s="20" customFormat="1" ht="12.75"/>
    <row r="732" s="20" customFormat="1" ht="12.75"/>
    <row r="733" s="20" customFormat="1" ht="12.75"/>
    <row r="734" s="20" customFormat="1" ht="12.75"/>
    <row r="735" s="20" customFormat="1" ht="12.75"/>
    <row r="736" s="20" customFormat="1" ht="12.75"/>
    <row r="737" s="20" customFormat="1" ht="12.75"/>
    <row r="738" s="20" customFormat="1" ht="12.75"/>
    <row r="739" s="20" customFormat="1" ht="12.75"/>
    <row r="740" s="20" customFormat="1" ht="12.75"/>
    <row r="741" s="20" customFormat="1" ht="12.75"/>
    <row r="742" s="20" customFormat="1" ht="12.75"/>
    <row r="743" s="20" customFormat="1" ht="12.75"/>
    <row r="744" s="20" customFormat="1" ht="12.75"/>
    <row r="745" s="20" customFormat="1" ht="12.75"/>
    <row r="746" s="20" customFormat="1" ht="12.75"/>
    <row r="747" s="20" customFormat="1" ht="12.75"/>
    <row r="748" s="20" customFormat="1" ht="12.75"/>
    <row r="749" s="20" customFormat="1" ht="12.75"/>
    <row r="750" s="20" customFormat="1" ht="12.75"/>
    <row r="751" s="20" customFormat="1" ht="12.75"/>
    <row r="752" s="20" customFormat="1" ht="12.75"/>
    <row r="753" s="20" customFormat="1" ht="12.75"/>
    <row r="754" s="20" customFormat="1" ht="12.75"/>
    <row r="755" s="20" customFormat="1" ht="12.75"/>
    <row r="756" s="20" customFormat="1" ht="12.75"/>
    <row r="757" s="20" customFormat="1" ht="12.75"/>
    <row r="758" s="20" customFormat="1" ht="12.75"/>
    <row r="759" s="20" customFormat="1" ht="12.75"/>
    <row r="760" s="20" customFormat="1" ht="12.75"/>
    <row r="761" s="20" customFormat="1" ht="12.75"/>
    <row r="762" s="20" customFormat="1" ht="12.75"/>
    <row r="763" s="20" customFormat="1" ht="12.75"/>
    <row r="764" s="20" customFormat="1" ht="12.75"/>
    <row r="765" s="20" customFormat="1" ht="12.75"/>
    <row r="766" s="20" customFormat="1" ht="12.75"/>
    <row r="767" s="20" customFormat="1" ht="12.75"/>
    <row r="768" s="20" customFormat="1" ht="12.75"/>
    <row r="769" s="20" customFormat="1" ht="12.75"/>
    <row r="770" s="20" customFormat="1" ht="12.75"/>
    <row r="771" s="20" customFormat="1" ht="12.75"/>
    <row r="772" s="20" customFormat="1" ht="12.75"/>
    <row r="773" s="20" customFormat="1" ht="12.75"/>
    <row r="774" s="20" customFormat="1" ht="12.75"/>
    <row r="775" s="20" customFormat="1" ht="12.75"/>
    <row r="776" s="20" customFormat="1" ht="12.75"/>
    <row r="777" s="20" customFormat="1" ht="12.75"/>
    <row r="778" s="20" customFormat="1" ht="12.75"/>
    <row r="779" s="20" customFormat="1" ht="12.75"/>
    <row r="780" s="20" customFormat="1" ht="12.75"/>
    <row r="781" s="20" customFormat="1" ht="12.75"/>
    <row r="782" s="20" customFormat="1" ht="12.75"/>
    <row r="783" s="20" customFormat="1" ht="12.75"/>
    <row r="784" s="20" customFormat="1" ht="12.75"/>
    <row r="785" s="20" customFormat="1" ht="12.75"/>
    <row r="786" s="20" customFormat="1" ht="12.75"/>
    <row r="787" s="20" customFormat="1" ht="12.75"/>
    <row r="788" s="20" customFormat="1" ht="12.75"/>
    <row r="789" s="20" customFormat="1" ht="12.75"/>
    <row r="790" s="20" customFormat="1" ht="12.75"/>
    <row r="791" s="20" customFormat="1" ht="12.75"/>
    <row r="792" s="20" customFormat="1" ht="12.75"/>
    <row r="793" s="20" customFormat="1" ht="12.75"/>
    <row r="794" s="20" customFormat="1" ht="12.75"/>
    <row r="795" s="20" customFormat="1" ht="12.75"/>
    <row r="796" s="20" customFormat="1" ht="12.75"/>
    <row r="797" s="20" customFormat="1" ht="12.75"/>
    <row r="798" s="20" customFormat="1" ht="12.75"/>
    <row r="799" s="20" customFormat="1" ht="12.75"/>
    <row r="800" s="20" customFormat="1" ht="12.75"/>
    <row r="801" s="20" customFormat="1" ht="12.75"/>
    <row r="802" s="20" customFormat="1" ht="12.75"/>
    <row r="803" s="20" customFormat="1" ht="12.75"/>
    <row r="804" s="20" customFormat="1" ht="12.75"/>
    <row r="805" s="20" customFormat="1" ht="12.75"/>
    <row r="806" s="20" customFormat="1" ht="12.75"/>
    <row r="807" s="20" customFormat="1" ht="12.75"/>
    <row r="808" s="20" customFormat="1" ht="12.75"/>
    <row r="809" s="20" customFormat="1" ht="12.75"/>
    <row r="810" s="20" customFormat="1" ht="12.75"/>
    <row r="811" s="20" customFormat="1" ht="12.75"/>
    <row r="812" s="20" customFormat="1" ht="12.75"/>
    <row r="813" s="20" customFormat="1" ht="12.75"/>
    <row r="814" s="20" customFormat="1" ht="12.75"/>
    <row r="815" s="20" customFormat="1" ht="12.75"/>
    <row r="816" s="20" customFormat="1" ht="12.75"/>
    <row r="817" s="20" customFormat="1" ht="12.75"/>
    <row r="818" s="20" customFormat="1" ht="12.75"/>
    <row r="819" s="20" customFormat="1" ht="12.75"/>
    <row r="820" s="20" customFormat="1" ht="12.75"/>
    <row r="821" s="20" customFormat="1" ht="12.75"/>
    <row r="822" s="20" customFormat="1" ht="12.75"/>
    <row r="823" s="20" customFormat="1" ht="12.75"/>
    <row r="824" s="20" customFormat="1" ht="12.75"/>
    <row r="825" s="20" customFormat="1" ht="12.75"/>
    <row r="826" s="20" customFormat="1" ht="12.75"/>
    <row r="827" s="20" customFormat="1" ht="12.75"/>
    <row r="828" s="20" customFormat="1" ht="12.75"/>
    <row r="829" s="20" customFormat="1" ht="12.75"/>
    <row r="830" s="20" customFormat="1" ht="12.75"/>
    <row r="831" s="20" customFormat="1" ht="12.75"/>
    <row r="832" s="20" customFormat="1" ht="12.75"/>
    <row r="833" s="20" customFormat="1" ht="12.75"/>
    <row r="834" s="20" customFormat="1" ht="12.75"/>
    <row r="835" s="20" customFormat="1" ht="12.75"/>
    <row r="836" s="20" customFormat="1" ht="12.75"/>
    <row r="837" s="20" customFormat="1" ht="12.75"/>
    <row r="838" s="20" customFormat="1" ht="12.75"/>
    <row r="839" s="20" customFormat="1" ht="12.75"/>
    <row r="840" s="20" customFormat="1" ht="12.75"/>
    <row r="841" s="20" customFormat="1" ht="12.75"/>
    <row r="842" s="20" customFormat="1" ht="12.75"/>
    <row r="843" s="20" customFormat="1" ht="12.75"/>
    <row r="844" s="20" customFormat="1" ht="12.75"/>
    <row r="845" s="20" customFormat="1" ht="12.75"/>
    <row r="846" s="20" customFormat="1" ht="12.75"/>
    <row r="847" s="20" customFormat="1" ht="12.75"/>
    <row r="848" s="20" customFormat="1" ht="12.75"/>
    <row r="849" s="20" customFormat="1" ht="12.75"/>
    <row r="850" s="20" customFormat="1" ht="12.75"/>
    <row r="851" s="20" customFormat="1" ht="12.75"/>
    <row r="852" s="20" customFormat="1" ht="12.75"/>
    <row r="853" s="20" customFormat="1" ht="12.75"/>
    <row r="854" s="20" customFormat="1" ht="12.75"/>
    <row r="855" s="20" customFormat="1" ht="12.75"/>
    <row r="856" s="20" customFormat="1" ht="12.75"/>
    <row r="857" s="20" customFormat="1" ht="12.75"/>
    <row r="858" s="20" customFormat="1" ht="12.75"/>
    <row r="859" s="20" customFormat="1" ht="12.75"/>
    <row r="860" s="20" customFormat="1" ht="12.75"/>
    <row r="861" s="20" customFormat="1" ht="12.75"/>
    <row r="862" s="20" customFormat="1" ht="12.75"/>
    <row r="863" s="20" customFormat="1" ht="12.75"/>
    <row r="864" s="20" customFormat="1" ht="12.75"/>
    <row r="865" s="20" customFormat="1" ht="12.75"/>
    <row r="866" s="20" customFormat="1" ht="12.75"/>
    <row r="867" s="20" customFormat="1" ht="12.75"/>
    <row r="868" s="20" customFormat="1" ht="12.75"/>
    <row r="869" s="20" customFormat="1" ht="12.75"/>
    <row r="870" s="20" customFormat="1" ht="12.75"/>
    <row r="871" s="20" customFormat="1" ht="12.75"/>
    <row r="872" s="20" customFormat="1" ht="12.75"/>
    <row r="873" s="20" customFormat="1" ht="12.75"/>
    <row r="874" s="20" customFormat="1" ht="12.75"/>
    <row r="875" s="20" customFormat="1" ht="12.75"/>
    <row r="876" s="20" customFormat="1" ht="12.75"/>
    <row r="877" s="20" customFormat="1" ht="12.75"/>
    <row r="878" s="20" customFormat="1" ht="12.75"/>
    <row r="879" s="20" customFormat="1" ht="12.75"/>
    <row r="880" s="20" customFormat="1" ht="12.75"/>
    <row r="881" s="20" customFormat="1" ht="12.75"/>
    <row r="882" s="20" customFormat="1" ht="12.75"/>
    <row r="883" s="20" customFormat="1" ht="12.75"/>
    <row r="884" s="20" customFormat="1" ht="12.75"/>
    <row r="885" s="20" customFormat="1" ht="12.75"/>
    <row r="886" s="20" customFormat="1" ht="12.75"/>
    <row r="887" s="20" customFormat="1" ht="12.75"/>
    <row r="888" s="20" customFormat="1" ht="12.75"/>
    <row r="889" s="20" customFormat="1" ht="12.75"/>
    <row r="890" s="20" customFormat="1" ht="12.75"/>
    <row r="891" s="20" customFormat="1" ht="12.75"/>
    <row r="892" s="20" customFormat="1" ht="12.75"/>
    <row r="893" s="20" customFormat="1" ht="12.75"/>
    <row r="894" s="20" customFormat="1" ht="12.75"/>
    <row r="895" s="20" customFormat="1" ht="12.75"/>
    <row r="896" s="20" customFormat="1" ht="12.75"/>
    <row r="897" s="20" customFormat="1" ht="12.75"/>
    <row r="898" s="20" customFormat="1" ht="12.75"/>
    <row r="899" s="20" customFormat="1" ht="12.75"/>
    <row r="900" s="20" customFormat="1" ht="12.75"/>
    <row r="901" s="20" customFormat="1" ht="12.75"/>
    <row r="902" s="20" customFormat="1" ht="12.75"/>
    <row r="903" s="20" customFormat="1" ht="12.75"/>
    <row r="904" s="20" customFormat="1" ht="12.75"/>
    <row r="905" s="20" customFormat="1" ht="12.75"/>
    <row r="906" s="20" customFormat="1" ht="12.75"/>
    <row r="907" s="20" customFormat="1" ht="12.75"/>
    <row r="908" s="20" customFormat="1" ht="12.75"/>
    <row r="909" s="20" customFormat="1" ht="12.75"/>
    <row r="910" s="20" customFormat="1" ht="12.75"/>
    <row r="911" s="20" customFormat="1" ht="12.75"/>
    <row r="912" s="20" customFormat="1" ht="12.75"/>
    <row r="913" s="20" customFormat="1" ht="12.75"/>
    <row r="914" s="20" customFormat="1" ht="12.75"/>
    <row r="915" s="20" customFormat="1" ht="12.75"/>
    <row r="916" s="20" customFormat="1" ht="12.75"/>
    <row r="917" s="20" customFormat="1" ht="12.75"/>
    <row r="918" s="20" customFormat="1" ht="12.75"/>
    <row r="919" s="20" customFormat="1" ht="12.75"/>
    <row r="920" s="20" customFormat="1" ht="12.75"/>
    <row r="921" s="20" customFormat="1" ht="12.75"/>
    <row r="922" s="20" customFormat="1" ht="12.75"/>
    <row r="923" s="20" customFormat="1" ht="12.75"/>
    <row r="924" s="20" customFormat="1" ht="12.75"/>
    <row r="925" s="20" customFormat="1" ht="12.75"/>
    <row r="926" s="20" customFormat="1" ht="12.75"/>
    <row r="927" s="20" customFormat="1" ht="12.75"/>
    <row r="928" s="20" customFormat="1" ht="12.75"/>
    <row r="929" s="20" customFormat="1" ht="12.75"/>
    <row r="930" s="20" customFormat="1" ht="12.75"/>
    <row r="931" s="20" customFormat="1" ht="12.75"/>
    <row r="932" s="20" customFormat="1" ht="12.75"/>
    <row r="933" s="20" customFormat="1" ht="12.75"/>
    <row r="934" s="20" customFormat="1" ht="12.75"/>
    <row r="935" s="20" customFormat="1" ht="12.75"/>
    <row r="936" s="20" customFormat="1" ht="12.75"/>
    <row r="937" s="20" customFormat="1" ht="12.75"/>
    <row r="938" s="20" customFormat="1" ht="12.75"/>
    <row r="939" s="20" customFormat="1" ht="12.75"/>
    <row r="940" s="20" customFormat="1" ht="12.75"/>
    <row r="941" s="20" customFormat="1" ht="12.75"/>
    <row r="942" s="20" customFormat="1" ht="12.75"/>
    <row r="943" s="20" customFormat="1" ht="12.75"/>
    <row r="944" s="20" customFormat="1" ht="12.75"/>
    <row r="945" s="20" customFormat="1" ht="12.75"/>
    <row r="946" s="20" customFormat="1" ht="12.75"/>
    <row r="947" s="20" customFormat="1" ht="12.75"/>
    <row r="948" s="20" customFormat="1" ht="12.75"/>
    <row r="949" s="20" customFormat="1" ht="12.75"/>
    <row r="950" s="20" customFormat="1" ht="12.75"/>
    <row r="951" s="20" customFormat="1" ht="12.75"/>
    <row r="952" s="20" customFormat="1" ht="12.75"/>
    <row r="953" s="20" customFormat="1" ht="12.75"/>
    <row r="954" s="20" customFormat="1" ht="12.75"/>
    <row r="955" s="20" customFormat="1" ht="12.75"/>
    <row r="956" s="20" customFormat="1" ht="12.75"/>
    <row r="957" s="20" customFormat="1" ht="12.75"/>
    <row r="958" s="20" customFormat="1" ht="12.75"/>
    <row r="959" s="20" customFormat="1" ht="12.75"/>
    <row r="960" s="20" customFormat="1" ht="12.75"/>
    <row r="961" s="20" customFormat="1" ht="12.75"/>
    <row r="962" s="20" customFormat="1" ht="12.75"/>
    <row r="963" s="20" customFormat="1" ht="12.75"/>
    <row r="964" s="20" customFormat="1" ht="12.75"/>
    <row r="965" s="20" customFormat="1" ht="12.75"/>
    <row r="966" s="20" customFormat="1" ht="12.75"/>
    <row r="967" s="20" customFormat="1" ht="12.75"/>
    <row r="968" s="20" customFormat="1" ht="12.75"/>
    <row r="969" s="20" customFormat="1" ht="12.75"/>
    <row r="970" s="20" customFormat="1" ht="12.75"/>
    <row r="971" s="20" customFormat="1" ht="12.75"/>
    <row r="972" s="20" customFormat="1" ht="12.75"/>
    <row r="973" s="20" customFormat="1" ht="12.75"/>
    <row r="974" s="20" customFormat="1" ht="12.75"/>
    <row r="975" s="20" customFormat="1" ht="12.75"/>
    <row r="976" s="20" customFormat="1" ht="12.75"/>
    <row r="977" s="20" customFormat="1" ht="12.75"/>
    <row r="978" s="20" customFormat="1" ht="12.75"/>
    <row r="979" s="20" customFormat="1" ht="12.75"/>
    <row r="980" s="20" customFormat="1" ht="12.75"/>
    <row r="981" s="20" customFormat="1" ht="12.75"/>
    <row r="982" s="20" customFormat="1" ht="12.75"/>
    <row r="983" s="20" customFormat="1" ht="12.75"/>
    <row r="984" s="20" customFormat="1" ht="12.75"/>
    <row r="985" s="20" customFormat="1" ht="12.75"/>
    <row r="986" s="20" customFormat="1" ht="12.75"/>
    <row r="987" s="20" customFormat="1" ht="12.75"/>
    <row r="988" s="20" customFormat="1" ht="12.75"/>
    <row r="989" s="20" customFormat="1" ht="12.75"/>
    <row r="990" s="20" customFormat="1" ht="12.75"/>
    <row r="991" s="20" customFormat="1" ht="12.75"/>
    <row r="992" s="20" customFormat="1" ht="12.75"/>
    <row r="993" s="20" customFormat="1" ht="12.75"/>
    <row r="994" s="20" customFormat="1" ht="12.75"/>
    <row r="995" s="20" customFormat="1" ht="12.75"/>
    <row r="996" s="20" customFormat="1" ht="12.75"/>
    <row r="997" s="20" customFormat="1" ht="12.75"/>
    <row r="998" s="20" customFormat="1" ht="12.75"/>
    <row r="999" s="20" customFormat="1" ht="12.75"/>
    <row r="1000" s="20" customFormat="1" ht="12.75"/>
    <row r="1001" s="20" customFormat="1" ht="12.75"/>
    <row r="1002" s="20" customFormat="1" ht="12.75"/>
    <row r="1003" s="20" customFormat="1" ht="12.75"/>
    <row r="1004" s="20" customFormat="1" ht="12.75"/>
    <row r="1005" s="20" customFormat="1" ht="12.75"/>
    <row r="1006" s="20" customFormat="1" ht="12.75"/>
    <row r="1007" s="20" customFormat="1" ht="12.75"/>
    <row r="1008" s="20" customFormat="1" ht="12.75"/>
    <row r="1009" s="20" customFormat="1" ht="12.75"/>
    <row r="1010" s="20" customFormat="1" ht="12.75"/>
    <row r="1011" s="20" customFormat="1" ht="12.75"/>
    <row r="1012" s="20" customFormat="1" ht="12.75"/>
    <row r="1013" s="20" customFormat="1" ht="12.75"/>
    <row r="1014" s="20" customFormat="1" ht="12.75"/>
    <row r="1015" s="20" customFormat="1" ht="12.75"/>
    <row r="1016" s="20" customFormat="1" ht="12.75"/>
    <row r="1017" s="20" customFormat="1" ht="12.75"/>
    <row r="1018" s="20" customFormat="1" ht="12.75"/>
    <row r="1019" s="20" customFormat="1" ht="12.75"/>
    <row r="1020" s="20" customFormat="1" ht="12.75"/>
    <row r="1021" s="20" customFormat="1" ht="12.75"/>
    <row r="1022" s="20" customFormat="1" ht="12.75"/>
    <row r="1023" s="20" customFormat="1" ht="12.75"/>
    <row r="1024" s="20" customFormat="1" ht="12.75"/>
    <row r="1025" s="20" customFormat="1" ht="12.75"/>
    <row r="1026" s="20" customFormat="1" ht="12.75"/>
    <row r="1027" s="20" customFormat="1" ht="12.75"/>
    <row r="1028" s="20" customFormat="1" ht="12.75"/>
    <row r="1029" s="20" customFormat="1" ht="12.75"/>
    <row r="1030" s="20" customFormat="1" ht="12.75"/>
    <row r="1031" s="20" customFormat="1" ht="12.75"/>
    <row r="1032" s="20" customFormat="1" ht="12.75"/>
    <row r="1033" s="20" customFormat="1" ht="12.75"/>
    <row r="1034" s="20" customFormat="1" ht="12.75"/>
    <row r="1035" s="20" customFormat="1" ht="12.75"/>
    <row r="1036" s="20" customFormat="1" ht="12.75"/>
    <row r="1037" s="20" customFormat="1" ht="12.75"/>
    <row r="1038" s="20" customFormat="1" ht="12.75"/>
    <row r="1039" s="20" customFormat="1" ht="12.75"/>
    <row r="1040" s="20" customFormat="1" ht="12.75"/>
    <row r="1041" s="20" customFormat="1" ht="12.75"/>
    <row r="1042" s="20" customFormat="1" ht="12.75"/>
    <row r="1043" s="20" customFormat="1" ht="12.75"/>
    <row r="1044" s="20" customFormat="1" ht="12.75"/>
    <row r="1045" s="20" customFormat="1" ht="12.75"/>
    <row r="1046" s="20" customFormat="1" ht="12.75"/>
    <row r="1047" s="20" customFormat="1" ht="12.75"/>
    <row r="1048" s="20" customFormat="1" ht="12.75"/>
    <row r="1049" s="20" customFormat="1" ht="12.75"/>
    <row r="1050" s="20" customFormat="1" ht="12.75"/>
    <row r="1051" s="20" customFormat="1" ht="12.75"/>
    <row r="1052" s="20" customFormat="1" ht="12.75"/>
    <row r="1053" s="20" customFormat="1" ht="12.75"/>
    <row r="1054" s="20" customFormat="1" ht="12.75"/>
    <row r="1055" s="20" customFormat="1" ht="12.75"/>
    <row r="1056" s="20" customFormat="1" ht="12.75"/>
    <row r="1057" s="20" customFormat="1" ht="12.75"/>
    <row r="1058" s="20" customFormat="1" ht="12.75"/>
    <row r="1059" s="20" customFormat="1" ht="12.75"/>
    <row r="1060" s="20" customFormat="1" ht="12.75"/>
    <row r="1061" s="20" customFormat="1" ht="12.75"/>
    <row r="1062" s="20" customFormat="1" ht="12.75"/>
    <row r="1063" s="20" customFormat="1" ht="12.75"/>
    <row r="1064" s="20" customFormat="1" ht="12.75"/>
    <row r="1065" s="20" customFormat="1" ht="12.75"/>
    <row r="1066" s="20" customFormat="1" ht="12.75"/>
    <row r="1067" s="20" customFormat="1" ht="12.75"/>
    <row r="1068" s="20" customFormat="1" ht="12.75"/>
    <row r="1069" s="20" customFormat="1" ht="12.75"/>
    <row r="1070" s="20" customFormat="1" ht="12.75"/>
    <row r="1071" s="20" customFormat="1" ht="12.75"/>
    <row r="1072" s="20" customFormat="1" ht="12.75"/>
    <row r="1073" s="20" customFormat="1" ht="12.75"/>
    <row r="1074" s="20" customFormat="1" ht="12.75"/>
    <row r="1075" s="20" customFormat="1" ht="12.75"/>
    <row r="1076" s="20" customFormat="1" ht="12.75"/>
    <row r="1077" s="20" customFormat="1" ht="12.75"/>
    <row r="1078" s="20" customFormat="1" ht="12.75"/>
    <row r="1079" s="20" customFormat="1" ht="12.75"/>
    <row r="1080" s="20" customFormat="1" ht="12.75"/>
    <row r="1081" s="20" customFormat="1" ht="12.75"/>
    <row r="1082" s="20" customFormat="1" ht="12.75"/>
    <row r="1083" s="20" customFormat="1" ht="12.75"/>
    <row r="1084" s="20" customFormat="1" ht="12.75"/>
    <row r="1085" s="20" customFormat="1" ht="12.75"/>
    <row r="1086" s="20" customFormat="1" ht="12.75"/>
    <row r="1087" s="20" customFormat="1" ht="12.75"/>
    <row r="1088" s="20" customFormat="1" ht="12.75"/>
    <row r="1089" s="20" customFormat="1" ht="12.75"/>
    <row r="1090" s="20" customFormat="1" ht="12.75"/>
    <row r="1091" s="20" customFormat="1" ht="12.75"/>
    <row r="1092" s="20" customFormat="1" ht="12.75"/>
    <row r="1093" s="20" customFormat="1" ht="12.75"/>
    <row r="1094" s="20" customFormat="1" ht="12.75"/>
    <row r="1095" s="20" customFormat="1" ht="12.75"/>
    <row r="1096" s="20" customFormat="1" ht="12.75"/>
    <row r="1097" s="20" customFormat="1" ht="12.75"/>
    <row r="1098" s="20" customFormat="1" ht="12.75"/>
    <row r="1099" s="20" customFormat="1" ht="12.75"/>
    <row r="1100" s="20" customFormat="1" ht="12.75"/>
    <row r="1101" s="20" customFormat="1" ht="12.75"/>
    <row r="1102" s="20" customFormat="1" ht="12.75"/>
    <row r="1103" s="20" customFormat="1" ht="12.75"/>
    <row r="1104" s="20" customFormat="1" ht="12.75"/>
    <row r="1105" s="20" customFormat="1" ht="12.75"/>
    <row r="1106" s="20" customFormat="1" ht="12.75"/>
    <row r="1107" s="20" customFormat="1" ht="12.75"/>
    <row r="1108" s="20" customFormat="1" ht="12.75"/>
    <row r="1109" s="20" customFormat="1" ht="12.75"/>
    <row r="1110" s="20" customFormat="1" ht="12.75"/>
    <row r="1111" s="20" customFormat="1" ht="12.75"/>
    <row r="1112" s="20" customFormat="1" ht="12.75"/>
    <row r="1113" s="20" customFormat="1" ht="12.75"/>
    <row r="1114" s="20" customFormat="1" ht="12.75"/>
    <row r="1115" s="20" customFormat="1" ht="12.75"/>
    <row r="1116" s="20" customFormat="1" ht="12.75"/>
    <row r="1117" s="20" customFormat="1" ht="12.75"/>
    <row r="1118" s="20" customFormat="1" ht="12.75"/>
    <row r="1119" s="20" customFormat="1" ht="12.75"/>
    <row r="1120" s="20" customFormat="1" ht="12.75"/>
    <row r="1121" s="20" customFormat="1" ht="12.75"/>
    <row r="1122" s="20" customFormat="1" ht="12.75"/>
    <row r="1123" s="20" customFormat="1" ht="12.75"/>
    <row r="1124" s="20" customFormat="1" ht="12.75"/>
    <row r="1125" s="20" customFormat="1" ht="12.75"/>
    <row r="1126" s="20" customFormat="1" ht="12.75"/>
    <row r="1127" s="20" customFormat="1" ht="12.75"/>
    <row r="1128" s="20" customFormat="1" ht="12.75"/>
    <row r="1129" s="20" customFormat="1" ht="12.75"/>
    <row r="1130" s="20" customFormat="1" ht="12.75"/>
    <row r="1131" s="20" customFormat="1" ht="12.75"/>
    <row r="1132" s="20" customFormat="1" ht="12.75"/>
    <row r="1133" s="20" customFormat="1" ht="12.75"/>
    <row r="1134" s="20" customFormat="1" ht="12.75"/>
    <row r="1135" s="20" customFormat="1" ht="12.75"/>
    <row r="1136" s="20" customFormat="1" ht="12.75"/>
    <row r="1137" s="20" customFormat="1" ht="12.75"/>
    <row r="1138" s="20" customFormat="1" ht="12.75"/>
    <row r="1139" s="20" customFormat="1" ht="12.75"/>
    <row r="1140" s="20" customFormat="1" ht="12.75"/>
    <row r="1141" s="20" customFormat="1" ht="12.75"/>
    <row r="1142" s="20" customFormat="1" ht="12.75"/>
    <row r="1143" s="20" customFormat="1" ht="12.75"/>
    <row r="1144" s="20" customFormat="1" ht="12.75"/>
    <row r="1145" s="20" customFormat="1" ht="12.75"/>
    <row r="1146" s="20" customFormat="1" ht="12.75"/>
    <row r="1147" s="20" customFormat="1" ht="12.75"/>
    <row r="1148" s="20" customFormat="1" ht="12.75"/>
    <row r="1149" s="20" customFormat="1" ht="12.75"/>
    <row r="1150" s="20" customFormat="1" ht="12.75"/>
    <row r="1151" s="20" customFormat="1" ht="12.75"/>
    <row r="1152" s="20" customFormat="1" ht="12.75"/>
    <row r="1153" s="20" customFormat="1" ht="12.75"/>
    <row r="1154" s="20" customFormat="1" ht="12.75"/>
    <row r="1155" s="20" customFormat="1" ht="12.75"/>
    <row r="1156" s="20" customFormat="1" ht="12.75"/>
    <row r="1157" s="20" customFormat="1" ht="12.75"/>
    <row r="1158" s="20" customFormat="1" ht="12.75"/>
    <row r="1159" s="20" customFormat="1" ht="12.75"/>
    <row r="1160" s="20" customFormat="1" ht="12.75"/>
    <row r="1161" s="20" customFormat="1" ht="12.75"/>
    <row r="1162" s="20" customFormat="1" ht="12.75"/>
    <row r="1163" s="20" customFormat="1" ht="12.75"/>
    <row r="1164" s="20" customFormat="1" ht="12.75"/>
    <row r="1165" s="20" customFormat="1" ht="12.75"/>
    <row r="1166" s="20" customFormat="1" ht="12.75"/>
    <row r="1167" s="20" customFormat="1" ht="12.75"/>
    <row r="1168" s="20" customFormat="1" ht="12.75"/>
    <row r="1169" s="20" customFormat="1" ht="12.75"/>
    <row r="1170" s="20" customFormat="1" ht="12.75"/>
    <row r="1171" s="20" customFormat="1" ht="12.75"/>
    <row r="1172" s="20" customFormat="1" ht="12.75"/>
    <row r="1173" s="20" customFormat="1" ht="12.75"/>
    <row r="1174" s="20" customFormat="1" ht="12.75"/>
    <row r="1175" s="20" customFormat="1" ht="12.75"/>
    <row r="1176" s="20" customFormat="1" ht="12.75"/>
    <row r="1177" s="20" customFormat="1" ht="12.75"/>
    <row r="1178" s="20" customFormat="1" ht="12.75"/>
    <row r="1179" s="20" customFormat="1" ht="12.75"/>
    <row r="1180" s="20" customFormat="1" ht="12.75"/>
    <row r="1181" s="20" customFormat="1" ht="12.75"/>
    <row r="1182" s="20" customFormat="1" ht="12.75"/>
    <row r="1183" s="20" customFormat="1" ht="12.75"/>
    <row r="1184" s="20" customFormat="1" ht="12.75"/>
    <row r="1185" s="20" customFormat="1" ht="12.75"/>
    <row r="1186" s="20" customFormat="1" ht="12.75"/>
    <row r="1187" s="20" customFormat="1" ht="12.75"/>
    <row r="1188" s="20" customFormat="1" ht="12.75"/>
    <row r="1189" s="20" customFormat="1" ht="12.75"/>
    <row r="1190" s="20" customFormat="1" ht="12.75"/>
    <row r="1191" s="20" customFormat="1" ht="12.75"/>
    <row r="1192" s="20" customFormat="1" ht="12.75"/>
    <row r="1193" s="20" customFormat="1" ht="12.75"/>
    <row r="1194" s="20" customFormat="1" ht="12.75"/>
    <row r="1195" s="20" customFormat="1" ht="12.75"/>
    <row r="1196" s="20" customFormat="1" ht="12.75"/>
    <row r="1197" s="20" customFormat="1" ht="12.75"/>
    <row r="1198" s="20" customFormat="1" ht="12.75"/>
    <row r="1199" s="20" customFormat="1" ht="12.75"/>
    <row r="1200" s="20" customFormat="1" ht="12.75"/>
    <row r="1201" s="20" customFormat="1" ht="12.75"/>
    <row r="1202" s="20" customFormat="1" ht="12.75"/>
    <row r="1203" s="20" customFormat="1" ht="12.75"/>
    <row r="1204" s="20" customFormat="1" ht="12.75"/>
    <row r="1205" s="20" customFormat="1" ht="12.75"/>
    <row r="1206" s="20" customFormat="1" ht="12.75"/>
    <row r="1207" s="20" customFormat="1" ht="12.75"/>
    <row r="1208" s="20" customFormat="1" ht="12.75"/>
    <row r="1209" s="20" customFormat="1" ht="12.75"/>
    <row r="1210" s="20" customFormat="1" ht="12.75"/>
    <row r="1211" s="20" customFormat="1" ht="12.75"/>
    <row r="1212" s="20" customFormat="1" ht="12.75"/>
    <row r="1213" s="20" customFormat="1" ht="12.75"/>
    <row r="1214" s="20" customFormat="1" ht="12.75"/>
    <row r="1215" s="20" customFormat="1" ht="12.75"/>
    <row r="1216" s="20" customFormat="1" ht="12.75"/>
    <row r="1217" s="20" customFormat="1" ht="12.75"/>
    <row r="1218" s="20" customFormat="1" ht="12.75"/>
    <row r="1219" s="20" customFormat="1" ht="12.75"/>
    <row r="1220" s="20" customFormat="1" ht="12.75"/>
    <row r="1221" s="20" customFormat="1" ht="12.75"/>
    <row r="1222" s="20" customFormat="1" ht="12.75"/>
    <row r="1223" s="20" customFormat="1" ht="12.75"/>
    <row r="1224" s="20" customFormat="1" ht="12.75"/>
    <row r="1225" s="20" customFormat="1" ht="12.75"/>
    <row r="1226" s="20" customFormat="1" ht="12.75"/>
    <row r="1227" s="20" customFormat="1" ht="12.75"/>
    <row r="1228" s="20" customFormat="1" ht="12.75"/>
    <row r="1229" s="20" customFormat="1" ht="12.75"/>
    <row r="1230" s="20" customFormat="1" ht="12.75"/>
    <row r="1231" s="20" customFormat="1" ht="12.75"/>
    <row r="1232" s="20" customFormat="1" ht="12.75"/>
    <row r="1233" s="20" customFormat="1" ht="12.75"/>
    <row r="1234" s="20" customFormat="1" ht="12.75"/>
    <row r="1235" s="20" customFormat="1" ht="12.75"/>
    <row r="1236" s="20" customFormat="1" ht="12.75"/>
    <row r="1237" s="20" customFormat="1" ht="12.75"/>
    <row r="1238" s="20" customFormat="1" ht="12.75"/>
    <row r="1239" s="20" customFormat="1" ht="12.75"/>
    <row r="1240" s="20" customFormat="1" ht="12.75"/>
    <row r="1241" s="20" customFormat="1" ht="12.75"/>
    <row r="1242" s="20" customFormat="1" ht="12.75"/>
    <row r="1243" s="20" customFormat="1" ht="12.75"/>
    <row r="1244" s="20" customFormat="1" ht="12.75"/>
    <row r="1245" s="20" customFormat="1" ht="12.75"/>
    <row r="1246" s="20" customFormat="1" ht="12.75"/>
    <row r="1247" s="20" customFormat="1" ht="12.75"/>
    <row r="1248" s="20" customFormat="1" ht="12.75"/>
    <row r="1249" s="20" customFormat="1" ht="12.75"/>
    <row r="1250" s="20" customFormat="1" ht="12.75"/>
    <row r="1251" s="20" customFormat="1" ht="12.75"/>
    <row r="1252" s="20" customFormat="1" ht="12.75"/>
    <row r="1253" s="20" customFormat="1" ht="12.75"/>
    <row r="1254" s="20" customFormat="1" ht="12.75"/>
    <row r="1255" s="20" customFormat="1" ht="12.75"/>
    <row r="1256" s="20" customFormat="1" ht="12.75"/>
    <row r="1257" s="20" customFormat="1" ht="12.75"/>
    <row r="1258" s="20" customFormat="1" ht="12.75"/>
    <row r="1259" s="20" customFormat="1" ht="12.75"/>
    <row r="1260" s="20" customFormat="1" ht="12.75"/>
    <row r="1261" s="20" customFormat="1" ht="12.75"/>
    <row r="1262" s="20" customFormat="1" ht="12.75"/>
    <row r="1263" s="20" customFormat="1" ht="12.75"/>
    <row r="1264" s="20" customFormat="1" ht="12.75"/>
    <row r="1265" s="20" customFormat="1" ht="12.75"/>
    <row r="1266" s="20" customFormat="1" ht="12.75"/>
    <row r="1267" s="20" customFormat="1" ht="12.75"/>
    <row r="1268" s="20" customFormat="1" ht="12.75"/>
    <row r="1269" s="20" customFormat="1" ht="12.75"/>
    <row r="1270" s="20" customFormat="1" ht="12.75"/>
    <row r="1271" s="20" customFormat="1" ht="12.75"/>
    <row r="1272" s="20" customFormat="1" ht="12.75"/>
    <row r="1273" s="20" customFormat="1" ht="12.75"/>
    <row r="1274" s="20" customFormat="1" ht="12.75"/>
    <row r="1275" s="20" customFormat="1" ht="12.75"/>
    <row r="1276" s="20" customFormat="1" ht="12.75"/>
    <row r="1277" s="20" customFormat="1" ht="12.75"/>
    <row r="1278" s="20" customFormat="1" ht="12.75"/>
    <row r="1279" s="20" customFormat="1" ht="12.75"/>
    <row r="1280" s="20" customFormat="1" ht="12.75"/>
    <row r="1281" s="20" customFormat="1" ht="12.75"/>
    <row r="1282" s="20" customFormat="1" ht="12.75"/>
    <row r="1283" s="20" customFormat="1" ht="12.75"/>
    <row r="1284" s="20" customFormat="1" ht="12.75"/>
    <row r="1285" s="20" customFormat="1" ht="12.75"/>
    <row r="1286" s="20" customFormat="1" ht="12.75"/>
    <row r="1287" s="20" customFormat="1" ht="12.75"/>
    <row r="1288" s="20" customFormat="1" ht="12.75"/>
    <row r="1289" s="20" customFormat="1" ht="12.75"/>
    <row r="1290" s="20" customFormat="1" ht="12.75"/>
    <row r="1291" s="20" customFormat="1" ht="12.75"/>
    <row r="1292" s="20" customFormat="1" ht="12.75"/>
    <row r="1293" s="20" customFormat="1" ht="12.75"/>
    <row r="1294" s="20" customFormat="1" ht="12.75"/>
    <row r="1295" s="20" customFormat="1" ht="12.75"/>
    <row r="1296" s="20" customFormat="1" ht="12.75"/>
    <row r="1297" s="20" customFormat="1" ht="12.75"/>
    <row r="1298" s="20" customFormat="1" ht="12.75"/>
    <row r="1299" s="20" customFormat="1" ht="12.75"/>
    <row r="1300" s="20" customFormat="1" ht="12.75"/>
    <row r="1301" s="20" customFormat="1" ht="12.75"/>
    <row r="1302" s="20" customFormat="1" ht="12.75"/>
    <row r="1303" s="20" customFormat="1" ht="12.75"/>
    <row r="1304" s="20" customFormat="1" ht="12.75"/>
    <row r="1305" s="20" customFormat="1" ht="12.75"/>
    <row r="1306" s="20" customFormat="1" ht="12.75"/>
    <row r="1307" s="20" customFormat="1" ht="12.75"/>
    <row r="1308" s="20" customFormat="1" ht="12.75"/>
    <row r="1309" s="20" customFormat="1" ht="12.75"/>
    <row r="1310" s="20" customFormat="1" ht="12.75"/>
    <row r="1311" s="20" customFormat="1" ht="12.75"/>
    <row r="1312" s="20" customFormat="1" ht="12.75"/>
    <row r="1313" s="20" customFormat="1" ht="12.75"/>
    <row r="1314" s="20" customFormat="1" ht="12.75"/>
    <row r="1315" s="20" customFormat="1" ht="12.75"/>
    <row r="1316" s="20" customFormat="1" ht="12.75"/>
    <row r="1317" s="20" customFormat="1" ht="12.75"/>
    <row r="1318" s="20" customFormat="1" ht="12.75"/>
    <row r="1319" s="20" customFormat="1" ht="12.75"/>
    <row r="1320" s="20" customFormat="1" ht="12.75"/>
    <row r="1321" s="20" customFormat="1" ht="12.75"/>
    <row r="1322" s="20" customFormat="1" ht="12.75"/>
    <row r="1323" s="20" customFormat="1" ht="12.75"/>
    <row r="1324" s="20" customFormat="1" ht="12.75"/>
    <row r="1325" s="20" customFormat="1" ht="12.75"/>
    <row r="1326" s="20" customFormat="1" ht="12.75"/>
    <row r="1327" s="20" customFormat="1" ht="12.75"/>
    <row r="1328" s="20" customFormat="1" ht="12.75"/>
    <row r="1329" s="20" customFormat="1" ht="12.75"/>
    <row r="1330" s="20" customFormat="1" ht="12.75"/>
    <row r="1331" s="20" customFormat="1" ht="12.75"/>
    <row r="1332" s="20" customFormat="1" ht="12.75"/>
    <row r="1333" s="20" customFormat="1" ht="12.75"/>
    <row r="1334" s="20" customFormat="1" ht="12.75"/>
    <row r="1335" s="20" customFormat="1" ht="12.75"/>
    <row r="1336" s="20" customFormat="1" ht="12.75"/>
    <row r="1337" s="20" customFormat="1" ht="12.75"/>
    <row r="1338" s="20" customFormat="1" ht="12.75"/>
    <row r="1339" s="20" customFormat="1" ht="12.75"/>
    <row r="1340" s="20" customFormat="1" ht="12.75"/>
    <row r="1341" s="20" customFormat="1" ht="12.75"/>
    <row r="1342" s="20" customFormat="1" ht="12.75"/>
    <row r="1343" s="20" customFormat="1" ht="12.75"/>
    <row r="1344" s="20" customFormat="1" ht="12.75"/>
    <row r="1345" s="20" customFormat="1" ht="12.75"/>
    <row r="1346" s="20" customFormat="1" ht="12.75"/>
    <row r="1347" s="20" customFormat="1" ht="12.75"/>
    <row r="1348" s="20" customFormat="1" ht="12.75"/>
    <row r="1349" s="20" customFormat="1" ht="12.75"/>
    <row r="1350" s="20" customFormat="1" ht="12.75"/>
    <row r="1351" s="20" customFormat="1" ht="12.75"/>
    <row r="1352" s="20" customFormat="1" ht="12.75"/>
    <row r="1353" s="20" customFormat="1" ht="12.75"/>
    <row r="1354" s="20" customFormat="1" ht="12.75"/>
    <row r="1355" s="20" customFormat="1" ht="12.75"/>
    <row r="1356" s="20" customFormat="1" ht="12.75"/>
    <row r="1357" s="20" customFormat="1" ht="12.75"/>
    <row r="1358" s="20" customFormat="1" ht="12.75"/>
    <row r="1359" s="20" customFormat="1" ht="12.75"/>
    <row r="1360" s="20" customFormat="1" ht="12.75"/>
    <row r="1361" s="20" customFormat="1" ht="12.75"/>
    <row r="1362" s="20" customFormat="1" ht="12.75"/>
    <row r="1363" s="20" customFormat="1" ht="12.75"/>
    <row r="1364" s="20" customFormat="1" ht="12.75"/>
    <row r="1365" s="20" customFormat="1" ht="12.75"/>
    <row r="1366" s="20" customFormat="1" ht="12.75"/>
    <row r="1367" s="20" customFormat="1" ht="12.75"/>
    <row r="1368" s="20" customFormat="1" ht="12.75"/>
    <row r="1369" s="20" customFormat="1" ht="12.75"/>
    <row r="1370" s="20" customFormat="1" ht="12.75"/>
    <row r="1371" s="20" customFormat="1" ht="12.75"/>
    <row r="1372" s="20" customFormat="1" ht="12.75"/>
    <row r="1373" s="20" customFormat="1" ht="12.75"/>
    <row r="1374" s="20" customFormat="1" ht="12.75"/>
    <row r="1375" s="20" customFormat="1" ht="12.75"/>
    <row r="1376" s="20" customFormat="1" ht="12.75"/>
    <row r="1377" s="20" customFormat="1" ht="12.75"/>
    <row r="1378" s="20" customFormat="1" ht="12.75"/>
    <row r="1379" s="20" customFormat="1" ht="12.75"/>
    <row r="1380" s="20" customFormat="1" ht="12.75"/>
    <row r="1381" s="20" customFormat="1" ht="12.75"/>
    <row r="1382" s="20" customFormat="1" ht="12.75"/>
    <row r="1383" s="20" customFormat="1" ht="12.75"/>
    <row r="1384" s="20" customFormat="1" ht="12.75"/>
    <row r="1385" s="20" customFormat="1" ht="12.75"/>
    <row r="1386" s="20" customFormat="1" ht="12.75"/>
    <row r="1387" s="20" customFormat="1" ht="12.75"/>
    <row r="1388" s="20" customFormat="1" ht="12.75"/>
    <row r="1389" s="20" customFormat="1" ht="12.75"/>
    <row r="1390" s="20" customFormat="1" ht="12.75"/>
    <row r="1391" s="20" customFormat="1" ht="12.75"/>
    <row r="1392" s="20" customFormat="1" ht="12.75"/>
    <row r="1393" s="20" customFormat="1" ht="12.75"/>
    <row r="1394" s="20" customFormat="1" ht="12.75"/>
    <row r="1395" s="20" customFormat="1" ht="12.75"/>
    <row r="1396" s="20" customFormat="1" ht="12.75"/>
    <row r="1397" s="20" customFormat="1" ht="12.75"/>
    <row r="1398" s="20" customFormat="1" ht="12.75"/>
    <row r="1399" s="20" customFormat="1" ht="12.75"/>
    <row r="1400" s="20" customFormat="1" ht="12.75"/>
    <row r="1401" s="20" customFormat="1" ht="12.75"/>
    <row r="1402" s="20" customFormat="1" ht="12.75"/>
    <row r="1403" s="20" customFormat="1" ht="12.75"/>
    <row r="1404" s="20" customFormat="1" ht="12.75"/>
    <row r="1405" s="20" customFormat="1" ht="12.75"/>
    <row r="1406" s="20" customFormat="1" ht="12.75"/>
    <row r="1407" s="20" customFormat="1" ht="12.75"/>
    <row r="1408" s="20" customFormat="1" ht="12.75"/>
    <row r="1409" s="20" customFormat="1" ht="12.75"/>
    <row r="1410" s="20" customFormat="1" ht="12.75"/>
    <row r="1411" s="20" customFormat="1" ht="12.75"/>
    <row r="1412" s="20" customFormat="1" ht="12.75"/>
    <row r="1413" s="20" customFormat="1" ht="12.75"/>
    <row r="1414" s="20" customFormat="1" ht="12.75"/>
    <row r="1415" s="20" customFormat="1" ht="12.75"/>
    <row r="1416" s="20" customFormat="1" ht="12.75"/>
    <row r="1417" s="20" customFormat="1" ht="12.75"/>
    <row r="1418" s="20" customFormat="1" ht="12.75"/>
    <row r="1419" s="20" customFormat="1" ht="12.75"/>
    <row r="1420" s="20" customFormat="1" ht="12.75"/>
    <row r="1421" s="20" customFormat="1" ht="12.75"/>
    <row r="1422" s="20" customFormat="1" ht="12.75"/>
    <row r="1423" s="20" customFormat="1" ht="12.75"/>
    <row r="1424" s="20" customFormat="1" ht="12.75"/>
    <row r="1425" s="20" customFormat="1" ht="12.75"/>
    <row r="1426" s="20" customFormat="1" ht="12.75"/>
    <row r="1427" s="20" customFormat="1" ht="12.75"/>
    <row r="1428" s="20" customFormat="1" ht="12.75"/>
    <row r="1429" s="20" customFormat="1" ht="12.75"/>
    <row r="1430" s="20" customFormat="1" ht="12.75"/>
    <row r="1431" s="20" customFormat="1" ht="12.75"/>
    <row r="1432" s="20" customFormat="1" ht="12.75"/>
    <row r="1433" s="20" customFormat="1" ht="12.75"/>
    <row r="1434" s="20" customFormat="1" ht="12.75"/>
    <row r="1435" s="20" customFormat="1" ht="12.75"/>
    <row r="1436" s="20" customFormat="1" ht="12.75"/>
    <row r="1437" s="20" customFormat="1" ht="12.75"/>
    <row r="1438" s="20" customFormat="1" ht="12.75"/>
    <row r="1439" s="20" customFormat="1" ht="12.75"/>
    <row r="1440" s="20" customFormat="1" ht="12.75"/>
    <row r="1441" s="20" customFormat="1" ht="12.75"/>
    <row r="1442" s="20" customFormat="1" ht="12.75"/>
    <row r="1443" s="20" customFormat="1" ht="12.75"/>
    <row r="1444" s="20" customFormat="1" ht="12.75"/>
    <row r="1445" s="20" customFormat="1" ht="12.75"/>
    <row r="1446" s="20" customFormat="1" ht="12.75"/>
    <row r="1447" s="20" customFormat="1" ht="12.75"/>
    <row r="1448" s="20" customFormat="1" ht="12.75"/>
    <row r="1449" s="20" customFormat="1" ht="12.75"/>
    <row r="1450" s="20" customFormat="1" ht="12.75"/>
    <row r="1451" s="20" customFormat="1" ht="12.75"/>
    <row r="1452" s="20" customFormat="1" ht="12.75"/>
    <row r="1453" s="20" customFormat="1" ht="12.75"/>
    <row r="1454" s="20" customFormat="1" ht="12.75"/>
    <row r="1455" s="20" customFormat="1" ht="12.75"/>
    <row r="1456" s="20" customFormat="1" ht="12.75"/>
    <row r="1457" s="20" customFormat="1" ht="12.75"/>
    <row r="1458" s="20" customFormat="1" ht="12.75"/>
    <row r="1459" s="20" customFormat="1" ht="12.75"/>
    <row r="1460" s="20" customFormat="1" ht="12.75"/>
    <row r="1461" s="20" customFormat="1" ht="12.75"/>
    <row r="1462" s="20" customFormat="1" ht="12.75"/>
    <row r="1463" s="20" customFormat="1" ht="12.75"/>
    <row r="1464" s="20" customFormat="1" ht="12.75"/>
    <row r="1465" s="20" customFormat="1" ht="12.75"/>
    <row r="1466" s="20" customFormat="1" ht="12.75"/>
    <row r="1467" s="20" customFormat="1" ht="12.75"/>
    <row r="1468" s="20" customFormat="1" ht="12.75"/>
    <row r="1469" s="20" customFormat="1" ht="12.75"/>
    <row r="1470" s="20" customFormat="1" ht="12.75"/>
    <row r="1471" s="20" customFormat="1" ht="12.75"/>
    <row r="1472" s="20" customFormat="1" ht="12.75"/>
    <row r="1473" s="20" customFormat="1" ht="12.75"/>
    <row r="1474" s="20" customFormat="1" ht="12.75"/>
    <row r="1475" s="20" customFormat="1" ht="12.75"/>
    <row r="1476" s="20" customFormat="1" ht="12.75"/>
    <row r="1477" s="20" customFormat="1" ht="12.75"/>
    <row r="1478" s="20" customFormat="1" ht="12.75"/>
    <row r="1479" s="20" customFormat="1" ht="12.75"/>
    <row r="1480" s="20" customFormat="1" ht="12.75"/>
    <row r="1481" s="20" customFormat="1" ht="12.75"/>
    <row r="1482" s="20" customFormat="1" ht="12.75"/>
    <row r="1483" s="20" customFormat="1" ht="12.75"/>
    <row r="1484" s="20" customFormat="1" ht="12.75"/>
    <row r="1485" s="20" customFormat="1" ht="12.75"/>
    <row r="1486" s="20" customFormat="1" ht="12.75"/>
    <row r="1487" s="20" customFormat="1" ht="12.75"/>
    <row r="1488" s="20" customFormat="1" ht="12.75"/>
    <row r="1489" s="20" customFormat="1" ht="12.75"/>
    <row r="1490" s="20" customFormat="1" ht="12.75"/>
    <row r="1491" s="20" customFormat="1" ht="12.75"/>
    <row r="1492" s="20" customFormat="1" ht="12.75"/>
    <row r="1493" s="20" customFormat="1" ht="12.75"/>
    <row r="1494" s="20" customFormat="1" ht="12.75"/>
    <row r="1495" s="20" customFormat="1" ht="12.75"/>
    <row r="1496" s="20" customFormat="1" ht="12.75"/>
    <row r="1497" s="20" customFormat="1" ht="12.75"/>
    <row r="1498" s="20" customFormat="1" ht="12.75"/>
    <row r="1499" s="20" customFormat="1" ht="12.75"/>
    <row r="1500" s="20" customFormat="1" ht="12.75"/>
    <row r="1501" s="20" customFormat="1" ht="12.75"/>
    <row r="1502" s="20" customFormat="1" ht="12.75"/>
    <row r="1503" s="20" customFormat="1" ht="12.75"/>
    <row r="1504" s="20" customFormat="1" ht="12.75"/>
    <row r="1505" s="20" customFormat="1" ht="12.75"/>
    <row r="1506" s="20" customFormat="1" ht="12.75"/>
    <row r="1507" s="20" customFormat="1" ht="12.75"/>
    <row r="1508" s="20" customFormat="1" ht="12.75"/>
    <row r="1509" s="20" customFormat="1" ht="12.75"/>
    <row r="1510" s="20" customFormat="1" ht="12.75"/>
    <row r="1511" s="20" customFormat="1" ht="12.75"/>
    <row r="1512" s="20" customFormat="1" ht="12.75"/>
    <row r="1513" s="20" customFormat="1" ht="12.75"/>
    <row r="1514" s="20" customFormat="1" ht="12.75"/>
    <row r="1515" s="20" customFormat="1" ht="12.75"/>
    <row r="1516" s="20" customFormat="1" ht="12.75"/>
    <row r="1517" s="20" customFormat="1" ht="12.75"/>
    <row r="1518" s="20" customFormat="1" ht="12.75"/>
    <row r="1519" s="20" customFormat="1" ht="12.75"/>
    <row r="1520" s="20" customFormat="1" ht="12.75"/>
    <row r="1521" s="20" customFormat="1" ht="12.75"/>
    <row r="1522" s="20" customFormat="1" ht="12.75"/>
    <row r="1523" s="20" customFormat="1" ht="12.75"/>
    <row r="1524" s="20" customFormat="1" ht="12.75"/>
    <row r="1525" s="20" customFormat="1" ht="12.75"/>
    <row r="1526" s="20" customFormat="1" ht="12.75"/>
    <row r="1527" s="20" customFormat="1" ht="12.75"/>
    <row r="1528" s="20" customFormat="1" ht="12.75"/>
    <row r="1529" s="20" customFormat="1" ht="12.75"/>
    <row r="1530" s="20" customFormat="1" ht="12.75"/>
    <row r="1531" s="20" customFormat="1" ht="12.75"/>
    <row r="1532" s="20" customFormat="1" ht="12.75"/>
    <row r="1533" s="20" customFormat="1" ht="12.75"/>
    <row r="1534" s="20" customFormat="1" ht="12.75"/>
    <row r="1535" s="20" customFormat="1" ht="12.75"/>
    <row r="1536" s="20" customFormat="1" ht="12.75"/>
    <row r="1537" s="20" customFormat="1" ht="12.75"/>
    <row r="1538" s="20" customFormat="1" ht="12.75"/>
    <row r="1539" s="20" customFormat="1" ht="12.75"/>
    <row r="1540" s="20" customFormat="1" ht="12.75"/>
    <row r="1541" s="20" customFormat="1" ht="12.75"/>
    <row r="1542" s="20" customFormat="1" ht="12.75"/>
    <row r="1543" s="20" customFormat="1" ht="12.75"/>
    <row r="1544" s="20" customFormat="1" ht="12.75"/>
    <row r="1545" s="20" customFormat="1" ht="12.75"/>
    <row r="1546" s="20" customFormat="1" ht="12.75"/>
    <row r="1547" s="20" customFormat="1" ht="12.75"/>
    <row r="1548" s="20" customFormat="1" ht="12.75"/>
    <row r="1549" s="20" customFormat="1" ht="12.75"/>
    <row r="1550" s="20" customFormat="1" ht="12.75"/>
    <row r="1551" s="20" customFormat="1" ht="12.75"/>
    <row r="1552" s="20" customFormat="1" ht="12.75"/>
    <row r="1553" s="20" customFormat="1" ht="12.75"/>
    <row r="1554" s="20" customFormat="1" ht="12.75"/>
    <row r="1555" s="20" customFormat="1" ht="12.75"/>
    <row r="1556" s="20" customFormat="1" ht="12.75"/>
    <row r="1557" s="20" customFormat="1" ht="12.75"/>
    <row r="1558" s="20" customFormat="1" ht="12.75"/>
    <row r="1559" s="20" customFormat="1" ht="12.75"/>
    <row r="1560" s="20" customFormat="1" ht="12.75"/>
    <row r="1561" s="20" customFormat="1" ht="12.75"/>
    <row r="1562" s="20" customFormat="1" ht="12.75"/>
    <row r="1563" s="20" customFormat="1" ht="12.75"/>
    <row r="1564" s="20" customFormat="1" ht="12.75"/>
    <row r="1565" s="20" customFormat="1" ht="12.75"/>
    <row r="1566" s="20" customFormat="1" ht="12.75"/>
    <row r="1567" s="20" customFormat="1" ht="12.75"/>
    <row r="1568" s="20" customFormat="1" ht="12.75"/>
    <row r="1569" s="20" customFormat="1" ht="12.75"/>
    <row r="1570" s="20" customFormat="1" ht="12.75"/>
    <row r="1571" s="20" customFormat="1" ht="12.75"/>
    <row r="1572" s="20" customFormat="1" ht="12.75"/>
    <row r="1573" s="20" customFormat="1" ht="12.75"/>
    <row r="1574" s="20" customFormat="1" ht="12.75"/>
    <row r="1575" s="20" customFormat="1" ht="12.75"/>
    <row r="1576" s="20" customFormat="1" ht="12.75"/>
    <row r="1577" s="20" customFormat="1" ht="12.75"/>
    <row r="1578" s="20" customFormat="1" ht="12.75"/>
    <row r="1579" s="20" customFormat="1" ht="12.75"/>
    <row r="1580" s="20" customFormat="1" ht="12.75"/>
    <row r="1581" s="20" customFormat="1" ht="12.75"/>
    <row r="1582" s="20" customFormat="1" ht="12.75"/>
    <row r="1583" s="20" customFormat="1" ht="12.75"/>
    <row r="1584" s="20" customFormat="1" ht="12.75"/>
    <row r="1585" s="20" customFormat="1" ht="12.75"/>
    <row r="1586" s="20" customFormat="1" ht="12.75"/>
    <row r="1587" s="20" customFormat="1" ht="12.75"/>
    <row r="1588" s="20" customFormat="1" ht="12.75"/>
    <row r="1589" s="20" customFormat="1" ht="12.75"/>
    <row r="1590" s="20" customFormat="1" ht="12.75"/>
    <row r="1591" s="20" customFormat="1" ht="12.75"/>
    <row r="1592" s="20" customFormat="1" ht="12.75"/>
    <row r="1593" s="20" customFormat="1" ht="12.75"/>
    <row r="1594" s="20" customFormat="1" ht="12.75"/>
    <row r="1595" s="20" customFormat="1" ht="12.75"/>
    <row r="1596" s="20" customFormat="1" ht="12.75"/>
    <row r="1597" s="20" customFormat="1" ht="12.75"/>
    <row r="1598" s="20" customFormat="1" ht="12.75"/>
    <row r="1599" s="20" customFormat="1" ht="12.75"/>
    <row r="1600" s="20" customFormat="1" ht="12.75"/>
    <row r="1601" s="20" customFormat="1" ht="12.75"/>
    <row r="1602" s="20" customFormat="1" ht="12.75"/>
    <row r="1603" s="20" customFormat="1" ht="12.75"/>
    <row r="1604" s="20" customFormat="1" ht="12.75"/>
    <row r="1605" s="20" customFormat="1" ht="12.75"/>
    <row r="1606" s="20" customFormat="1" ht="12.75"/>
    <row r="1607" s="20" customFormat="1" ht="12.75"/>
    <row r="1608" s="20" customFormat="1" ht="12.75"/>
    <row r="1609" s="20" customFormat="1" ht="12.75"/>
    <row r="1610" s="20" customFormat="1" ht="12.75"/>
    <row r="1611" s="20" customFormat="1" ht="12.75"/>
    <row r="1612" s="20" customFormat="1" ht="12.75"/>
    <row r="1613" s="20" customFormat="1" ht="12.75"/>
    <row r="1614" s="20" customFormat="1" ht="12.75"/>
    <row r="1615" s="20" customFormat="1" ht="12.75"/>
    <row r="1616" s="20" customFormat="1" ht="12.75"/>
    <row r="1617" s="20" customFormat="1" ht="12.75"/>
    <row r="1618" s="20" customFormat="1" ht="12.75"/>
    <row r="1619" s="20" customFormat="1" ht="12.75"/>
    <row r="1620" s="20" customFormat="1" ht="12.75"/>
    <row r="1621" s="20" customFormat="1" ht="12.75"/>
    <row r="1622" s="20" customFormat="1" ht="12.75"/>
    <row r="1623" s="20" customFormat="1" ht="12.75"/>
    <row r="1624" s="20" customFormat="1" ht="12.75"/>
    <row r="1625" s="20" customFormat="1" ht="12.75"/>
    <row r="1626" s="20" customFormat="1" ht="12.75"/>
    <row r="1627" s="20" customFormat="1" ht="12.75"/>
    <row r="1628" s="20" customFormat="1" ht="12.75"/>
    <row r="1629" s="20" customFormat="1" ht="12.75"/>
    <row r="1630" s="20" customFormat="1" ht="12.75"/>
    <row r="1631" s="20" customFormat="1" ht="12.75"/>
    <row r="1632" s="20" customFormat="1" ht="12.75"/>
    <row r="1633" s="20" customFormat="1" ht="12.75"/>
    <row r="1634" s="20" customFormat="1" ht="12.75"/>
    <row r="1635" s="20" customFormat="1" ht="12.75"/>
    <row r="1636" s="20" customFormat="1" ht="12.75"/>
    <row r="1637" s="20" customFormat="1" ht="12.75"/>
    <row r="1638" s="20" customFormat="1" ht="12.75"/>
    <row r="1639" s="20" customFormat="1" ht="12.75"/>
    <row r="1640" s="20" customFormat="1" ht="12.75"/>
    <row r="1641" s="20" customFormat="1" ht="12.75"/>
    <row r="1642" s="20" customFormat="1" ht="12.75"/>
    <row r="1643" s="20" customFormat="1" ht="12.75"/>
    <row r="1644" s="20" customFormat="1" ht="12.75"/>
    <row r="1645" s="20" customFormat="1" ht="12.75"/>
    <row r="1646" s="20" customFormat="1" ht="12.75"/>
    <row r="1647" s="20" customFormat="1" ht="12.75"/>
    <row r="1648" s="20" customFormat="1" ht="12.75"/>
    <row r="1649" s="20" customFormat="1" ht="12.75"/>
    <row r="1650" s="20" customFormat="1" ht="12.75"/>
    <row r="1651" s="20" customFormat="1" ht="12.75"/>
    <row r="1652" s="20" customFormat="1" ht="12.75"/>
    <row r="1653" s="20" customFormat="1" ht="12.75"/>
    <row r="1654" s="20" customFormat="1" ht="12.75"/>
    <row r="1655" s="20" customFormat="1" ht="12.75"/>
    <row r="1656" s="20" customFormat="1" ht="12.75"/>
    <row r="1657" s="20" customFormat="1" ht="12.75"/>
    <row r="1658" s="20" customFormat="1" ht="12.75"/>
    <row r="1659" s="20" customFormat="1" ht="12.75"/>
    <row r="1660" s="20" customFormat="1" ht="12.75"/>
    <row r="1661" s="20" customFormat="1" ht="12.75"/>
    <row r="1662" s="20" customFormat="1" ht="12.75"/>
    <row r="1663" s="20" customFormat="1" ht="12.75"/>
    <row r="1664" s="20" customFormat="1" ht="12.75"/>
    <row r="1665" s="20" customFormat="1" ht="12.75"/>
    <row r="1666" s="20" customFormat="1" ht="12.75"/>
    <row r="1667" s="20" customFormat="1" ht="12.75"/>
    <row r="1668" s="20" customFormat="1" ht="12.75"/>
    <row r="1669" s="20" customFormat="1" ht="12.75"/>
    <row r="1670" s="20" customFormat="1" ht="12.75"/>
    <row r="1671" s="20" customFormat="1" ht="12.75"/>
    <row r="1672" s="20" customFormat="1" ht="12.75"/>
    <row r="1673" s="20" customFormat="1" ht="12.75"/>
    <row r="1674" s="20" customFormat="1" ht="12.75"/>
    <row r="1675" s="20" customFormat="1" ht="12.75"/>
    <row r="1676" s="20" customFormat="1" ht="12.75"/>
    <row r="1677" s="20" customFormat="1" ht="12.75"/>
    <row r="1678" s="20" customFormat="1" ht="12.75"/>
    <row r="1679" s="20" customFormat="1" ht="12.75"/>
    <row r="1680" s="20" customFormat="1" ht="12.75"/>
    <row r="1681" s="20" customFormat="1" ht="12.75"/>
    <row r="1682" s="20" customFormat="1" ht="12.75"/>
    <row r="1683" s="20" customFormat="1" ht="12.75"/>
    <row r="1684" s="20" customFormat="1" ht="12.75"/>
    <row r="1685" s="20" customFormat="1" ht="12.75"/>
    <row r="1686" s="20" customFormat="1" ht="12.75"/>
    <row r="1687" s="20" customFormat="1" ht="12.75"/>
    <row r="1688" s="20" customFormat="1" ht="12.75"/>
    <row r="1689" s="20" customFormat="1" ht="12.75"/>
    <row r="1690" s="20" customFormat="1" ht="12.75"/>
    <row r="1691" s="20" customFormat="1" ht="12.75"/>
    <row r="1692" s="20" customFormat="1" ht="12.75"/>
    <row r="1693" s="20" customFormat="1" ht="12.75"/>
    <row r="1694" s="20" customFormat="1" ht="12.75"/>
    <row r="1695" s="20" customFormat="1" ht="12.75"/>
    <row r="1696" s="20" customFormat="1" ht="12.75"/>
    <row r="1697" s="20" customFormat="1" ht="12.75"/>
    <row r="1698" s="20" customFormat="1" ht="12.75"/>
    <row r="1699" s="20" customFormat="1" ht="12.75"/>
    <row r="1700" s="20" customFormat="1" ht="12.75"/>
    <row r="1701" s="20" customFormat="1" ht="12.75"/>
    <row r="1702" s="20" customFormat="1" ht="12.75"/>
    <row r="1703" s="20" customFormat="1" ht="12.75"/>
    <row r="1704" s="20" customFormat="1" ht="12.75"/>
    <row r="1705" s="20" customFormat="1" ht="12.75"/>
    <row r="1706" s="20" customFormat="1" ht="12.75"/>
    <row r="1707" s="20" customFormat="1" ht="12.75"/>
    <row r="1708" s="20" customFormat="1" ht="12.75"/>
    <row r="1709" s="20" customFormat="1" ht="12.75"/>
    <row r="1710" s="20" customFormat="1" ht="12.75"/>
    <row r="1711" s="20" customFormat="1" ht="12.75"/>
    <row r="1712" s="20" customFormat="1" ht="12.75"/>
    <row r="1713" s="20" customFormat="1" ht="12.75"/>
    <row r="1714" s="20" customFormat="1" ht="12.75"/>
    <row r="1715" s="20" customFormat="1" ht="12.75"/>
    <row r="1716" s="20" customFormat="1" ht="12.75"/>
    <row r="1717" s="20" customFormat="1" ht="12.75"/>
    <row r="1718" s="20" customFormat="1" ht="12.75"/>
    <row r="1719" s="20" customFormat="1" ht="12.75"/>
    <row r="1720" s="20" customFormat="1" ht="12.75"/>
    <row r="1721" s="20" customFormat="1" ht="12.75"/>
    <row r="1722" s="20" customFormat="1" ht="12.75"/>
    <row r="1723" s="20" customFormat="1" ht="12.75"/>
    <row r="1724" s="20" customFormat="1" ht="12.75"/>
    <row r="1725" s="20" customFormat="1" ht="12.75"/>
    <row r="1726" s="20" customFormat="1" ht="12.75"/>
    <row r="1727" s="20" customFormat="1" ht="12.75"/>
    <row r="1728" s="20" customFormat="1" ht="12.75"/>
    <row r="1729" s="20" customFormat="1" ht="12.75"/>
    <row r="1730" s="20" customFormat="1" ht="12.75"/>
    <row r="1731" s="20" customFormat="1" ht="12.75"/>
    <row r="1732" s="20" customFormat="1" ht="12.75"/>
    <row r="1733" s="20" customFormat="1" ht="12.75"/>
    <row r="1734" s="20" customFormat="1" ht="12.75"/>
    <row r="1735" s="20" customFormat="1" ht="12.75"/>
    <row r="1736" s="20" customFormat="1" ht="12.75"/>
    <row r="1737" s="20" customFormat="1" ht="12.75"/>
    <row r="1738" s="20" customFormat="1" ht="12.75"/>
    <row r="1739" s="20" customFormat="1" ht="12.75"/>
    <row r="1740" s="20" customFormat="1" ht="12.75"/>
    <row r="1741" s="20" customFormat="1" ht="12.75"/>
    <row r="1742" s="20" customFormat="1" ht="12.75"/>
    <row r="1743" s="20" customFormat="1" ht="12.75"/>
    <row r="1744" s="20" customFormat="1" ht="12.75"/>
    <row r="1745" s="20" customFormat="1" ht="12.75"/>
    <row r="1746" s="20" customFormat="1" ht="12.75"/>
    <row r="1747" s="20" customFormat="1" ht="12.75"/>
    <row r="1748" s="20" customFormat="1" ht="12.75"/>
    <row r="1749" s="20" customFormat="1" ht="12.75"/>
    <row r="1750" s="20" customFormat="1" ht="12.75"/>
    <row r="1751" s="20" customFormat="1" ht="12.75"/>
    <row r="1752" s="20" customFormat="1" ht="12.75"/>
    <row r="1753" s="20" customFormat="1" ht="12.75"/>
    <row r="1754" s="20" customFormat="1" ht="12.75"/>
    <row r="1755" s="20" customFormat="1" ht="12.75"/>
    <row r="1756" s="20" customFormat="1" ht="12.75"/>
    <row r="1757" s="20" customFormat="1" ht="12.75"/>
    <row r="1758" s="20" customFormat="1" ht="12.75"/>
    <row r="1759" s="20" customFormat="1" ht="12.75"/>
    <row r="1760" s="20" customFormat="1" ht="12.75"/>
    <row r="1761" s="20" customFormat="1" ht="12.75"/>
    <row r="1762" s="20" customFormat="1" ht="12.75"/>
    <row r="1763" s="20" customFormat="1" ht="12.75"/>
    <row r="1764" s="20" customFormat="1" ht="12.75"/>
    <row r="1765" s="20" customFormat="1" ht="12.75"/>
    <row r="1766" s="20" customFormat="1" ht="12.75"/>
    <row r="1767" s="20" customFormat="1" ht="12.75"/>
    <row r="1768" s="20" customFormat="1" ht="12.75"/>
    <row r="1769" s="20" customFormat="1" ht="12.75"/>
    <row r="1770" s="20" customFormat="1" ht="12.75"/>
    <row r="1771" s="20" customFormat="1" ht="12.75"/>
    <row r="1772" s="20" customFormat="1" ht="12.75"/>
    <row r="1773" s="20" customFormat="1" ht="12.75"/>
    <row r="1774" s="20" customFormat="1" ht="12.75"/>
    <row r="1775" s="20" customFormat="1" ht="12.75"/>
    <row r="1776" s="20" customFormat="1" ht="12.75"/>
    <row r="1777" s="20" customFormat="1" ht="12.75"/>
    <row r="1778" s="20" customFormat="1" ht="12.75"/>
    <row r="1779" s="20" customFormat="1" ht="12.75"/>
    <row r="1780" s="20" customFormat="1" ht="12.75"/>
    <row r="1781" s="20" customFormat="1" ht="12.75"/>
    <row r="1782" s="20" customFormat="1" ht="12.75"/>
    <row r="1783" s="20" customFormat="1" ht="12.75"/>
    <row r="1784" s="20" customFormat="1" ht="12.75"/>
    <row r="1785" s="20" customFormat="1" ht="12.75"/>
    <row r="1786" s="20" customFormat="1" ht="12.75"/>
    <row r="1787" s="20" customFormat="1" ht="12.75"/>
    <row r="1788" s="20" customFormat="1" ht="12.75"/>
    <row r="1789" s="20" customFormat="1" ht="12.75"/>
    <row r="1790" s="20" customFormat="1" ht="12.75"/>
    <row r="1791" s="20" customFormat="1" ht="12.75"/>
    <row r="1792" s="20" customFormat="1" ht="12.75"/>
    <row r="1793" s="20" customFormat="1" ht="12.75"/>
    <row r="1794" s="20" customFormat="1" ht="12.75"/>
    <row r="1795" s="20" customFormat="1" ht="12.75"/>
    <row r="1796" s="20" customFormat="1" ht="12.75"/>
    <row r="1797" s="20" customFormat="1" ht="12.75"/>
    <row r="1798" s="20" customFormat="1" ht="12.75"/>
    <row r="1799" s="20" customFormat="1" ht="12.75"/>
    <row r="1800" s="20" customFormat="1" ht="12.75"/>
    <row r="1801" s="20" customFormat="1" ht="12.75"/>
    <row r="1802" s="20" customFormat="1" ht="12.75"/>
    <row r="1803" s="20" customFormat="1" ht="12.75"/>
    <row r="1804" s="20" customFormat="1" ht="12.75"/>
    <row r="1805" s="20" customFormat="1" ht="12.75"/>
    <row r="1806" s="20" customFormat="1" ht="12.75"/>
    <row r="1807" s="20" customFormat="1" ht="12.75"/>
    <row r="1808" s="20" customFormat="1" ht="12.75"/>
    <row r="1809" s="20" customFormat="1" ht="12.75"/>
    <row r="1810" s="20" customFormat="1" ht="12.75"/>
    <row r="1811" s="20" customFormat="1" ht="12.75"/>
    <row r="1812" s="20" customFormat="1" ht="12.75"/>
    <row r="1813" s="20" customFormat="1" ht="12.75"/>
    <row r="1814" s="20" customFormat="1" ht="12.75"/>
    <row r="1815" s="20" customFormat="1" ht="12.75"/>
    <row r="1816" s="20" customFormat="1" ht="12.75"/>
    <row r="1817" s="20" customFormat="1" ht="12.75"/>
    <row r="1818" s="20" customFormat="1" ht="12.75"/>
    <row r="1819" s="20" customFormat="1" ht="12.75"/>
    <row r="1820" s="20" customFormat="1" ht="12.75"/>
    <row r="1821" s="20" customFormat="1" ht="12.75"/>
    <row r="1822" s="20" customFormat="1" ht="12.75"/>
    <row r="1823" s="20" customFormat="1" ht="12.75"/>
    <row r="1824" s="20" customFormat="1" ht="12.75"/>
    <row r="1825" s="20" customFormat="1" ht="12.75"/>
    <row r="1826" s="20" customFormat="1" ht="12.75"/>
    <row r="1827" s="20" customFormat="1" ht="12.75"/>
    <row r="1828" s="20" customFormat="1" ht="12.75"/>
    <row r="1829" s="20" customFormat="1" ht="12.75"/>
    <row r="1830" s="20" customFormat="1" ht="12.75"/>
    <row r="1831" s="20" customFormat="1" ht="12.75"/>
    <row r="1832" s="20" customFormat="1" ht="12.75"/>
    <row r="1833" s="20" customFormat="1" ht="12.75"/>
    <row r="1834" s="20" customFormat="1" ht="12.75"/>
    <row r="1835" s="20" customFormat="1" ht="12.75"/>
    <row r="1836" s="20" customFormat="1" ht="12.75"/>
    <row r="1837" s="20" customFormat="1" ht="12.75"/>
    <row r="1838" s="20" customFormat="1" ht="12.75"/>
    <row r="1839" s="20" customFormat="1" ht="12.75"/>
    <row r="1840" s="20" customFormat="1" ht="12.75"/>
    <row r="1841" s="20" customFormat="1" ht="12.75"/>
    <row r="1842" s="20" customFormat="1" ht="12.75"/>
    <row r="1843" s="20" customFormat="1" ht="12.75"/>
    <row r="1844" s="20" customFormat="1" ht="12.75"/>
    <row r="1845" s="20" customFormat="1" ht="12.75"/>
    <row r="1846" s="20" customFormat="1" ht="12.75"/>
    <row r="1847" s="20" customFormat="1" ht="12.75"/>
    <row r="1848" s="20" customFormat="1" ht="12.75"/>
    <row r="1849" s="20" customFormat="1" ht="12.75"/>
    <row r="1850" s="20" customFormat="1" ht="12.75"/>
    <row r="1851" s="20" customFormat="1" ht="12.75"/>
    <row r="1852" s="20" customFormat="1" ht="12.75"/>
    <row r="1853" s="20" customFormat="1" ht="12.75"/>
    <row r="1854" s="20" customFormat="1" ht="12.75"/>
    <row r="1855" s="20" customFormat="1" ht="12.75"/>
    <row r="1856" s="20" customFormat="1" ht="12.75"/>
    <row r="1857" s="20" customFormat="1" ht="12.75"/>
    <row r="1858" s="20" customFormat="1" ht="12.75"/>
    <row r="1859" s="20" customFormat="1" ht="12.75"/>
    <row r="1860" s="20" customFormat="1" ht="12.75"/>
    <row r="1861" s="20" customFormat="1" ht="12.75"/>
    <row r="1862" s="20" customFormat="1" ht="12.75"/>
    <row r="1863" s="20" customFormat="1" ht="12.75"/>
    <row r="1864" s="20" customFormat="1" ht="12.75"/>
    <row r="1865" s="20" customFormat="1" ht="12.75"/>
    <row r="1866" s="20" customFormat="1" ht="12.75"/>
    <row r="1867" s="20" customFormat="1" ht="12.75"/>
    <row r="1868" s="20" customFormat="1" ht="12.75"/>
    <row r="1869" s="20" customFormat="1" ht="12.75"/>
    <row r="1870" s="20" customFormat="1" ht="12.75"/>
    <row r="1871" s="20" customFormat="1" ht="12.75"/>
    <row r="1872" s="20" customFormat="1" ht="12.75"/>
    <row r="1873" s="20" customFormat="1" ht="12.75"/>
    <row r="1874" s="20" customFormat="1" ht="12.75"/>
    <row r="1875" s="20" customFormat="1" ht="12.75"/>
    <row r="1876" s="20" customFormat="1" ht="12.75"/>
    <row r="1877" s="20" customFormat="1" ht="12.75"/>
    <row r="1878" s="20" customFormat="1" ht="12.75"/>
    <row r="1879" s="20" customFormat="1" ht="12.75"/>
    <row r="1880" s="20" customFormat="1" ht="12.75"/>
    <row r="1881" s="20" customFormat="1" ht="12.75"/>
    <row r="1882" s="20" customFormat="1" ht="12.75"/>
    <row r="1883" s="20" customFormat="1" ht="12.75"/>
    <row r="1884" s="20" customFormat="1" ht="12.75"/>
    <row r="1885" s="20" customFormat="1" ht="12.75"/>
    <row r="1886" s="20" customFormat="1" ht="12.75"/>
    <row r="1887" s="20" customFormat="1" ht="12.75"/>
    <row r="1888" s="20" customFormat="1" ht="12.75"/>
    <row r="1889" s="20" customFormat="1" ht="12.75"/>
    <row r="1890" s="20" customFormat="1" ht="12.75"/>
    <row r="1891" s="20" customFormat="1" ht="12.75"/>
    <row r="1892" s="20" customFormat="1" ht="12.75"/>
    <row r="1893" s="20" customFormat="1" ht="12.75"/>
    <row r="1894" s="20" customFormat="1" ht="12.75"/>
    <row r="1895" s="20" customFormat="1" ht="12.75"/>
    <row r="1896" s="20" customFormat="1" ht="12.75"/>
    <row r="1897" s="20" customFormat="1" ht="12.75"/>
    <row r="1898" s="20" customFormat="1" ht="12.75"/>
    <row r="1899" s="20" customFormat="1" ht="12.75"/>
    <row r="1900" s="20" customFormat="1" ht="12.75"/>
    <row r="1901" s="20" customFormat="1" ht="12.75"/>
    <row r="1902" s="20" customFormat="1" ht="12.75"/>
    <row r="1903" s="20" customFormat="1" ht="12.75"/>
    <row r="1904" s="20" customFormat="1" ht="12.75"/>
    <row r="1905" s="20" customFormat="1" ht="12.75"/>
    <row r="1906" s="20" customFormat="1" ht="12.75"/>
    <row r="1907" s="20" customFormat="1" ht="12.75"/>
    <row r="1908" s="20" customFormat="1" ht="12.75"/>
    <row r="1909" s="20" customFormat="1" ht="12.75"/>
    <row r="1910" s="20" customFormat="1" ht="12.75"/>
    <row r="1911" s="20" customFormat="1" ht="12.75"/>
    <row r="1912" s="20" customFormat="1" ht="12.75"/>
    <row r="1913" s="20" customFormat="1" ht="12.75"/>
    <row r="1914" s="20" customFormat="1" ht="12.75"/>
    <row r="1915" s="20" customFormat="1" ht="12.75"/>
    <row r="1916" s="20" customFormat="1" ht="12.75"/>
    <row r="1917" s="20" customFormat="1" ht="12.75"/>
    <row r="1918" s="20" customFormat="1" ht="12.75"/>
    <row r="1919" s="20" customFormat="1" ht="12.75"/>
    <row r="1920" s="20" customFormat="1" ht="12.75"/>
    <row r="1921" s="20" customFormat="1" ht="12.75"/>
    <row r="1922" s="20" customFormat="1" ht="12.75"/>
    <row r="1923" s="20" customFormat="1" ht="12.75"/>
    <row r="1924" s="20" customFormat="1" ht="12.75"/>
    <row r="1925" s="20" customFormat="1" ht="12.75"/>
    <row r="1926" s="20" customFormat="1" ht="12.75"/>
    <row r="1927" s="20" customFormat="1" ht="12.75"/>
    <row r="1928" s="20" customFormat="1" ht="12.75"/>
    <row r="1929" s="20" customFormat="1" ht="12.75"/>
    <row r="1930" s="20" customFormat="1" ht="12.75"/>
    <row r="1931" s="20" customFormat="1" ht="12.75"/>
    <row r="1932" s="20" customFormat="1" ht="12.75"/>
    <row r="1933" s="20" customFormat="1" ht="12.75"/>
    <row r="1934" s="20" customFormat="1" ht="12.75"/>
    <row r="1935" s="20" customFormat="1" ht="12.75"/>
    <row r="1936" s="20" customFormat="1" ht="12.75"/>
    <row r="1937" s="20" customFormat="1" ht="12.75"/>
    <row r="1938" s="20" customFormat="1" ht="12.75"/>
    <row r="1939" s="20" customFormat="1" ht="12.75"/>
    <row r="1940" s="20" customFormat="1" ht="12.75"/>
    <row r="1941" s="20" customFormat="1" ht="12.75"/>
    <row r="1942" s="20" customFormat="1" ht="12.75"/>
    <row r="1943" s="20" customFormat="1" ht="12.75"/>
    <row r="1944" s="20" customFormat="1" ht="12.75"/>
    <row r="1945" s="20" customFormat="1" ht="12.75"/>
    <row r="1946" s="20" customFormat="1" ht="12.75"/>
    <row r="1947" s="20" customFormat="1" ht="12.75"/>
    <row r="1948" s="20" customFormat="1" ht="12.75"/>
    <row r="1949" s="20" customFormat="1" ht="12.75"/>
    <row r="1950" s="20" customFormat="1" ht="12.75"/>
    <row r="1951" s="20" customFormat="1" ht="12.75"/>
    <row r="1952" s="20" customFormat="1" ht="12.75"/>
    <row r="1953" s="20" customFormat="1" ht="12.75"/>
    <row r="1954" s="20" customFormat="1" ht="12.75"/>
    <row r="1955" s="20" customFormat="1" ht="12.75"/>
    <row r="1956" s="20" customFormat="1" ht="12.75"/>
    <row r="1957" s="20" customFormat="1" ht="12.75"/>
    <row r="1958" s="20" customFormat="1" ht="12.75"/>
    <row r="1959" s="20" customFormat="1" ht="12.75"/>
    <row r="1960" s="20" customFormat="1" ht="12.75"/>
    <row r="1961" s="20" customFormat="1" ht="12.75"/>
    <row r="1962" s="20" customFormat="1" ht="12.75"/>
    <row r="1963" s="20" customFormat="1" ht="12.75"/>
    <row r="1964" s="20" customFormat="1" ht="12.75"/>
    <row r="1965" s="20" customFormat="1" ht="12.75"/>
    <row r="1966" s="20" customFormat="1" ht="12.75"/>
    <row r="1967" s="20" customFormat="1" ht="12.75"/>
    <row r="1968" s="20" customFormat="1" ht="12.75"/>
    <row r="1969" s="20" customFormat="1" ht="12.75"/>
    <row r="1970" s="20" customFormat="1" ht="12.75"/>
    <row r="1971" s="20" customFormat="1" ht="12.75"/>
    <row r="1972" s="20" customFormat="1" ht="12.75"/>
    <row r="1973" s="20" customFormat="1" ht="12.75"/>
    <row r="1974" s="20" customFormat="1" ht="12.75"/>
    <row r="1975" s="20" customFormat="1" ht="12.75"/>
    <row r="1976" s="20" customFormat="1" ht="12.75"/>
    <row r="1977" s="20" customFormat="1" ht="12.75"/>
    <row r="1978" s="20" customFormat="1" ht="12.75"/>
    <row r="1979" s="20" customFormat="1" ht="12.75"/>
    <row r="1980" s="20" customFormat="1" ht="12.75"/>
    <row r="1981" s="20" customFormat="1" ht="12.75"/>
    <row r="1982" s="20" customFormat="1" ht="12.75"/>
    <row r="1983" s="20" customFormat="1" ht="12.75"/>
    <row r="1984" s="20" customFormat="1" ht="12.75"/>
    <row r="1985" s="20" customFormat="1" ht="12.75"/>
    <row r="1986" s="20" customFormat="1" ht="12.75"/>
    <row r="1987" s="20" customFormat="1" ht="12.75"/>
    <row r="1988" s="20" customFormat="1" ht="12.75"/>
    <row r="1989" s="20" customFormat="1" ht="12.75"/>
    <row r="1990" s="20" customFormat="1" ht="12.75"/>
    <row r="1991" s="20" customFormat="1" ht="12.75"/>
    <row r="1992" s="20" customFormat="1" ht="12.75"/>
    <row r="1993" s="20" customFormat="1" ht="12.75"/>
    <row r="1994" s="20" customFormat="1" ht="12.75"/>
    <row r="1995" s="20" customFormat="1" ht="12.75"/>
    <row r="1996" s="20" customFormat="1" ht="12.75"/>
    <row r="1997" s="20" customFormat="1" ht="12.75"/>
    <row r="1998" s="20" customFormat="1" ht="12.75"/>
    <row r="1999" s="20" customFormat="1" ht="12.75"/>
    <row r="2000" s="20" customFormat="1" ht="12.75"/>
    <row r="2001" s="20" customFormat="1" ht="12.75"/>
    <row r="2002" s="20" customFormat="1" ht="12.75"/>
    <row r="2003" s="20" customFormat="1" ht="12.75"/>
    <row r="2004" s="20" customFormat="1" ht="12.75"/>
    <row r="2005" s="20" customFormat="1" ht="12.75"/>
    <row r="2006" s="20" customFormat="1" ht="12.75"/>
    <row r="2007" s="20" customFormat="1" ht="12.75"/>
    <row r="2008" s="20" customFormat="1" ht="12.75"/>
    <row r="2009" s="20" customFormat="1" ht="12.75"/>
    <row r="2010" s="20" customFormat="1" ht="12.75"/>
    <row r="2011" s="20" customFormat="1" ht="12.75"/>
    <row r="2012" s="20" customFormat="1" ht="12.75"/>
    <row r="2013" s="20" customFormat="1" 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LLEONARD</cp:lastModifiedBy>
  <cp:lastPrinted>2000-08-18T19:31:05Z</cp:lastPrinted>
  <dcterms:created xsi:type="dcterms:W3CDTF">1999-01-13T19:42:52Z</dcterms:created>
  <cp:category/>
  <cp:version/>
  <cp:contentType/>
  <cp:contentStatus/>
</cp:coreProperties>
</file>