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25" activeTab="0"/>
  </bookViews>
  <sheets>
    <sheet name="IDH121-0" sheetId="1" r:id="rId1"/>
    <sheet name="IDH125-0" sheetId="2" r:id="rId2"/>
    <sheet name="IDH126-0" sheetId="3" r:id="rId3"/>
    <sheet name="IDH128-0" sheetId="4" r:id="rId4"/>
    <sheet name="Sheet1" sheetId="5" r:id="rId5"/>
  </sheets>
  <definedNames>
    <definedName name="B_xfer" localSheetId="1">'IDH125-0'!$M$4</definedName>
    <definedName name="B_xfer" localSheetId="2">'IDH126-0'!$M$4</definedName>
    <definedName name="B_xfer" localSheetId="3">'IDH128-0'!$M$4</definedName>
    <definedName name="B_xfer">'IDH121-0'!$M$4</definedName>
    <definedName name="BL_xfer" localSheetId="1">'IDH125-0'!$M$5</definedName>
    <definedName name="BL_xfer" localSheetId="2">'IDH126-0'!$M$5</definedName>
    <definedName name="BL_xfer" localSheetId="3">'IDH128-0'!$M$5</definedName>
    <definedName name="BL_xfer">'IDH121-0'!$M$5</definedName>
    <definedName name="solver_adj" localSheetId="0" hidden="1">'IDH121-0'!$M$3</definedName>
    <definedName name="solver_adj" localSheetId="1" hidden="1">'IDH125-0'!$M$3</definedName>
    <definedName name="solver_adj" localSheetId="2" hidden="1">'IDH126-0'!$M$3</definedName>
    <definedName name="solver_adj" localSheetId="3" hidden="1">'IDH128-0'!$M$3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'IDH121-0'!$M$6</definedName>
    <definedName name="solver_opt" localSheetId="1" hidden="1">'IDH125-0'!$M$6</definedName>
    <definedName name="solver_opt" localSheetId="2" hidden="1">'IDH126-0'!$M$6</definedName>
    <definedName name="solver_opt" localSheetId="3" hidden="1">'IDH128-0'!$M$6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<sst xmlns="http://schemas.openxmlformats.org/spreadsheetml/2006/main" count="111" uniqueCount="36">
  <si>
    <t>! Mar  8 2001</t>
  </si>
  <si>
    <t>Harmon</t>
  </si>
  <si>
    <t>ics Referenc</t>
  </si>
  <si>
    <t>e (Strength) Runs</t>
  </si>
  <si>
    <t>rawseq</t>
  </si>
  <si>
    <t>!</t>
  </si>
  <si>
    <t>Start</t>
  </si>
  <si>
    <t>of 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</si>
  <si>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</si>
  <si>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</si>
  <si>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</si>
  <si>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</si>
  <si>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</si>
  <si>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</si>
  <si>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</si>
  <si>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</si>
  <si>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</si>
  <si>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BL_meas</t>
  </si>
  <si>
    <t>N</t>
  </si>
  <si>
    <t>g</t>
  </si>
  <si>
    <t>Leff</t>
  </si>
  <si>
    <t>B_xfer</t>
  </si>
  <si>
    <t>BL_xfer</t>
  </si>
  <si>
    <t>BL_calc</t>
  </si>
  <si>
    <t>BL meas-calc</t>
  </si>
  <si>
    <t>! Mar 12 2001</t>
  </si>
  <si>
    <t>IDH125-0</t>
  </si>
  <si>
    <t>IDH121-0</t>
  </si>
  <si>
    <t>IDH128-0</t>
  </si>
  <si>
    <t>! Mar  9 2001</t>
  </si>
  <si>
    <t>IDH126-0</t>
  </si>
  <si>
    <t>average l_eff</t>
  </si>
  <si>
    <t>m</t>
  </si>
  <si>
    <t>standard deviation</t>
  </si>
  <si>
    <t>fractional standard deviation</t>
  </si>
  <si>
    <t>laminations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</si>
</sst>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IDH121-0 ref_amplitude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'IDH121-0'!$D$6</c:f>
              <c:strCache>
                <c:ptCount val="1"/>
                <c:pt idx="0">
                  <c:v>ref_amplitude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'IDH121-0'!$C$7:$C$67</c:f>
              <c:numCache/>
            </c:numRef>
          </c:xVal>
          <c:yVal>
            <c:numRef>
              <c:f>'IDH121-0'!$J$7:$J$67</c:f>
              <c:numCache/>
            </c:numRef>
          </c:yVal>
          <c:smooth val="0"/>
        </c:ser>
        <c:axId val="17825643"/>
        <c:axId val="26213060"/>
      </c:scatterChart>
      <c:valAx>
        <c:axId val="178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13060"/>
        <c:crosses val="autoZero"/>
        <c:crossBetween val="midCat"/>
        <c:dispUnits/>
      </c:valAx>
      <c:valAx>
        <c:axId val="2621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25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IDH121-0 BL meas-calc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'IDH121-0'!$L$6</c:f>
              <c:strCache>
                <c:ptCount val="1"/>
                <c:pt idx="0">
                  <c:v>BL 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'IDH121-0'!$C$7:$C$67</c:f>
              <c:numCache/>
            </c:numRef>
          </c:xVal>
          <c:yVal>
            <c:numRef>
              <c:f>'IDH121-0'!$L$7:$L$67</c:f>
              <c:numCache/>
            </c:numRef>
          </c:yVal>
          <c:smooth val="0"/>
        </c:ser>
        <c:axId val="34590949"/>
        <c:axId val="42883086"/>
      </c:scatterChart>
      <c:valAx>
        <c:axId val="3459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3086"/>
        <c:crosses val="autoZero"/>
        <c:crossBetween val="midCat"/>
        <c:dispUnits/>
      </c:valAx>
      <c:valAx>
        <c:axId val="4288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90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IDH125-0 ref_amplitude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'IDH125-0'!$D$6</c:f>
              <c:strCache>
                <c:ptCount val="1"/>
                <c:pt idx="0">
                  <c:v>ref_amplitude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'IDH125-0'!$C$7:$C$67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'IDH125-0'!$J$7:$J$67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0403455"/>
        <c:axId val="50977912"/>
      </c:scatterChart>
      <c:valAx>
        <c:axId val="5040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77912"/>
        <c:crosses val="autoZero"/>
        <c:crossBetween val="midCat"/>
        <c:dispUnits/>
      </c:valAx>
      <c:valAx>
        <c:axId val="5097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03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IDH125-0 BL meas-calc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'IDH125-0'!$L$6</c:f>
              <c:strCache>
                <c:ptCount val="1"/>
                <c:pt idx="0">
                  <c:v>BL 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'IDH125-0'!$C$7:$C$67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'IDH125-0'!$L$7:$L$67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6148025"/>
        <c:axId val="35570178"/>
      </c:scatterChart>
      <c:valAx>
        <c:axId val="5614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0178"/>
        <c:crosses val="autoZero"/>
        <c:crossBetween val="midCat"/>
        <c:dispUnits/>
      </c:valAx>
      <c:valAx>
        <c:axId val="35570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8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IDH126-0 ref_amplitude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'IDH126-0'!$D$6</c:f>
              <c:strCache>
                <c:ptCount val="1"/>
                <c:pt idx="0">
                  <c:v>ref_amplitude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'IDH126-0'!$C$7:$C$67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'IDH126-0'!$J$7:$J$67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1696147"/>
        <c:axId val="62612140"/>
      </c:scatterChart>
      <c:valAx>
        <c:axId val="5169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2140"/>
        <c:crosses val="autoZero"/>
        <c:crossBetween val="midCat"/>
        <c:dispUnits/>
      </c:valAx>
      <c:valAx>
        <c:axId val="6261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96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IDH126-0 BL meas-calc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'IDH126-0'!$L$6</c:f>
              <c:strCache>
                <c:ptCount val="1"/>
                <c:pt idx="0">
                  <c:v>BL 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'IDH126-0'!$C$7:$C$67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'IDH126-0'!$L$7:$L$67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26638349"/>
        <c:axId val="38418550"/>
      </c:scatterChart>
      <c:valAx>
        <c:axId val="2663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8550"/>
        <c:crosses val="autoZero"/>
        <c:crossBetween val="midCat"/>
        <c:dispUnits/>
      </c:valAx>
      <c:valAx>
        <c:axId val="3841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8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IDH128-0 ref_amplitude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'IDH128-0'!$D$6</c:f>
              <c:strCache>
                <c:ptCount val="1"/>
                <c:pt idx="0">
                  <c:v>ref_amplitude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'IDH128-0'!$C$7:$C$67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'IDH128-0'!$J$7:$J$67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816"/>
        <c:crosses val="autoZero"/>
        <c:crossBetween val="midCat"/>
        <c:dispUnits/>
      </c:valAx>
      <c:valAx>
        <c:axId val="2489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22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IDH128-0 BL meas-calc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'IDH128-0'!$L$6</c:f>
              <c:strCache>
                <c:ptCount val="1"/>
                <c:pt idx="0">
                  <c:v>BL 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'IDH128-0'!$C$7:$C$67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'IDH128-0'!$L$7:$L$67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6"/>
        <c:crosses val="autoZero"/>
        <c:crossBetween val="midCat"/>
        <c:dispUnits/>
      </c:val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26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57150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76375" y="2647950"/>
        <a:ext cx="4714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7</xdr:col>
      <xdr:colOff>552450</xdr:colOff>
      <xdr:row>47</xdr:row>
      <xdr:rowOff>114300</xdr:rowOff>
    </xdr:to>
    <xdr:graphicFrame>
      <xdr:nvGraphicFramePr>
        <xdr:cNvPr id="2" name="Chart 4"/>
        <xdr:cNvGraphicFramePr/>
      </xdr:nvGraphicFramePr>
      <xdr:xfrm>
        <a:off x="790575" y="5181600"/>
        <a:ext cx="4724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57150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76375" y="2647950"/>
        <a:ext cx="4714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7</xdr:col>
      <xdr:colOff>552450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790575" y="5181600"/>
        <a:ext cx="4724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57150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76375" y="2647950"/>
        <a:ext cx="4714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7</xdr:col>
      <xdr:colOff>552450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790575" y="5181600"/>
        <a:ext cx="4724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57150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476375" y="2647950"/>
        <a:ext cx="4714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7</xdr:col>
      <xdr:colOff>552450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790575" y="5181600"/>
        <a:ext cx="4724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K3" sqref="K3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3" width="11.28125" style="0" bestFit="1" customWidth="1"/>
    <col min="4" max="4" width="15.5742187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  <col min="11" max="11" width="13.00390625" style="0" bestFit="1" customWidth="1"/>
    <col min="12" max="12" width="12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3800695</v>
      </c>
      <c r="L1" t="s">
        <v>18</v>
      </c>
      <c r="M1">
        <v>812</v>
      </c>
    </row>
    <row r="2" spans="1:13" ht="12.75">
      <c r="A2" t="s">
        <v>5</v>
      </c>
      <c r="C2" t="s">
        <v>6</v>
      </c>
      <c r="D2" t="s">
        <v>7</v>
      </c>
      <c r="L2" t="s">
        <v>19</v>
      </c>
      <c r="M2">
        <f>0.0254*2</f>
        <v>0.0508</v>
      </c>
    </row>
    <row r="3" spans="1:13" ht="12.75">
      <c r="A3" s="3" t="s">
        <v>27</v>
      </c>
      <c r="J3" s="4">
        <f>(M3-K3)/0.0254</f>
        <v>-0.0020847477188104995</v>
      </c>
      <c r="K3">
        <v>0.3556</v>
      </c>
      <c r="L3" t="s">
        <v>20</v>
      </c>
      <c r="M3">
        <v>0.35554704740794224</v>
      </c>
    </row>
    <row r="4" spans="12:13" ht="12.75">
      <c r="L4" t="s">
        <v>21</v>
      </c>
      <c r="M4">
        <f>4*PI()*0.0000001*M1/M2</f>
        <v>0.020086403422952065</v>
      </c>
    </row>
    <row r="5" spans="12:13" ht="12.75">
      <c r="L5" t="s">
        <v>22</v>
      </c>
      <c r="M5">
        <f>M4*M3</f>
        <v>0.007141661430075391</v>
      </c>
    </row>
    <row r="6" spans="1:13" ht="12.7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23</v>
      </c>
      <c r="L6" t="s">
        <v>24</v>
      </c>
      <c r="M6">
        <f>SUMSQ(L32:L42)</f>
        <v>1.1051673652413788E-07</v>
      </c>
    </row>
    <row r="7" spans="1:12" ht="12.75">
      <c r="A7">
        <v>3800722</v>
      </c>
      <c r="B7">
        <v>0</v>
      </c>
      <c r="C7" s="2">
        <v>-0.024</v>
      </c>
      <c r="D7" s="1">
        <v>8.508653E-05</v>
      </c>
      <c r="E7">
        <v>90</v>
      </c>
      <c r="F7" s="2">
        <v>135.534</v>
      </c>
      <c r="G7" s="1">
        <v>-3.026881E-05</v>
      </c>
      <c r="H7" s="1">
        <v>2.377187E-06</v>
      </c>
      <c r="I7" s="1">
        <v>5.08605E-07</v>
      </c>
      <c r="J7" s="1">
        <f>SIGN(COS(PI()*F7/180))*D7</f>
        <v>-8.508653E-05</v>
      </c>
      <c r="K7">
        <f>BL_xfer*C7</f>
        <v>-0.00017139987432180937</v>
      </c>
      <c r="L7" s="1">
        <f>J7-K7</f>
        <v>8.631334432180937E-05</v>
      </c>
    </row>
    <row r="8" spans="1:12" ht="12.75">
      <c r="A8">
        <v>3800726</v>
      </c>
      <c r="B8">
        <v>1</v>
      </c>
      <c r="C8" s="2">
        <v>0.98</v>
      </c>
      <c r="D8" s="1">
        <v>0.006975713</v>
      </c>
      <c r="E8">
        <v>180</v>
      </c>
      <c r="F8" s="2">
        <v>-51.941</v>
      </c>
      <c r="G8" s="1">
        <v>-3.130605E-05</v>
      </c>
      <c r="H8" s="1">
        <v>0.0001787449</v>
      </c>
      <c r="I8" s="1">
        <v>4.982531E-07</v>
      </c>
      <c r="J8" s="1">
        <f aca="true" t="shared" si="0" ref="J8:J67">SIGN(COS(PI()*F8/180))*D8</f>
        <v>0.006975713</v>
      </c>
      <c r="K8">
        <f aca="true" t="shared" si="1" ref="K8:K67">BL_xfer*C8</f>
        <v>0.006998828201473883</v>
      </c>
      <c r="L8" s="1">
        <f aca="true" t="shared" si="2" ref="L8:L67">J8-K8</f>
        <v>-2.311520147388335E-05</v>
      </c>
    </row>
    <row r="9" spans="1:12" ht="12.75">
      <c r="A9">
        <v>3800730</v>
      </c>
      <c r="B9">
        <v>2</v>
      </c>
      <c r="C9" s="2">
        <v>1.985</v>
      </c>
      <c r="D9" s="1">
        <v>0.01411958</v>
      </c>
      <c r="E9">
        <v>180</v>
      </c>
      <c r="F9" s="2">
        <v>-51.889</v>
      </c>
      <c r="G9" s="1">
        <v>-3.01832E-05</v>
      </c>
      <c r="H9" s="1">
        <v>0.0003623762</v>
      </c>
      <c r="I9" s="1">
        <v>4.866263E-07</v>
      </c>
      <c r="J9" s="1">
        <f t="shared" si="0"/>
        <v>0.01411958</v>
      </c>
      <c r="K9">
        <f t="shared" si="1"/>
        <v>0.01417619793869965</v>
      </c>
      <c r="L9" s="1">
        <f t="shared" si="2"/>
        <v>-5.661793869965112E-05</v>
      </c>
    </row>
    <row r="10" spans="1:12" ht="12.75">
      <c r="A10">
        <v>3800734</v>
      </c>
      <c r="B10">
        <v>3</v>
      </c>
      <c r="C10" s="2">
        <v>2.991</v>
      </c>
      <c r="D10" s="1">
        <v>0.02128892</v>
      </c>
      <c r="E10">
        <v>180</v>
      </c>
      <c r="F10" s="2">
        <v>-51.871</v>
      </c>
      <c r="G10" s="1">
        <v>-3.08462E-05</v>
      </c>
      <c r="H10" s="1">
        <v>0.000547409</v>
      </c>
      <c r="I10" s="1">
        <v>5.25603E-07</v>
      </c>
      <c r="J10" s="1">
        <f t="shared" si="0"/>
        <v>0.02128892</v>
      </c>
      <c r="K10">
        <f t="shared" si="1"/>
        <v>0.021360709337355493</v>
      </c>
      <c r="L10" s="1">
        <f t="shared" si="2"/>
        <v>-7.178933735549342E-05</v>
      </c>
    </row>
    <row r="11" spans="1:12" ht="12.75">
      <c r="A11">
        <v>3800738</v>
      </c>
      <c r="B11">
        <v>4</v>
      </c>
      <c r="C11" s="2">
        <v>3.996</v>
      </c>
      <c r="D11" s="1">
        <v>0.02844187</v>
      </c>
      <c r="E11">
        <v>180</v>
      </c>
      <c r="F11" s="2">
        <v>-51.86</v>
      </c>
      <c r="G11" s="1">
        <v>-2.958725E-05</v>
      </c>
      <c r="H11" s="1">
        <v>0.0007314153</v>
      </c>
      <c r="I11" s="1">
        <v>4.798093E-07</v>
      </c>
      <c r="J11" s="1">
        <f t="shared" si="0"/>
        <v>0.02844187</v>
      </c>
      <c r="K11">
        <f t="shared" si="1"/>
        <v>0.028538079074581262</v>
      </c>
      <c r="L11" s="1">
        <f t="shared" si="2"/>
        <v>-9.620907458126118E-05</v>
      </c>
    </row>
    <row r="12" spans="1:12" ht="12.75">
      <c r="A12">
        <v>3800742</v>
      </c>
      <c r="B12">
        <v>5</v>
      </c>
      <c r="C12" s="2">
        <v>5.002</v>
      </c>
      <c r="D12" s="1">
        <v>0.03559231</v>
      </c>
      <c r="E12">
        <v>180</v>
      </c>
      <c r="F12" s="2">
        <v>-51.857</v>
      </c>
      <c r="G12" s="1">
        <v>-3.09578E-05</v>
      </c>
      <c r="H12" s="1">
        <v>0.0009147769</v>
      </c>
      <c r="I12" s="1">
        <v>5.046582E-07</v>
      </c>
      <c r="J12" s="1">
        <f t="shared" si="0"/>
        <v>0.03559231</v>
      </c>
      <c r="K12">
        <f t="shared" si="1"/>
        <v>0.0357225904732371</v>
      </c>
      <c r="L12" s="1">
        <f t="shared" si="2"/>
        <v>-0.0001302804732370988</v>
      </c>
    </row>
    <row r="13" spans="1:12" ht="12.75">
      <c r="A13">
        <v>3800746</v>
      </c>
      <c r="B13">
        <v>6</v>
      </c>
      <c r="C13" s="2">
        <v>6.01</v>
      </c>
      <c r="D13" s="1">
        <v>0.04273394</v>
      </c>
      <c r="E13">
        <v>180</v>
      </c>
      <c r="F13" s="2">
        <v>-51.855</v>
      </c>
      <c r="G13" s="1">
        <v>-3.028754E-05</v>
      </c>
      <c r="H13" s="1">
        <v>0.001099462</v>
      </c>
      <c r="I13" s="1">
        <v>4.815369E-07</v>
      </c>
      <c r="J13" s="1">
        <f t="shared" si="0"/>
        <v>0.04273394</v>
      </c>
      <c r="K13">
        <f t="shared" si="1"/>
        <v>0.042921385194753095</v>
      </c>
      <c r="L13" s="1">
        <f t="shared" si="2"/>
        <v>-0.00018744519475309696</v>
      </c>
    </row>
    <row r="14" spans="1:12" ht="12.75">
      <c r="A14">
        <v>3800750</v>
      </c>
      <c r="B14">
        <v>7</v>
      </c>
      <c r="C14" s="2">
        <v>7.015</v>
      </c>
      <c r="D14" s="1">
        <v>0.0498475</v>
      </c>
      <c r="E14">
        <v>180</v>
      </c>
      <c r="F14" s="2">
        <v>-51.852</v>
      </c>
      <c r="G14" s="1">
        <v>-3.055645E-05</v>
      </c>
      <c r="H14" s="1">
        <v>0.001282004</v>
      </c>
      <c r="I14" s="1">
        <v>4.711865E-07</v>
      </c>
      <c r="J14" s="1">
        <f t="shared" si="0"/>
        <v>0.0498475</v>
      </c>
      <c r="K14">
        <f t="shared" si="1"/>
        <v>0.050098754931978864</v>
      </c>
      <c r="L14" s="1">
        <f t="shared" si="2"/>
        <v>-0.0002512549319788615</v>
      </c>
    </row>
    <row r="15" spans="1:12" ht="12.75">
      <c r="A15">
        <v>3800754</v>
      </c>
      <c r="B15">
        <v>8</v>
      </c>
      <c r="C15" s="2">
        <v>8.021</v>
      </c>
      <c r="D15" s="1">
        <v>0.05695814</v>
      </c>
      <c r="E15">
        <v>180</v>
      </c>
      <c r="F15" s="2">
        <v>-51.85</v>
      </c>
      <c r="G15" s="1">
        <v>-3.170168E-05</v>
      </c>
      <c r="H15" s="1">
        <v>0.001464492</v>
      </c>
      <c r="I15" s="1">
        <v>5.281198E-07</v>
      </c>
      <c r="J15" s="1">
        <f t="shared" si="0"/>
        <v>0.05695814</v>
      </c>
      <c r="K15">
        <f t="shared" si="1"/>
        <v>0.05728326633063471</v>
      </c>
      <c r="L15" s="1">
        <f t="shared" si="2"/>
        <v>-0.000325126330634716</v>
      </c>
    </row>
    <row r="16" spans="1:12" ht="12.75">
      <c r="A16">
        <v>3800758</v>
      </c>
      <c r="B16">
        <v>9</v>
      </c>
      <c r="C16" s="2">
        <v>9.027</v>
      </c>
      <c r="D16" s="1">
        <v>0.06404858</v>
      </c>
      <c r="E16">
        <v>180</v>
      </c>
      <c r="F16" s="2">
        <v>-51.849</v>
      </c>
      <c r="G16" s="1">
        <v>-3.047778E-05</v>
      </c>
      <c r="H16" s="1">
        <v>0.001647437</v>
      </c>
      <c r="I16" s="1">
        <v>4.799664E-07</v>
      </c>
      <c r="J16" s="1">
        <f t="shared" si="0"/>
        <v>0.06404858</v>
      </c>
      <c r="K16">
        <f t="shared" si="1"/>
        <v>0.06446777772929055</v>
      </c>
      <c r="L16" s="1">
        <f t="shared" si="2"/>
        <v>-0.00041919772929055465</v>
      </c>
    </row>
    <row r="17" spans="1:12" ht="12.75">
      <c r="A17">
        <v>3800762</v>
      </c>
      <c r="B17">
        <v>10</v>
      </c>
      <c r="C17" s="2">
        <v>10.033</v>
      </c>
      <c r="D17" s="1">
        <v>0.0711288</v>
      </c>
      <c r="E17">
        <v>180</v>
      </c>
      <c r="F17" s="2">
        <v>-51.85</v>
      </c>
      <c r="G17" s="1">
        <v>-3.125718E-05</v>
      </c>
      <c r="H17" s="1">
        <v>0.001830069</v>
      </c>
      <c r="I17" s="1">
        <v>5.473072E-07</v>
      </c>
      <c r="J17" s="1">
        <f t="shared" si="0"/>
        <v>0.0711288</v>
      </c>
      <c r="K17">
        <f t="shared" si="1"/>
        <v>0.0716522891279464</v>
      </c>
      <c r="L17" s="1">
        <f t="shared" si="2"/>
        <v>-0.0005234891279463916</v>
      </c>
    </row>
    <row r="18" spans="1:12" ht="12.75">
      <c r="A18">
        <v>3800766</v>
      </c>
      <c r="B18">
        <v>11</v>
      </c>
      <c r="C18" s="2">
        <v>11.041</v>
      </c>
      <c r="D18" s="1">
        <v>0.07819605</v>
      </c>
      <c r="E18">
        <v>180</v>
      </c>
      <c r="F18" s="2">
        <v>-51.848</v>
      </c>
      <c r="G18" s="1">
        <v>-3.319651E-05</v>
      </c>
      <c r="H18" s="1">
        <v>0.002011648</v>
      </c>
      <c r="I18" s="1">
        <v>5.248054E-07</v>
      </c>
      <c r="J18" s="1">
        <f t="shared" si="0"/>
        <v>0.07819605</v>
      </c>
      <c r="K18">
        <f t="shared" si="1"/>
        <v>0.07885108384946239</v>
      </c>
      <c r="L18" s="1">
        <f t="shared" si="2"/>
        <v>-0.0006550338494623886</v>
      </c>
    </row>
    <row r="19" spans="1:12" ht="12.75">
      <c r="A19">
        <v>3800770</v>
      </c>
      <c r="B19">
        <v>12</v>
      </c>
      <c r="C19" s="2">
        <v>12.049</v>
      </c>
      <c r="D19" s="1">
        <v>0.08523389</v>
      </c>
      <c r="E19">
        <v>180</v>
      </c>
      <c r="F19" s="2">
        <v>-51.848</v>
      </c>
      <c r="G19" s="1">
        <v>-3.212955E-05</v>
      </c>
      <c r="H19" s="1">
        <v>0.002192698</v>
      </c>
      <c r="I19" s="1">
        <v>5.263354E-07</v>
      </c>
      <c r="J19" s="1">
        <f t="shared" si="0"/>
        <v>0.08523389</v>
      </c>
      <c r="K19">
        <f t="shared" si="1"/>
        <v>0.08604987857097839</v>
      </c>
      <c r="L19" s="1">
        <f t="shared" si="2"/>
        <v>-0.0008159885709783793</v>
      </c>
    </row>
    <row r="20" spans="1:12" ht="12.75">
      <c r="A20">
        <v>3800774</v>
      </c>
      <c r="B20">
        <v>13</v>
      </c>
      <c r="C20" s="2">
        <v>13.054</v>
      </c>
      <c r="D20" s="1">
        <v>0.09222667</v>
      </c>
      <c r="E20">
        <v>180</v>
      </c>
      <c r="F20" s="2">
        <v>-51.849</v>
      </c>
      <c r="G20" s="1">
        <v>-3.176726E-05</v>
      </c>
      <c r="H20" s="1">
        <v>0.002372319</v>
      </c>
      <c r="I20" s="1">
        <v>5.085429E-07</v>
      </c>
      <c r="J20" s="1">
        <f t="shared" si="0"/>
        <v>0.09222667</v>
      </c>
      <c r="K20">
        <f t="shared" si="1"/>
        <v>0.09322724830820416</v>
      </c>
      <c r="L20" s="1">
        <f t="shared" si="2"/>
        <v>-0.0010005783082041586</v>
      </c>
    </row>
    <row r="21" spans="1:12" ht="12.75">
      <c r="A21">
        <v>3800778</v>
      </c>
      <c r="B21">
        <v>14</v>
      </c>
      <c r="C21" s="2">
        <v>14.063</v>
      </c>
      <c r="D21" s="1">
        <v>0.09918735</v>
      </c>
      <c r="E21">
        <v>180</v>
      </c>
      <c r="F21" s="2">
        <v>-51.849</v>
      </c>
      <c r="G21" s="1">
        <v>-3.231872E-05</v>
      </c>
      <c r="H21" s="1">
        <v>0.00255172</v>
      </c>
      <c r="I21" s="1">
        <v>5.138552E-07</v>
      </c>
      <c r="J21" s="1">
        <f t="shared" si="0"/>
        <v>0.09918735</v>
      </c>
      <c r="K21">
        <f t="shared" si="1"/>
        <v>0.10043318469115023</v>
      </c>
      <c r="L21" s="1">
        <f t="shared" si="2"/>
        <v>-0.0012458346911502355</v>
      </c>
    </row>
    <row r="22" spans="1:12" ht="12.75">
      <c r="A22">
        <v>3800782</v>
      </c>
      <c r="B22">
        <v>15</v>
      </c>
      <c r="C22" s="2">
        <v>15.07</v>
      </c>
      <c r="D22" s="1">
        <v>0.1060714</v>
      </c>
      <c r="E22">
        <v>180</v>
      </c>
      <c r="F22" s="2">
        <v>-51.85</v>
      </c>
      <c r="G22" s="1">
        <v>-3.249272E-05</v>
      </c>
      <c r="H22" s="1">
        <v>0.002728252</v>
      </c>
      <c r="I22" s="1">
        <v>7.048084E-07</v>
      </c>
      <c r="J22" s="1">
        <f t="shared" si="0"/>
        <v>0.1060714</v>
      </c>
      <c r="K22">
        <f t="shared" si="1"/>
        <v>0.10762483775123614</v>
      </c>
      <c r="L22" s="1">
        <f t="shared" si="2"/>
        <v>-0.0015534377512361475</v>
      </c>
    </row>
    <row r="23" spans="1:12" ht="12.75">
      <c r="A23">
        <v>3800788</v>
      </c>
      <c r="B23">
        <v>14</v>
      </c>
      <c r="C23" s="2">
        <v>14.069</v>
      </c>
      <c r="D23" s="1">
        <v>0.09945931</v>
      </c>
      <c r="E23">
        <v>180</v>
      </c>
      <c r="F23" s="2">
        <v>-51.851</v>
      </c>
      <c r="G23" s="1">
        <v>-3.300119E-05</v>
      </c>
      <c r="H23" s="1">
        <v>0.002557734</v>
      </c>
      <c r="I23" s="1">
        <v>5.258574E-07</v>
      </c>
      <c r="J23" s="1">
        <f t="shared" si="0"/>
        <v>0.09945931</v>
      </c>
      <c r="K23">
        <f t="shared" si="1"/>
        <v>0.10047603465973068</v>
      </c>
      <c r="L23" s="1">
        <f t="shared" si="2"/>
        <v>-0.0010167246597306834</v>
      </c>
    </row>
    <row r="24" spans="1:12" ht="12.75">
      <c r="A24">
        <v>3800792</v>
      </c>
      <c r="B24">
        <v>13</v>
      </c>
      <c r="C24" s="2">
        <v>13.063</v>
      </c>
      <c r="D24" s="1">
        <v>0.09256879</v>
      </c>
      <c r="E24">
        <v>180</v>
      </c>
      <c r="F24" s="2">
        <v>-51.852</v>
      </c>
      <c r="G24" s="1">
        <v>-3.301672E-05</v>
      </c>
      <c r="H24" s="1">
        <v>0.002381397</v>
      </c>
      <c r="I24" s="1">
        <v>5.14154E-07</v>
      </c>
      <c r="J24" s="1">
        <f t="shared" si="0"/>
        <v>0.09256879</v>
      </c>
      <c r="K24">
        <f t="shared" si="1"/>
        <v>0.09329152326107483</v>
      </c>
      <c r="L24" s="1">
        <f t="shared" si="2"/>
        <v>-0.0007227332610748316</v>
      </c>
    </row>
    <row r="25" spans="1:12" ht="12.75">
      <c r="A25">
        <v>3800796</v>
      </c>
      <c r="B25">
        <v>12</v>
      </c>
      <c r="C25" s="2">
        <v>12.057</v>
      </c>
      <c r="D25" s="1">
        <v>0.08559843</v>
      </c>
      <c r="E25">
        <v>180</v>
      </c>
      <c r="F25" s="2">
        <v>-51.852</v>
      </c>
      <c r="G25" s="1">
        <v>-3.277933E-05</v>
      </c>
      <c r="H25" s="1">
        <v>0.002202285</v>
      </c>
      <c r="I25" s="1">
        <v>4.942935E-07</v>
      </c>
      <c r="J25" s="1">
        <f t="shared" si="0"/>
        <v>0.08559843</v>
      </c>
      <c r="K25">
        <f t="shared" si="1"/>
        <v>0.086107011862419</v>
      </c>
      <c r="L25" s="1">
        <f t="shared" si="2"/>
        <v>-0.0005085818624189914</v>
      </c>
    </row>
    <row r="26" spans="1:12" ht="12.75">
      <c r="A26">
        <v>3800800</v>
      </c>
      <c r="B26">
        <v>11</v>
      </c>
      <c r="C26" s="2">
        <v>11.052</v>
      </c>
      <c r="D26" s="1">
        <v>0.07857432</v>
      </c>
      <c r="E26">
        <v>180</v>
      </c>
      <c r="F26" s="2">
        <v>-51.854</v>
      </c>
      <c r="G26" s="1">
        <v>-3.200064E-05</v>
      </c>
      <c r="H26" s="1">
        <v>0.002020858</v>
      </c>
      <c r="I26" s="1">
        <v>5.679725E-07</v>
      </c>
      <c r="J26" s="1">
        <f t="shared" si="0"/>
        <v>0.07857432</v>
      </c>
      <c r="K26">
        <f t="shared" si="1"/>
        <v>0.07892964212519321</v>
      </c>
      <c r="L26" s="1">
        <f t="shared" si="2"/>
        <v>-0.00035532212519320816</v>
      </c>
    </row>
    <row r="27" spans="1:12" ht="12.75">
      <c r="A27">
        <v>3800804</v>
      </c>
      <c r="B27">
        <v>10</v>
      </c>
      <c r="C27" s="2">
        <v>10.043</v>
      </c>
      <c r="D27" s="1">
        <v>0.07150435</v>
      </c>
      <c r="E27">
        <v>180</v>
      </c>
      <c r="F27" s="2">
        <v>-51.854</v>
      </c>
      <c r="G27" s="1">
        <v>-3.06335E-05</v>
      </c>
      <c r="H27" s="1">
        <v>0.001839554</v>
      </c>
      <c r="I27" s="1">
        <v>5.299632E-07</v>
      </c>
      <c r="J27" s="1">
        <f t="shared" si="0"/>
        <v>0.07150435</v>
      </c>
      <c r="K27">
        <f t="shared" si="1"/>
        <v>0.07172370574224714</v>
      </c>
      <c r="L27" s="1">
        <f t="shared" si="2"/>
        <v>-0.00021935574224714316</v>
      </c>
    </row>
    <row r="28" spans="1:12" ht="12.75">
      <c r="A28">
        <v>3800808</v>
      </c>
      <c r="B28">
        <v>9</v>
      </c>
      <c r="C28" s="2">
        <v>9.037</v>
      </c>
      <c r="D28" s="1">
        <v>0.06441419</v>
      </c>
      <c r="E28">
        <v>180</v>
      </c>
      <c r="F28" s="2">
        <v>-51.856</v>
      </c>
      <c r="G28" s="1">
        <v>-3.16153E-05</v>
      </c>
      <c r="H28" s="1">
        <v>0.001656494</v>
      </c>
      <c r="I28" s="1">
        <v>4.68846E-07</v>
      </c>
      <c r="J28" s="1">
        <f t="shared" si="0"/>
        <v>0.06441419</v>
      </c>
      <c r="K28">
        <f t="shared" si="1"/>
        <v>0.06453919434359132</v>
      </c>
      <c r="L28" s="1">
        <f t="shared" si="2"/>
        <v>-0.00012500434359132007</v>
      </c>
    </row>
    <row r="29" spans="1:12" ht="12.75">
      <c r="A29">
        <v>3800812</v>
      </c>
      <c r="B29">
        <v>8</v>
      </c>
      <c r="C29" s="2">
        <v>8.031</v>
      </c>
      <c r="D29" s="1">
        <v>0.05730916</v>
      </c>
      <c r="E29">
        <v>180</v>
      </c>
      <c r="F29" s="2">
        <v>-51.857</v>
      </c>
      <c r="G29" s="1">
        <v>-3.28494E-05</v>
      </c>
      <c r="H29" s="1">
        <v>0.001474212</v>
      </c>
      <c r="I29" s="1">
        <v>4.896379E-07</v>
      </c>
      <c r="J29" s="1">
        <f t="shared" si="0"/>
        <v>0.05730916</v>
      </c>
      <c r="K29">
        <f t="shared" si="1"/>
        <v>0.05735468294493547</v>
      </c>
      <c r="L29" s="1">
        <f t="shared" si="2"/>
        <v>-4.552294493546938E-05</v>
      </c>
    </row>
    <row r="30" spans="1:12" ht="12.75">
      <c r="A30">
        <v>3800816</v>
      </c>
      <c r="B30">
        <v>7</v>
      </c>
      <c r="C30" s="2">
        <v>7.024</v>
      </c>
      <c r="D30" s="1">
        <v>0.05018026</v>
      </c>
      <c r="E30">
        <v>180</v>
      </c>
      <c r="F30" s="2">
        <v>-51.859</v>
      </c>
      <c r="G30" s="1">
        <v>-3.181667E-05</v>
      </c>
      <c r="H30" s="1">
        <v>0.00129069</v>
      </c>
      <c r="I30" s="1">
        <v>5.123593E-07</v>
      </c>
      <c r="J30" s="1">
        <f t="shared" si="0"/>
        <v>0.05018026</v>
      </c>
      <c r="K30">
        <f t="shared" si="1"/>
        <v>0.050163029884849546</v>
      </c>
      <c r="L30" s="1">
        <f t="shared" si="2"/>
        <v>1.7230115150451697E-05</v>
      </c>
    </row>
    <row r="31" spans="1:12" ht="12.75">
      <c r="A31">
        <v>3800820</v>
      </c>
      <c r="B31">
        <v>6</v>
      </c>
      <c r="C31" s="2">
        <v>6.018</v>
      </c>
      <c r="D31" s="1">
        <v>0.04304403</v>
      </c>
      <c r="E31">
        <v>180</v>
      </c>
      <c r="F31" s="2">
        <v>-51.86</v>
      </c>
      <c r="G31" s="1">
        <v>-3.16143E-05</v>
      </c>
      <c r="H31" s="1">
        <v>0.00110726</v>
      </c>
      <c r="I31" s="1">
        <v>4.698794E-07</v>
      </c>
      <c r="J31" s="1">
        <f t="shared" si="0"/>
        <v>0.04304403</v>
      </c>
      <c r="K31">
        <f t="shared" si="1"/>
        <v>0.042978518486193704</v>
      </c>
      <c r="L31" s="1">
        <f t="shared" si="2"/>
        <v>6.551151380629339E-05</v>
      </c>
    </row>
    <row r="32" spans="1:12" ht="12.75">
      <c r="A32">
        <v>3800824</v>
      </c>
      <c r="B32">
        <v>5</v>
      </c>
      <c r="C32" s="2">
        <v>5.011</v>
      </c>
      <c r="D32" s="1">
        <v>0.03588007</v>
      </c>
      <c r="E32">
        <v>180</v>
      </c>
      <c r="F32" s="2">
        <v>-51.864</v>
      </c>
      <c r="G32" s="1">
        <v>-3.262778E-05</v>
      </c>
      <c r="H32" s="1">
        <v>0.000922261</v>
      </c>
      <c r="I32" s="1">
        <v>4.747266E-07</v>
      </c>
      <c r="J32" s="1">
        <f t="shared" si="0"/>
        <v>0.03588007</v>
      </c>
      <c r="K32">
        <f t="shared" si="1"/>
        <v>0.03578686542610778</v>
      </c>
      <c r="L32" s="1">
        <f t="shared" si="2"/>
        <v>9.320457389221798E-05</v>
      </c>
    </row>
    <row r="33" spans="1:12" ht="12.75">
      <c r="A33">
        <v>3800828</v>
      </c>
      <c r="B33">
        <v>4</v>
      </c>
      <c r="C33" s="2">
        <v>4.004</v>
      </c>
      <c r="D33" s="1">
        <v>0.02870418</v>
      </c>
      <c r="E33">
        <v>180</v>
      </c>
      <c r="F33" s="2">
        <v>-51.868</v>
      </c>
      <c r="G33" s="1">
        <v>-3.239649E-05</v>
      </c>
      <c r="H33" s="1">
        <v>0.0007383829</v>
      </c>
      <c r="I33" s="1">
        <v>4.940327E-07</v>
      </c>
      <c r="J33" s="1">
        <f t="shared" si="0"/>
        <v>0.02870418</v>
      </c>
      <c r="K33">
        <f t="shared" si="1"/>
        <v>0.02859521236602186</v>
      </c>
      <c r="L33" s="1">
        <f t="shared" si="2"/>
        <v>0.00010896763397813883</v>
      </c>
    </row>
    <row r="34" spans="1:12" ht="12.75">
      <c r="A34">
        <v>3800832</v>
      </c>
      <c r="B34">
        <v>3</v>
      </c>
      <c r="C34" s="2">
        <v>2.998</v>
      </c>
      <c r="D34" s="1">
        <v>0.02152462</v>
      </c>
      <c r="E34">
        <v>180</v>
      </c>
      <c r="F34" s="2">
        <v>-51.877</v>
      </c>
      <c r="G34" s="1">
        <v>-3.362902E-05</v>
      </c>
      <c r="H34" s="1">
        <v>0.0005538875</v>
      </c>
      <c r="I34" s="1">
        <v>5.109487E-07</v>
      </c>
      <c r="J34" s="1">
        <f t="shared" si="0"/>
        <v>0.02152462</v>
      </c>
      <c r="K34">
        <f t="shared" si="1"/>
        <v>0.021410700967366022</v>
      </c>
      <c r="L34" s="1">
        <f t="shared" si="2"/>
        <v>0.00011391903263397937</v>
      </c>
    </row>
    <row r="35" spans="1:12" ht="12.75">
      <c r="A35">
        <v>3800836</v>
      </c>
      <c r="B35">
        <v>2</v>
      </c>
      <c r="C35" s="2">
        <v>1.99</v>
      </c>
      <c r="D35" s="1">
        <v>0.0143242</v>
      </c>
      <c r="E35">
        <v>180</v>
      </c>
      <c r="F35" s="2">
        <v>-51.89</v>
      </c>
      <c r="G35" s="1">
        <v>-3.268088E-05</v>
      </c>
      <c r="H35" s="1">
        <v>0.0003678488</v>
      </c>
      <c r="I35" s="1">
        <v>4.724148E-07</v>
      </c>
      <c r="J35" s="1">
        <f t="shared" si="0"/>
        <v>0.0143242</v>
      </c>
      <c r="K35">
        <f t="shared" si="1"/>
        <v>0.014211906245850028</v>
      </c>
      <c r="L35" s="1">
        <f t="shared" si="2"/>
        <v>0.0001122937541499728</v>
      </c>
    </row>
    <row r="36" spans="1:12" ht="12.75">
      <c r="A36">
        <v>3800840</v>
      </c>
      <c r="B36">
        <v>1</v>
      </c>
      <c r="C36" s="2">
        <v>0.983</v>
      </c>
      <c r="D36" s="1">
        <v>0.007122473</v>
      </c>
      <c r="E36">
        <v>180</v>
      </c>
      <c r="F36" s="2">
        <v>-51.944</v>
      </c>
      <c r="G36" s="1">
        <v>-3.069741E-05</v>
      </c>
      <c r="H36" s="1">
        <v>0.0001831817</v>
      </c>
      <c r="I36" s="1">
        <v>4.720255E-07</v>
      </c>
      <c r="J36" s="1">
        <f t="shared" si="0"/>
        <v>0.007122473</v>
      </c>
      <c r="K36">
        <f t="shared" si="1"/>
        <v>0.007020253185764109</v>
      </c>
      <c r="L36" s="1">
        <f t="shared" si="2"/>
        <v>0.00010221981423589113</v>
      </c>
    </row>
    <row r="37" spans="1:12" ht="12.75">
      <c r="A37">
        <v>3800844</v>
      </c>
      <c r="B37">
        <v>0</v>
      </c>
      <c r="C37" s="2">
        <v>-0.023</v>
      </c>
      <c r="D37" s="1">
        <v>8.267074E-05</v>
      </c>
      <c r="E37">
        <v>90</v>
      </c>
      <c r="F37" s="2">
        <v>136.695</v>
      </c>
      <c r="G37" s="1">
        <v>-3.207788E-05</v>
      </c>
      <c r="H37" s="1">
        <v>2.570888E-06</v>
      </c>
      <c r="I37" s="1">
        <v>5.033294E-07</v>
      </c>
      <c r="J37" s="1">
        <f t="shared" si="0"/>
        <v>-8.267074E-05</v>
      </c>
      <c r="K37">
        <f t="shared" si="1"/>
        <v>-0.000164258212891734</v>
      </c>
      <c r="L37" s="1">
        <f t="shared" si="2"/>
        <v>8.1587472891734E-05</v>
      </c>
    </row>
    <row r="38" spans="1:12" ht="12.75">
      <c r="A38">
        <v>3800848</v>
      </c>
      <c r="B38">
        <v>-1</v>
      </c>
      <c r="C38" s="2">
        <v>-1.031</v>
      </c>
      <c r="D38" s="1">
        <v>0.007278901</v>
      </c>
      <c r="E38">
        <v>0</v>
      </c>
      <c r="F38" s="2">
        <v>128.251</v>
      </c>
      <c r="G38" s="1">
        <v>-3.19637E-05</v>
      </c>
      <c r="H38" s="1">
        <v>0.0001873809</v>
      </c>
      <c r="I38" s="1">
        <v>4.68275E-07</v>
      </c>
      <c r="J38" s="1">
        <f t="shared" si="0"/>
        <v>-0.007278901</v>
      </c>
      <c r="K38">
        <f t="shared" si="1"/>
        <v>-0.0073630529344077275</v>
      </c>
      <c r="L38" s="1">
        <f t="shared" si="2"/>
        <v>8.41519344077276E-05</v>
      </c>
    </row>
    <row r="39" spans="1:12" ht="12.75">
      <c r="A39">
        <v>3800852</v>
      </c>
      <c r="B39">
        <v>-2</v>
      </c>
      <c r="C39" s="2">
        <v>-2.038</v>
      </c>
      <c r="D39" s="1">
        <v>0.01447621</v>
      </c>
      <c r="E39">
        <v>0</v>
      </c>
      <c r="F39" s="2">
        <v>128.206</v>
      </c>
      <c r="G39" s="1">
        <v>-3.327604E-05</v>
      </c>
      <c r="H39" s="1">
        <v>0.0003725913</v>
      </c>
      <c r="I39" s="1">
        <v>4.956403E-07</v>
      </c>
      <c r="J39" s="1">
        <f t="shared" si="0"/>
        <v>-0.01447621</v>
      </c>
      <c r="K39">
        <f t="shared" si="1"/>
        <v>-0.014554705994493645</v>
      </c>
      <c r="L39" s="1">
        <f t="shared" si="2"/>
        <v>7.849599449364503E-05</v>
      </c>
    </row>
    <row r="40" spans="1:12" ht="12.75">
      <c r="A40">
        <v>3800856</v>
      </c>
      <c r="B40">
        <v>-3</v>
      </c>
      <c r="C40" s="2">
        <v>-3.044</v>
      </c>
      <c r="D40" s="1">
        <v>0.02165712</v>
      </c>
      <c r="E40">
        <v>0</v>
      </c>
      <c r="F40" s="2">
        <v>128.189</v>
      </c>
      <c r="G40" s="1">
        <v>-3.129821E-05</v>
      </c>
      <c r="H40" s="1">
        <v>0.0005575112</v>
      </c>
      <c r="I40" s="1">
        <v>4.81723E-07</v>
      </c>
      <c r="J40" s="1">
        <f t="shared" si="0"/>
        <v>-0.02165712</v>
      </c>
      <c r="K40">
        <f t="shared" si="1"/>
        <v>-0.02173921739314949</v>
      </c>
      <c r="L40" s="1">
        <f t="shared" si="2"/>
        <v>8.209739314949185E-05</v>
      </c>
    </row>
    <row r="41" spans="1:12" ht="12.75">
      <c r="A41">
        <v>3800860</v>
      </c>
      <c r="B41">
        <v>-4</v>
      </c>
      <c r="C41" s="2">
        <v>-4.051</v>
      </c>
      <c r="D41" s="1">
        <v>0.02882722</v>
      </c>
      <c r="E41">
        <v>0</v>
      </c>
      <c r="F41" s="2">
        <v>128.183</v>
      </c>
      <c r="G41" s="1">
        <v>-3.075235E-05</v>
      </c>
      <c r="H41" s="1">
        <v>0.0007425744</v>
      </c>
      <c r="I41" s="1">
        <v>4.798489E-07</v>
      </c>
      <c r="J41" s="1">
        <f t="shared" si="0"/>
        <v>-0.02882722</v>
      </c>
      <c r="K41">
        <f t="shared" si="1"/>
        <v>-0.02893087045323541</v>
      </c>
      <c r="L41" s="1">
        <f t="shared" si="2"/>
        <v>0.00010365045323540781</v>
      </c>
    </row>
    <row r="42" spans="1:12" ht="12.75">
      <c r="A42">
        <v>3800864</v>
      </c>
      <c r="B42">
        <v>-5</v>
      </c>
      <c r="C42" s="2">
        <v>-5.058</v>
      </c>
      <c r="D42" s="1">
        <v>0.03599393</v>
      </c>
      <c r="E42">
        <v>0</v>
      </c>
      <c r="F42" s="2">
        <v>128.173</v>
      </c>
      <c r="G42" s="1">
        <v>-3.140588E-05</v>
      </c>
      <c r="H42" s="1">
        <v>0.0009264797</v>
      </c>
      <c r="I42" s="1">
        <v>4.500419E-07</v>
      </c>
      <c r="J42" s="1">
        <f t="shared" si="0"/>
        <v>-0.03599393</v>
      </c>
      <c r="K42">
        <f t="shared" si="1"/>
        <v>-0.03612252351332133</v>
      </c>
      <c r="L42" s="1">
        <f t="shared" si="2"/>
        <v>0.00012859351332132618</v>
      </c>
    </row>
    <row r="43" spans="1:12" ht="12.75">
      <c r="A43">
        <v>3800868</v>
      </c>
      <c r="B43">
        <v>-6</v>
      </c>
      <c r="C43" s="2">
        <v>-6.063</v>
      </c>
      <c r="D43" s="1">
        <v>0.04314382</v>
      </c>
      <c r="E43">
        <v>0</v>
      </c>
      <c r="F43" s="2">
        <v>128.172</v>
      </c>
      <c r="G43" s="1">
        <v>-3.212038E-05</v>
      </c>
      <c r="H43" s="1">
        <v>0.001110708</v>
      </c>
      <c r="I43" s="1">
        <v>4.664396E-07</v>
      </c>
      <c r="J43" s="1">
        <f t="shared" si="0"/>
        <v>-0.04314382</v>
      </c>
      <c r="K43">
        <f t="shared" si="1"/>
        <v>-0.04329989325054709</v>
      </c>
      <c r="L43" s="1">
        <f t="shared" si="2"/>
        <v>0.00015607325054708965</v>
      </c>
    </row>
    <row r="44" spans="1:12" ht="12.75">
      <c r="A44">
        <v>3800872</v>
      </c>
      <c r="B44">
        <v>-7</v>
      </c>
      <c r="C44" s="2">
        <v>-7.069</v>
      </c>
      <c r="D44" s="1">
        <v>0.05028055</v>
      </c>
      <c r="E44">
        <v>0</v>
      </c>
      <c r="F44" s="2">
        <v>128.17</v>
      </c>
      <c r="G44" s="1">
        <v>-3.235326E-05</v>
      </c>
      <c r="H44" s="1">
        <v>0.001294326</v>
      </c>
      <c r="I44" s="1">
        <v>4.625308E-07</v>
      </c>
      <c r="J44" s="1">
        <f t="shared" si="0"/>
        <v>-0.05028055</v>
      </c>
      <c r="K44">
        <f t="shared" si="1"/>
        <v>-0.05048440464920294</v>
      </c>
      <c r="L44" s="1">
        <f t="shared" si="2"/>
        <v>0.00020385464920293778</v>
      </c>
    </row>
    <row r="45" spans="1:12" ht="12.75">
      <c r="A45">
        <v>3800876</v>
      </c>
      <c r="B45">
        <v>-8</v>
      </c>
      <c r="C45" s="2">
        <v>-8.075</v>
      </c>
      <c r="D45" s="1">
        <v>0.05740488</v>
      </c>
      <c r="E45">
        <v>0</v>
      </c>
      <c r="F45" s="2">
        <v>128.167</v>
      </c>
      <c r="G45" s="1">
        <v>-3.197556E-05</v>
      </c>
      <c r="H45" s="1">
        <v>0.001477469</v>
      </c>
      <c r="I45" s="1">
        <v>4.645541E-07</v>
      </c>
      <c r="J45" s="1">
        <f t="shared" si="0"/>
        <v>-0.05740488</v>
      </c>
      <c r="K45">
        <f t="shared" si="1"/>
        <v>-0.05766891604785877</v>
      </c>
      <c r="L45" s="1">
        <f t="shared" si="2"/>
        <v>0.0002640360478587747</v>
      </c>
    </row>
    <row r="46" spans="1:12" ht="12.75">
      <c r="A46">
        <v>3800880</v>
      </c>
      <c r="B46">
        <v>-9</v>
      </c>
      <c r="C46" s="2">
        <v>-9.082</v>
      </c>
      <c r="D46" s="1">
        <v>0.06451558</v>
      </c>
      <c r="E46">
        <v>0</v>
      </c>
      <c r="F46" s="2">
        <v>128.167</v>
      </c>
      <c r="G46" s="1">
        <v>-3.205986E-05</v>
      </c>
      <c r="H46" s="1">
        <v>0.001660515</v>
      </c>
      <c r="I46" s="1">
        <v>5.242384E-07</v>
      </c>
      <c r="J46" s="1">
        <f t="shared" si="0"/>
        <v>-0.06451558</v>
      </c>
      <c r="K46">
        <f t="shared" si="1"/>
        <v>-0.0648605691079447</v>
      </c>
      <c r="L46" s="1">
        <f t="shared" si="2"/>
        <v>0.0003449891079446987</v>
      </c>
    </row>
    <row r="47" spans="1:12" ht="12.75">
      <c r="A47">
        <v>3800884</v>
      </c>
      <c r="B47">
        <v>-10</v>
      </c>
      <c r="C47" s="2">
        <v>-10.087</v>
      </c>
      <c r="D47" s="1">
        <v>0.07160664</v>
      </c>
      <c r="E47">
        <v>0</v>
      </c>
      <c r="F47" s="2">
        <v>128.165</v>
      </c>
      <c r="G47" s="1">
        <v>-3.26169E-05</v>
      </c>
      <c r="H47" s="1">
        <v>0.001842631</v>
      </c>
      <c r="I47" s="1">
        <v>5.123631E-07</v>
      </c>
      <c r="J47" s="1">
        <f t="shared" si="0"/>
        <v>-0.07160664</v>
      </c>
      <c r="K47">
        <f t="shared" si="1"/>
        <v>-0.07203793884517047</v>
      </c>
      <c r="L47" s="1">
        <f t="shared" si="2"/>
        <v>0.0004312988451704719</v>
      </c>
    </row>
    <row r="48" spans="1:12" ht="12.75">
      <c r="A48">
        <v>3800888</v>
      </c>
      <c r="B48">
        <v>-11</v>
      </c>
      <c r="C48" s="2">
        <v>-11.095</v>
      </c>
      <c r="D48" s="1">
        <v>0.0786951</v>
      </c>
      <c r="E48">
        <v>0</v>
      </c>
      <c r="F48" s="2">
        <v>128.163</v>
      </c>
      <c r="G48" s="1">
        <v>-3.296625E-05</v>
      </c>
      <c r="H48" s="1">
        <v>0.002024715</v>
      </c>
      <c r="I48" s="1">
        <v>5.110219E-07</v>
      </c>
      <c r="J48" s="1">
        <f t="shared" si="0"/>
        <v>-0.0786951</v>
      </c>
      <c r="K48">
        <f t="shared" si="1"/>
        <v>-0.07923673356668647</v>
      </c>
      <c r="L48" s="1">
        <f t="shared" si="2"/>
        <v>0.0005416335666864613</v>
      </c>
    </row>
    <row r="49" spans="1:12" ht="12.75">
      <c r="A49">
        <v>3800892</v>
      </c>
      <c r="B49">
        <v>-12</v>
      </c>
      <c r="C49" s="2">
        <v>-12.1</v>
      </c>
      <c r="D49" s="1">
        <v>0.08573604</v>
      </c>
      <c r="E49">
        <v>0</v>
      </c>
      <c r="F49" s="2">
        <v>128.162</v>
      </c>
      <c r="G49" s="1">
        <v>-3.205884E-05</v>
      </c>
      <c r="H49" s="1">
        <v>0.00220575</v>
      </c>
      <c r="I49" s="1">
        <v>4.880467E-07</v>
      </c>
      <c r="J49" s="1">
        <f t="shared" si="0"/>
        <v>-0.08573604</v>
      </c>
      <c r="K49">
        <f t="shared" si="1"/>
        <v>-0.08641410330391222</v>
      </c>
      <c r="L49" s="1">
        <f t="shared" si="2"/>
        <v>0.0006780633039122214</v>
      </c>
    </row>
    <row r="50" spans="1:12" ht="12.75">
      <c r="A50">
        <v>3800896</v>
      </c>
      <c r="B50">
        <v>-13</v>
      </c>
      <c r="C50" s="2">
        <v>-13.108</v>
      </c>
      <c r="D50" s="1">
        <v>0.09274623</v>
      </c>
      <c r="E50">
        <v>0</v>
      </c>
      <c r="F50" s="2">
        <v>128.161</v>
      </c>
      <c r="G50" s="1">
        <v>-3.229283E-05</v>
      </c>
      <c r="H50" s="1">
        <v>0.002386131</v>
      </c>
      <c r="I50" s="1">
        <v>4.694766E-07</v>
      </c>
      <c r="J50" s="1">
        <f t="shared" si="0"/>
        <v>-0.09274623</v>
      </c>
      <c r="K50">
        <f t="shared" si="1"/>
        <v>-0.09361289802542823</v>
      </c>
      <c r="L50" s="1">
        <f t="shared" si="2"/>
        <v>0.00086666802542823</v>
      </c>
    </row>
    <row r="51" spans="1:12" ht="12.75">
      <c r="A51">
        <v>3800900</v>
      </c>
      <c r="B51">
        <v>-14</v>
      </c>
      <c r="C51" s="2">
        <v>-14.115</v>
      </c>
      <c r="D51" s="1">
        <v>0.09971832</v>
      </c>
      <c r="E51">
        <v>0</v>
      </c>
      <c r="F51" s="2">
        <v>128.16</v>
      </c>
      <c r="G51" s="1">
        <v>-3.18068E-05</v>
      </c>
      <c r="H51" s="1">
        <v>0.00256566</v>
      </c>
      <c r="I51" s="1">
        <v>4.761994E-07</v>
      </c>
      <c r="J51" s="1">
        <f t="shared" si="0"/>
        <v>-0.09971832</v>
      </c>
      <c r="K51">
        <f t="shared" si="1"/>
        <v>-0.10080455108551414</v>
      </c>
      <c r="L51" s="1">
        <f t="shared" si="2"/>
        <v>0.0010862310855141444</v>
      </c>
    </row>
    <row r="52" spans="1:12" ht="12.75">
      <c r="A52">
        <v>3800904</v>
      </c>
      <c r="B52">
        <v>-15</v>
      </c>
      <c r="C52" s="2">
        <v>-15.121</v>
      </c>
      <c r="D52" s="1">
        <v>0.1066111</v>
      </c>
      <c r="E52">
        <v>0</v>
      </c>
      <c r="F52" s="2">
        <v>128.158</v>
      </c>
      <c r="G52" s="1">
        <v>-3.171156E-05</v>
      </c>
      <c r="H52" s="1">
        <v>0.002743259</v>
      </c>
      <c r="I52" s="1">
        <v>4.976245E-07</v>
      </c>
      <c r="J52" s="1">
        <f t="shared" si="0"/>
        <v>-0.1066111</v>
      </c>
      <c r="K52">
        <f t="shared" si="1"/>
        <v>-0.10798906248416999</v>
      </c>
      <c r="L52" s="1">
        <f t="shared" si="2"/>
        <v>0.0013779624841699922</v>
      </c>
    </row>
    <row r="53" spans="1:12" ht="12.75">
      <c r="A53">
        <v>3800910</v>
      </c>
      <c r="B53">
        <v>-14</v>
      </c>
      <c r="C53" s="2">
        <v>-14.119</v>
      </c>
      <c r="D53" s="1">
        <v>0.1000101</v>
      </c>
      <c r="E53">
        <v>0</v>
      </c>
      <c r="F53" s="2">
        <v>128.159</v>
      </c>
      <c r="G53" s="1">
        <v>-3.047365E-05</v>
      </c>
      <c r="H53" s="1">
        <v>0.002572765</v>
      </c>
      <c r="I53" s="1">
        <v>4.855542E-07</v>
      </c>
      <c r="J53" s="1">
        <f t="shared" si="0"/>
        <v>-0.1000101</v>
      </c>
      <c r="K53">
        <f t="shared" si="1"/>
        <v>-0.10083311773123443</v>
      </c>
      <c r="L53" s="1">
        <f t="shared" si="2"/>
        <v>0.0008230177312344295</v>
      </c>
    </row>
    <row r="54" spans="1:12" ht="12.75">
      <c r="A54">
        <v>3800914</v>
      </c>
      <c r="B54">
        <v>-13</v>
      </c>
      <c r="C54" s="2">
        <v>-13.114</v>
      </c>
      <c r="D54" s="1">
        <v>0.09312608</v>
      </c>
      <c r="E54">
        <v>0</v>
      </c>
      <c r="F54" s="2">
        <v>128.158</v>
      </c>
      <c r="G54" s="1">
        <v>-3.11367E-05</v>
      </c>
      <c r="H54" s="1">
        <v>0.002396508</v>
      </c>
      <c r="I54" s="1">
        <v>4.905431E-07</v>
      </c>
      <c r="J54" s="1">
        <f t="shared" si="0"/>
        <v>-0.09312608</v>
      </c>
      <c r="K54">
        <f t="shared" si="1"/>
        <v>-0.09365574799400868</v>
      </c>
      <c r="L54" s="1">
        <f t="shared" si="2"/>
        <v>0.0005296679940086785</v>
      </c>
    </row>
    <row r="55" spans="1:12" ht="12.75">
      <c r="A55">
        <v>3800918</v>
      </c>
      <c r="B55">
        <v>-12</v>
      </c>
      <c r="C55" s="2">
        <v>-12.108</v>
      </c>
      <c r="D55" s="1">
        <v>0.08615323</v>
      </c>
      <c r="E55">
        <v>0</v>
      </c>
      <c r="F55" s="2">
        <v>128.158</v>
      </c>
      <c r="G55" s="1">
        <v>-3.141233E-05</v>
      </c>
      <c r="H55" s="1">
        <v>0.002217159</v>
      </c>
      <c r="I55" s="1">
        <v>4.920189E-07</v>
      </c>
      <c r="J55" s="1">
        <f t="shared" si="0"/>
        <v>-0.08615323</v>
      </c>
      <c r="K55">
        <f t="shared" si="1"/>
        <v>-0.08647123659535283</v>
      </c>
      <c r="L55" s="1">
        <f t="shared" si="2"/>
        <v>0.00031800659535283216</v>
      </c>
    </row>
    <row r="56" spans="1:12" ht="12.75">
      <c r="A56">
        <v>3800922</v>
      </c>
      <c r="B56">
        <v>-11</v>
      </c>
      <c r="C56" s="2">
        <v>-11.103</v>
      </c>
      <c r="D56" s="1">
        <v>0.07912962</v>
      </c>
      <c r="E56">
        <v>0</v>
      </c>
      <c r="F56" s="2">
        <v>128.16</v>
      </c>
      <c r="G56" s="1">
        <v>-3.157954E-05</v>
      </c>
      <c r="H56" s="1">
        <v>0.00203618</v>
      </c>
      <c r="I56" s="1">
        <v>4.548178E-07</v>
      </c>
      <c r="J56" s="1">
        <f t="shared" si="0"/>
        <v>-0.07912962</v>
      </c>
      <c r="K56">
        <f t="shared" si="1"/>
        <v>-0.07929386685812706</v>
      </c>
      <c r="L56" s="1">
        <f t="shared" si="2"/>
        <v>0.0001642468581270623</v>
      </c>
    </row>
    <row r="57" spans="1:12" ht="12.75">
      <c r="A57">
        <v>3800926</v>
      </c>
      <c r="B57">
        <v>-10</v>
      </c>
      <c r="C57" s="2">
        <v>-10.095</v>
      </c>
      <c r="D57" s="1">
        <v>0.07205066</v>
      </c>
      <c r="E57">
        <v>0</v>
      </c>
      <c r="F57" s="2">
        <v>128.16</v>
      </c>
      <c r="G57" s="1">
        <v>-3.063602E-05</v>
      </c>
      <c r="H57" s="1">
        <v>0.001853334</v>
      </c>
      <c r="I57" s="1">
        <v>4.518577E-07</v>
      </c>
      <c r="J57" s="1">
        <f t="shared" si="0"/>
        <v>-0.07205066</v>
      </c>
      <c r="K57">
        <f t="shared" si="1"/>
        <v>-0.07209507213661108</v>
      </c>
      <c r="L57" s="1">
        <f t="shared" si="2"/>
        <v>4.4412136611077235E-05</v>
      </c>
    </row>
    <row r="58" spans="1:12" ht="12.75">
      <c r="A58">
        <v>3800930</v>
      </c>
      <c r="B58">
        <v>-9</v>
      </c>
      <c r="C58" s="2">
        <v>-9.089</v>
      </c>
      <c r="D58" s="1">
        <v>0.06496541</v>
      </c>
      <c r="E58">
        <v>0</v>
      </c>
      <c r="F58" s="2">
        <v>128.161</v>
      </c>
      <c r="G58" s="1">
        <v>-3.096659E-05</v>
      </c>
      <c r="H58" s="1">
        <v>0.001671478</v>
      </c>
      <c r="I58" s="1">
        <v>5.122638E-07</v>
      </c>
      <c r="J58" s="1">
        <f t="shared" si="0"/>
        <v>-0.06496541</v>
      </c>
      <c r="K58">
        <f t="shared" si="1"/>
        <v>-0.06491056073795523</v>
      </c>
      <c r="L58" s="1">
        <f t="shared" si="2"/>
        <v>-5.4849262044770475E-05</v>
      </c>
    </row>
    <row r="59" spans="1:12" ht="12.75">
      <c r="A59">
        <v>3800934</v>
      </c>
      <c r="B59">
        <v>-8</v>
      </c>
      <c r="C59" s="2">
        <v>-8.083</v>
      </c>
      <c r="D59" s="1">
        <v>0.05785067</v>
      </c>
      <c r="E59">
        <v>0</v>
      </c>
      <c r="F59" s="2">
        <v>128.163</v>
      </c>
      <c r="G59" s="1">
        <v>-3.135324E-05</v>
      </c>
      <c r="H59" s="1">
        <v>0.001488028</v>
      </c>
      <c r="I59" s="1">
        <v>4.835571E-07</v>
      </c>
      <c r="J59" s="1">
        <f t="shared" si="0"/>
        <v>-0.05785067</v>
      </c>
      <c r="K59">
        <f t="shared" si="1"/>
        <v>-0.05772604933929938</v>
      </c>
      <c r="L59" s="1">
        <f t="shared" si="2"/>
        <v>-0.0001246206607006181</v>
      </c>
    </row>
    <row r="60" spans="1:12" ht="12.75">
      <c r="A60">
        <v>3800938</v>
      </c>
      <c r="B60">
        <v>-7</v>
      </c>
      <c r="C60" s="2">
        <v>-7.076</v>
      </c>
      <c r="D60" s="1">
        <v>0.05072166</v>
      </c>
      <c r="E60">
        <v>0</v>
      </c>
      <c r="F60" s="2">
        <v>128.164</v>
      </c>
      <c r="G60" s="1">
        <v>-3.009033E-05</v>
      </c>
      <c r="H60" s="1">
        <v>0.001305765</v>
      </c>
      <c r="I60" s="1">
        <v>5.106281E-07</v>
      </c>
      <c r="J60" s="1">
        <f t="shared" si="0"/>
        <v>-0.05072166</v>
      </c>
      <c r="K60">
        <f t="shared" si="1"/>
        <v>-0.05053439627921346</v>
      </c>
      <c r="L60" s="1">
        <f t="shared" si="2"/>
        <v>-0.00018726372078654158</v>
      </c>
    </row>
    <row r="61" spans="1:12" ht="12.75">
      <c r="A61">
        <v>3800942</v>
      </c>
      <c r="B61">
        <v>-6</v>
      </c>
      <c r="C61" s="2">
        <v>-6.069</v>
      </c>
      <c r="D61" s="1">
        <v>0.04358399</v>
      </c>
      <c r="E61">
        <v>0</v>
      </c>
      <c r="F61" s="2">
        <v>128.166</v>
      </c>
      <c r="G61" s="1">
        <v>-3.067518E-05</v>
      </c>
      <c r="H61" s="1">
        <v>0.001122051</v>
      </c>
      <c r="I61" s="1">
        <v>5.219392E-07</v>
      </c>
      <c r="J61" s="1">
        <f t="shared" si="0"/>
        <v>-0.04358399</v>
      </c>
      <c r="K61">
        <f t="shared" si="1"/>
        <v>-0.043342743219127546</v>
      </c>
      <c r="L61" s="1">
        <f t="shared" si="2"/>
        <v>-0.0002412467808724575</v>
      </c>
    </row>
    <row r="62" spans="1:12" ht="12.75">
      <c r="A62">
        <v>3800946</v>
      </c>
      <c r="B62">
        <v>-5</v>
      </c>
      <c r="C62" s="2">
        <v>-5.062</v>
      </c>
      <c r="D62" s="1">
        <v>0.03642466</v>
      </c>
      <c r="E62">
        <v>0</v>
      </c>
      <c r="F62" s="2">
        <v>128.17</v>
      </c>
      <c r="G62" s="1">
        <v>-3.172479E-05</v>
      </c>
      <c r="H62" s="1">
        <v>0.000937011</v>
      </c>
      <c r="I62" s="1">
        <v>4.965936E-07</v>
      </c>
      <c r="J62" s="1">
        <f t="shared" si="0"/>
        <v>-0.03642466</v>
      </c>
      <c r="K62">
        <f t="shared" si="1"/>
        <v>-0.03615109015904163</v>
      </c>
      <c r="L62" s="1">
        <f t="shared" si="2"/>
        <v>-0.00027356984095836673</v>
      </c>
    </row>
    <row r="63" spans="1:12" ht="12.75">
      <c r="A63">
        <v>3800950</v>
      </c>
      <c r="B63">
        <v>-4</v>
      </c>
      <c r="C63" s="2">
        <v>-4.054</v>
      </c>
      <c r="D63" s="1">
        <v>0.0292451</v>
      </c>
      <c r="E63">
        <v>0</v>
      </c>
      <c r="F63" s="2">
        <v>128.175</v>
      </c>
      <c r="G63" s="1">
        <v>-3.076736E-05</v>
      </c>
      <c r="H63" s="1">
        <v>0.0007522423</v>
      </c>
      <c r="I63" s="1">
        <v>4.923423E-07</v>
      </c>
      <c r="J63" s="1">
        <f t="shared" si="0"/>
        <v>-0.0292451</v>
      </c>
      <c r="K63">
        <f t="shared" si="1"/>
        <v>-0.028952295437525637</v>
      </c>
      <c r="L63" s="1">
        <f t="shared" si="2"/>
        <v>-0.0002928045624743629</v>
      </c>
    </row>
    <row r="64" spans="1:12" ht="12.75">
      <c r="A64">
        <v>3800954</v>
      </c>
      <c r="B64">
        <v>-3</v>
      </c>
      <c r="C64" s="2">
        <v>-3.048</v>
      </c>
      <c r="D64" s="1">
        <v>0.02206036</v>
      </c>
      <c r="E64">
        <v>0</v>
      </c>
      <c r="F64" s="2">
        <v>128.184</v>
      </c>
      <c r="G64" s="1">
        <v>-3.096528E-05</v>
      </c>
      <c r="H64" s="1">
        <v>0.0005678285</v>
      </c>
      <c r="I64" s="1">
        <v>5.046694E-07</v>
      </c>
      <c r="J64" s="1">
        <f t="shared" si="0"/>
        <v>-0.02206036</v>
      </c>
      <c r="K64">
        <f t="shared" si="1"/>
        <v>-0.02176778403886979</v>
      </c>
      <c r="L64" s="1">
        <f t="shared" si="2"/>
        <v>-0.0002925759611302099</v>
      </c>
    </row>
    <row r="65" spans="1:12" ht="12.75">
      <c r="A65">
        <v>3800958</v>
      </c>
      <c r="B65">
        <v>-2</v>
      </c>
      <c r="C65" s="2">
        <v>-2.041</v>
      </c>
      <c r="D65" s="1">
        <v>0.01486431</v>
      </c>
      <c r="E65">
        <v>0</v>
      </c>
      <c r="F65" s="2">
        <v>128.195</v>
      </c>
      <c r="G65" s="1">
        <v>-3.173473E-05</v>
      </c>
      <c r="H65" s="1">
        <v>0.0003824428</v>
      </c>
      <c r="I65" s="1">
        <v>5.075317E-07</v>
      </c>
      <c r="J65" s="1">
        <f t="shared" si="0"/>
        <v>-0.01486431</v>
      </c>
      <c r="K65">
        <f t="shared" si="1"/>
        <v>-0.014576130978783871</v>
      </c>
      <c r="L65" s="1">
        <f t="shared" si="2"/>
        <v>-0.00028817902121612907</v>
      </c>
    </row>
    <row r="66" spans="1:12" ht="12.75">
      <c r="A66">
        <v>3800962</v>
      </c>
      <c r="B66">
        <v>-1</v>
      </c>
      <c r="C66" s="2">
        <v>-1.035</v>
      </c>
      <c r="D66" s="1">
        <v>0.007653526</v>
      </c>
      <c r="E66">
        <v>0</v>
      </c>
      <c r="F66" s="2">
        <v>128.243</v>
      </c>
      <c r="G66" s="1">
        <v>-3.068514E-05</v>
      </c>
      <c r="H66" s="1">
        <v>0.0001970961</v>
      </c>
      <c r="I66" s="1">
        <v>4.701341E-07</v>
      </c>
      <c r="J66" s="1">
        <f t="shared" si="0"/>
        <v>-0.007653526</v>
      </c>
      <c r="K66">
        <f t="shared" si="1"/>
        <v>-0.007391619580128029</v>
      </c>
      <c r="L66" s="1">
        <f t="shared" si="2"/>
        <v>-0.00026190641987197064</v>
      </c>
    </row>
    <row r="67" spans="1:12" ht="12.75">
      <c r="A67">
        <v>3800966</v>
      </c>
      <c r="B67">
        <v>0</v>
      </c>
      <c r="C67" s="2">
        <v>-0.028</v>
      </c>
      <c r="D67" s="1">
        <v>0.0004493376</v>
      </c>
      <c r="E67">
        <v>0</v>
      </c>
      <c r="F67" s="2">
        <v>129.808</v>
      </c>
      <c r="G67" s="1">
        <v>-3.043335E-05</v>
      </c>
      <c r="H67" s="1">
        <v>1.186302E-05</v>
      </c>
      <c r="I67" s="1">
        <v>5.20027E-07</v>
      </c>
      <c r="J67" s="1">
        <f t="shared" si="0"/>
        <v>-0.0004493376</v>
      </c>
      <c r="K67">
        <f t="shared" si="1"/>
        <v>-0.00019996652004211095</v>
      </c>
      <c r="L67" s="1">
        <f t="shared" si="2"/>
        <v>-0.000249371079957889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20">
      <selection activeCell="J3" sqref="J3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3" width="11.28125" style="0" bestFit="1" customWidth="1"/>
    <col min="4" max="4" width="15.5742187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  <col min="11" max="11" width="13.00390625" style="0" bestFit="1" customWidth="1"/>
  </cols>
  <sheetData>
    <row r="1" spans="1:13" ht="12.75">
      <c r="A1" t="s">
        <v>25</v>
      </c>
      <c r="B1" t="s">
        <v>1</v>
      </c>
      <c r="C1" t="s">
        <v>2</v>
      </c>
      <c r="D1" t="s">
        <v>3</v>
      </c>
      <c r="E1" t="s">
        <v>4</v>
      </c>
      <c r="F1">
        <v>3802489</v>
      </c>
      <c r="L1" t="s">
        <v>18</v>
      </c>
      <c r="M1">
        <v>812</v>
      </c>
    </row>
    <row r="2" spans="1:13" ht="12.75">
      <c r="A2" t="s">
        <v>5</v>
      </c>
      <c r="C2" t="s">
        <v>6</v>
      </c>
      <c r="D2" t="s">
        <v>7</v>
      </c>
      <c r="L2" t="s">
        <v>19</v>
      </c>
      <c r="M2">
        <f>0.0254*2</f>
        <v>0.0508</v>
      </c>
    </row>
    <row r="3" spans="1:13" ht="12.75">
      <c r="A3" s="3" t="s">
        <v>26</v>
      </c>
      <c r="J3" s="4">
        <f>(M3-K3)/0.0254</f>
        <v>0.045491444836254315</v>
      </c>
      <c r="K3">
        <v>0.3556</v>
      </c>
      <c r="L3" t="s">
        <v>20</v>
      </c>
      <c r="M3">
        <v>0.3567554826988409</v>
      </c>
    </row>
    <row r="4" spans="12:13" ht="12.75">
      <c r="L4" t="s">
        <v>21</v>
      </c>
      <c r="M4">
        <f>4*PI()*0.0000001*M1/M2</f>
        <v>0.020086403422952065</v>
      </c>
    </row>
    <row r="5" spans="12:13" ht="12.75">
      <c r="L5" t="s">
        <v>22</v>
      </c>
      <c r="M5">
        <f>M4*M3</f>
        <v>0.007165934548838914</v>
      </c>
    </row>
    <row r="6" spans="1:13" ht="12.7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23</v>
      </c>
      <c r="L6" t="s">
        <v>24</v>
      </c>
      <c r="M6">
        <f>SUMSQ(L32:L42)</f>
        <v>7.693678189080444E-08</v>
      </c>
    </row>
    <row r="7" spans="1:12" ht="12.75">
      <c r="A7">
        <v>3802516</v>
      </c>
      <c r="B7">
        <v>0</v>
      </c>
      <c r="C7">
        <v>-0.024</v>
      </c>
      <c r="D7" s="1">
        <v>9.366762E-05</v>
      </c>
      <c r="E7">
        <v>0</v>
      </c>
      <c r="F7">
        <v>130.994</v>
      </c>
      <c r="G7" s="1">
        <v>-2.98546E-05</v>
      </c>
      <c r="H7" s="1">
        <v>3.289716E-06</v>
      </c>
      <c r="I7" s="1">
        <v>4.724916E-07</v>
      </c>
      <c r="J7" s="1">
        <f aca="true" t="shared" si="0" ref="J7:J38">SIGN(COS(PI()*F7/180))*D7</f>
        <v>-9.366762E-05</v>
      </c>
      <c r="K7">
        <f aca="true" t="shared" si="1" ref="K7:K38">BL_xfer*C7</f>
        <v>-0.00017198242917213394</v>
      </c>
      <c r="L7" s="1">
        <f aca="true" t="shared" si="2" ref="L7:L38">J7-K7</f>
        <v>7.831480917213394E-05</v>
      </c>
    </row>
    <row r="8" spans="1:12" ht="12.75">
      <c r="A8">
        <v>3802520</v>
      </c>
      <c r="B8">
        <v>1</v>
      </c>
      <c r="C8">
        <v>0.981</v>
      </c>
      <c r="D8" s="1">
        <v>0.00699196</v>
      </c>
      <c r="E8">
        <v>180</v>
      </c>
      <c r="F8">
        <v>-57.372</v>
      </c>
      <c r="G8" s="1">
        <v>-3.012728E-05</v>
      </c>
      <c r="H8" s="1">
        <v>0.0001552262</v>
      </c>
      <c r="I8" s="1">
        <v>4.782419E-07</v>
      </c>
      <c r="J8" s="1">
        <f t="shared" si="0"/>
        <v>0.00699196</v>
      </c>
      <c r="K8">
        <f t="shared" si="1"/>
        <v>0.007029781792410974</v>
      </c>
      <c r="L8" s="1">
        <f t="shared" si="2"/>
        <v>-3.7821792410974026E-05</v>
      </c>
    </row>
    <row r="9" spans="1:12" ht="12.75">
      <c r="A9">
        <v>3802524</v>
      </c>
      <c r="B9">
        <v>2</v>
      </c>
      <c r="C9">
        <v>1.986</v>
      </c>
      <c r="D9" s="1">
        <v>0.01415434</v>
      </c>
      <c r="E9">
        <v>180</v>
      </c>
      <c r="F9">
        <v>-57.306</v>
      </c>
      <c r="G9" s="1">
        <v>-2.920571E-05</v>
      </c>
      <c r="H9" s="1">
        <v>0.0003159573</v>
      </c>
      <c r="I9" s="1">
        <v>4.915258E-07</v>
      </c>
      <c r="J9" s="1">
        <f t="shared" si="0"/>
        <v>0.01415434</v>
      </c>
      <c r="K9">
        <f t="shared" si="1"/>
        <v>0.014231546013994083</v>
      </c>
      <c r="L9" s="1">
        <f t="shared" si="2"/>
        <v>-7.720601399408347E-05</v>
      </c>
    </row>
    <row r="10" spans="1:12" ht="12.75">
      <c r="A10">
        <v>3802528</v>
      </c>
      <c r="B10">
        <v>3</v>
      </c>
      <c r="C10">
        <v>2.993</v>
      </c>
      <c r="D10" s="1">
        <v>0.02134565</v>
      </c>
      <c r="E10">
        <v>180</v>
      </c>
      <c r="F10">
        <v>-57.288</v>
      </c>
      <c r="G10" s="1">
        <v>-3.033145E-05</v>
      </c>
      <c r="H10" s="1">
        <v>0.0004761423</v>
      </c>
      <c r="I10" s="1">
        <v>5.014619E-07</v>
      </c>
      <c r="J10" s="1">
        <f t="shared" si="0"/>
        <v>0.02134565</v>
      </c>
      <c r="K10">
        <f t="shared" si="1"/>
        <v>0.02144764210467487</v>
      </c>
      <c r="L10" s="1">
        <f t="shared" si="2"/>
        <v>-0.00010199210467486813</v>
      </c>
    </row>
    <row r="11" spans="1:12" ht="12.75">
      <c r="A11">
        <v>3802532</v>
      </c>
      <c r="B11">
        <v>4</v>
      </c>
      <c r="C11">
        <v>3.997</v>
      </c>
      <c r="D11" s="1">
        <v>0.02852355</v>
      </c>
      <c r="E11">
        <v>180</v>
      </c>
      <c r="F11">
        <v>-57.281</v>
      </c>
      <c r="G11" s="1">
        <v>-2.958139E-05</v>
      </c>
      <c r="H11" s="1">
        <v>0.0006375259</v>
      </c>
      <c r="I11" s="1">
        <v>5.062627E-07</v>
      </c>
      <c r="J11" s="1">
        <f t="shared" si="0"/>
        <v>0.02852355</v>
      </c>
      <c r="K11">
        <f t="shared" si="1"/>
        <v>0.02864224039170914</v>
      </c>
      <c r="L11" s="1">
        <f t="shared" si="2"/>
        <v>-0.0001186903917091385</v>
      </c>
    </row>
    <row r="12" spans="1:12" ht="12.75">
      <c r="A12">
        <v>3802536</v>
      </c>
      <c r="B12">
        <v>5</v>
      </c>
      <c r="C12">
        <v>5.004</v>
      </c>
      <c r="D12" s="1">
        <v>0.03570109</v>
      </c>
      <c r="E12">
        <v>180</v>
      </c>
      <c r="F12">
        <v>-57.278</v>
      </c>
      <c r="G12" s="1">
        <v>-2.80443E-05</v>
      </c>
      <c r="H12" s="1">
        <v>0.0007981161</v>
      </c>
      <c r="I12" s="1">
        <v>5.498069E-07</v>
      </c>
      <c r="J12" s="1">
        <f t="shared" si="0"/>
        <v>0.03570109</v>
      </c>
      <c r="K12">
        <f t="shared" si="1"/>
        <v>0.035858336482389924</v>
      </c>
      <c r="L12" s="1">
        <f t="shared" si="2"/>
        <v>-0.0001572464823899264</v>
      </c>
    </row>
    <row r="13" spans="1:12" ht="12.75">
      <c r="A13">
        <v>3802540</v>
      </c>
      <c r="B13">
        <v>6</v>
      </c>
      <c r="C13">
        <v>6.009</v>
      </c>
      <c r="D13" s="1">
        <v>0.04286426</v>
      </c>
      <c r="E13">
        <v>180</v>
      </c>
      <c r="F13">
        <v>-57.272</v>
      </c>
      <c r="G13" s="1">
        <v>-2.863736E-05</v>
      </c>
      <c r="H13" s="1">
        <v>0.0009579597</v>
      </c>
      <c r="I13" s="1">
        <v>4.885265E-07</v>
      </c>
      <c r="J13" s="1">
        <f t="shared" si="0"/>
        <v>0.04286426</v>
      </c>
      <c r="K13">
        <f t="shared" si="1"/>
        <v>0.04306010070397304</v>
      </c>
      <c r="L13" s="1">
        <f t="shared" si="2"/>
        <v>-0.00019584070397303532</v>
      </c>
    </row>
    <row r="14" spans="1:12" ht="12.75">
      <c r="A14">
        <v>3802544</v>
      </c>
      <c r="B14">
        <v>7</v>
      </c>
      <c r="C14">
        <v>7.014</v>
      </c>
      <c r="D14" s="1">
        <v>0.04999964</v>
      </c>
      <c r="E14">
        <v>180</v>
      </c>
      <c r="F14">
        <v>-57.267</v>
      </c>
      <c r="G14" s="1">
        <v>-2.856126E-05</v>
      </c>
      <c r="H14" s="1">
        <v>0.001117274</v>
      </c>
      <c r="I14" s="1">
        <v>4.909901E-07</v>
      </c>
      <c r="J14" s="1">
        <f t="shared" si="0"/>
        <v>0.04999964</v>
      </c>
      <c r="K14">
        <f t="shared" si="1"/>
        <v>0.05026186492555614</v>
      </c>
      <c r="L14" s="1">
        <f t="shared" si="2"/>
        <v>-0.000262224925556144</v>
      </c>
    </row>
    <row r="15" spans="1:12" ht="12.75">
      <c r="A15">
        <v>3802548</v>
      </c>
      <c r="B15">
        <v>8</v>
      </c>
      <c r="C15">
        <v>8.02</v>
      </c>
      <c r="D15" s="1">
        <v>0.05713443</v>
      </c>
      <c r="E15">
        <v>180</v>
      </c>
      <c r="F15">
        <v>-57.266</v>
      </c>
      <c r="G15" s="1">
        <v>-2.887272E-05</v>
      </c>
      <c r="H15" s="1">
        <v>0.001277601</v>
      </c>
      <c r="I15" s="1">
        <v>5.001126E-07</v>
      </c>
      <c r="J15" s="1">
        <f t="shared" si="0"/>
        <v>0.05713443</v>
      </c>
      <c r="K15">
        <f t="shared" si="1"/>
        <v>0.057470795081688085</v>
      </c>
      <c r="L15" s="1">
        <f t="shared" si="2"/>
        <v>-0.00033636508168808504</v>
      </c>
    </row>
    <row r="16" spans="1:12" ht="12.75">
      <c r="A16">
        <v>3802552</v>
      </c>
      <c r="B16">
        <v>9</v>
      </c>
      <c r="C16">
        <v>9.026</v>
      </c>
      <c r="D16" s="1">
        <v>0.06424471</v>
      </c>
      <c r="E16">
        <v>180</v>
      </c>
      <c r="F16">
        <v>-57.264</v>
      </c>
      <c r="G16" s="1">
        <v>-2.835224E-05</v>
      </c>
      <c r="H16" s="1">
        <v>0.001435952</v>
      </c>
      <c r="I16" s="1">
        <v>5.137771E-07</v>
      </c>
      <c r="J16" s="1">
        <f t="shared" si="0"/>
        <v>0.06424471</v>
      </c>
      <c r="K16">
        <f t="shared" si="1"/>
        <v>0.06467972523782003</v>
      </c>
      <c r="L16" s="1">
        <f t="shared" si="2"/>
        <v>-0.00043501523782003837</v>
      </c>
    </row>
    <row r="17" spans="1:12" ht="12.75">
      <c r="A17">
        <v>3802556</v>
      </c>
      <c r="B17">
        <v>10</v>
      </c>
      <c r="C17">
        <v>10.033</v>
      </c>
      <c r="D17" s="1">
        <v>0.07134517</v>
      </c>
      <c r="E17">
        <v>180</v>
      </c>
      <c r="F17">
        <v>-57.263</v>
      </c>
      <c r="G17" s="1">
        <v>-2.902567E-05</v>
      </c>
      <c r="H17" s="1">
        <v>0.001594872</v>
      </c>
      <c r="I17" s="1">
        <v>5.119337E-07</v>
      </c>
      <c r="J17" s="1">
        <f t="shared" si="0"/>
        <v>0.07134517</v>
      </c>
      <c r="K17">
        <f t="shared" si="1"/>
        <v>0.07189582132850082</v>
      </c>
      <c r="L17" s="1">
        <f t="shared" si="2"/>
        <v>-0.000550651328500823</v>
      </c>
    </row>
    <row r="18" spans="1:12" ht="12.75">
      <c r="A18">
        <v>3802560</v>
      </c>
      <c r="B18">
        <v>11</v>
      </c>
      <c r="C18">
        <v>11.04</v>
      </c>
      <c r="D18" s="1">
        <v>0.07843399</v>
      </c>
      <c r="E18">
        <v>180</v>
      </c>
      <c r="F18">
        <v>-57.262</v>
      </c>
      <c r="G18" s="1">
        <v>-2.837589E-05</v>
      </c>
      <c r="H18" s="1">
        <v>0.001753541</v>
      </c>
      <c r="I18" s="1">
        <v>5.1215E-07</v>
      </c>
      <c r="J18" s="1">
        <f t="shared" si="0"/>
        <v>0.07843399</v>
      </c>
      <c r="K18">
        <f t="shared" si="1"/>
        <v>0.07911191741918161</v>
      </c>
      <c r="L18" s="1">
        <f t="shared" si="2"/>
        <v>-0.0006779274191816148</v>
      </c>
    </row>
    <row r="19" spans="1:12" ht="12.75">
      <c r="A19">
        <v>3802564</v>
      </c>
      <c r="B19">
        <v>12</v>
      </c>
      <c r="C19">
        <v>12.047</v>
      </c>
      <c r="D19" s="1">
        <v>0.08548321</v>
      </c>
      <c r="E19">
        <v>180</v>
      </c>
      <c r="F19">
        <v>-57.261</v>
      </c>
      <c r="G19" s="1">
        <v>-2.821226E-05</v>
      </c>
      <c r="H19" s="1">
        <v>0.001911636</v>
      </c>
      <c r="I19" s="1">
        <v>5.026614E-07</v>
      </c>
      <c r="J19" s="1">
        <f t="shared" si="0"/>
        <v>0.08548321</v>
      </c>
      <c r="K19">
        <f t="shared" si="1"/>
        <v>0.0863280135098624</v>
      </c>
      <c r="L19" s="1">
        <f t="shared" si="2"/>
        <v>-0.0008448035098623935</v>
      </c>
    </row>
    <row r="20" spans="1:12" ht="12.75">
      <c r="A20">
        <v>3802568</v>
      </c>
      <c r="B20">
        <v>13</v>
      </c>
      <c r="C20">
        <v>13.053</v>
      </c>
      <c r="D20" s="1">
        <v>0.09249451</v>
      </c>
      <c r="E20">
        <v>180</v>
      </c>
      <c r="F20">
        <v>-57.261</v>
      </c>
      <c r="G20" s="1">
        <v>-2.837556E-05</v>
      </c>
      <c r="H20" s="1">
        <v>0.00206782</v>
      </c>
      <c r="I20" s="1">
        <v>5.146815E-07</v>
      </c>
      <c r="J20" s="1">
        <f t="shared" si="0"/>
        <v>0.09249451</v>
      </c>
      <c r="K20">
        <f t="shared" si="1"/>
        <v>0.09353694366599435</v>
      </c>
      <c r="L20" s="1">
        <f t="shared" si="2"/>
        <v>-0.0010424336659943523</v>
      </c>
    </row>
    <row r="21" spans="1:12" ht="12.75">
      <c r="A21">
        <v>3802572</v>
      </c>
      <c r="B21">
        <v>14</v>
      </c>
      <c r="C21">
        <v>14.061</v>
      </c>
      <c r="D21" s="1">
        <v>0.0994743</v>
      </c>
      <c r="E21">
        <v>180</v>
      </c>
      <c r="F21">
        <v>-57.26</v>
      </c>
      <c r="G21" s="1">
        <v>-2.858652E-05</v>
      </c>
      <c r="H21" s="1">
        <v>0.002224952</v>
      </c>
      <c r="I21" s="1">
        <v>5.560044E-07</v>
      </c>
      <c r="J21" s="1">
        <f t="shared" si="0"/>
        <v>0.0994743</v>
      </c>
      <c r="K21">
        <f t="shared" si="1"/>
        <v>0.10076020569122397</v>
      </c>
      <c r="L21" s="1">
        <f t="shared" si="2"/>
        <v>-0.0012859056912239708</v>
      </c>
    </row>
    <row r="22" spans="1:12" ht="12.75">
      <c r="A22">
        <v>3802576</v>
      </c>
      <c r="B22">
        <v>15</v>
      </c>
      <c r="C22">
        <v>15.069</v>
      </c>
      <c r="D22" s="1">
        <v>0.1063665</v>
      </c>
      <c r="E22">
        <v>180</v>
      </c>
      <c r="F22">
        <v>-57.26</v>
      </c>
      <c r="G22" s="1">
        <v>-2.666112E-05</v>
      </c>
      <c r="H22" s="1">
        <v>0.002378468</v>
      </c>
      <c r="I22" s="1">
        <v>5.655335E-07</v>
      </c>
      <c r="J22" s="1">
        <f t="shared" si="0"/>
        <v>0.1063665</v>
      </c>
      <c r="K22">
        <f t="shared" si="1"/>
        <v>0.1079834677164536</v>
      </c>
      <c r="L22" s="1">
        <f t="shared" si="2"/>
        <v>-0.0016169677164536017</v>
      </c>
    </row>
    <row r="23" spans="1:12" ht="12.75">
      <c r="A23">
        <v>3802582</v>
      </c>
      <c r="B23">
        <v>14</v>
      </c>
      <c r="C23">
        <v>14.068</v>
      </c>
      <c r="D23" s="1">
        <v>0.09974334</v>
      </c>
      <c r="E23">
        <v>180</v>
      </c>
      <c r="F23">
        <v>-57.26</v>
      </c>
      <c r="G23" s="1">
        <v>-2.773893E-05</v>
      </c>
      <c r="H23" s="1">
        <v>0.002230596</v>
      </c>
      <c r="I23" s="1">
        <v>5.388362E-07</v>
      </c>
      <c r="J23" s="1">
        <f t="shared" si="0"/>
        <v>0.09974334</v>
      </c>
      <c r="K23">
        <f t="shared" si="1"/>
        <v>0.10081036723306584</v>
      </c>
      <c r="L23" s="1">
        <f t="shared" si="2"/>
        <v>-0.0010670272330658426</v>
      </c>
    </row>
    <row r="24" spans="1:12" ht="12.75">
      <c r="A24">
        <v>3802586</v>
      </c>
      <c r="B24">
        <v>13</v>
      </c>
      <c r="C24">
        <v>13.061</v>
      </c>
      <c r="D24" s="1">
        <v>0.09284087</v>
      </c>
      <c r="E24">
        <v>180</v>
      </c>
      <c r="F24">
        <v>-57.261</v>
      </c>
      <c r="G24" s="1">
        <v>-2.651735E-05</v>
      </c>
      <c r="H24" s="1">
        <v>0.002076232</v>
      </c>
      <c r="I24" s="1">
        <v>5.34425E-07</v>
      </c>
      <c r="J24" s="1">
        <f t="shared" si="0"/>
        <v>0.09284087</v>
      </c>
      <c r="K24">
        <f t="shared" si="1"/>
        <v>0.09359427114238505</v>
      </c>
      <c r="L24" s="1">
        <f t="shared" si="2"/>
        <v>-0.000753401142385049</v>
      </c>
    </row>
    <row r="25" spans="1:12" ht="12.75">
      <c r="A25">
        <v>3802590</v>
      </c>
      <c r="B25">
        <v>12</v>
      </c>
      <c r="C25">
        <v>12.056</v>
      </c>
      <c r="D25" s="1">
        <v>0.08585582</v>
      </c>
      <c r="E25">
        <v>180</v>
      </c>
      <c r="F25">
        <v>-57.261</v>
      </c>
      <c r="G25" s="1">
        <v>-2.740078E-05</v>
      </c>
      <c r="H25" s="1">
        <v>0.001920141</v>
      </c>
      <c r="I25" s="1">
        <v>5.302086E-07</v>
      </c>
      <c r="J25" s="1">
        <f t="shared" si="0"/>
        <v>0.08585582</v>
      </c>
      <c r="K25">
        <f t="shared" si="1"/>
        <v>0.08639250692080194</v>
      </c>
      <c r="L25" s="1">
        <f t="shared" si="2"/>
        <v>-0.0005366869208019431</v>
      </c>
    </row>
    <row r="26" spans="1:12" ht="12.75">
      <c r="A26">
        <v>3802594</v>
      </c>
      <c r="B26">
        <v>11</v>
      </c>
      <c r="C26">
        <v>11.05</v>
      </c>
      <c r="D26" s="1">
        <v>0.07880831</v>
      </c>
      <c r="E26">
        <v>180</v>
      </c>
      <c r="F26">
        <v>-57.262</v>
      </c>
      <c r="G26" s="1">
        <v>-2.738069E-05</v>
      </c>
      <c r="H26" s="1">
        <v>0.001762435</v>
      </c>
      <c r="I26" s="1">
        <v>5.213589E-07</v>
      </c>
      <c r="J26" s="1">
        <f t="shared" si="0"/>
        <v>0.07880831</v>
      </c>
      <c r="K26">
        <f t="shared" si="1"/>
        <v>0.07918357676467</v>
      </c>
      <c r="L26" s="1">
        <f t="shared" si="2"/>
        <v>-0.0003752667646699931</v>
      </c>
    </row>
    <row r="27" spans="1:12" ht="12.75">
      <c r="A27">
        <v>3802598</v>
      </c>
      <c r="B27">
        <v>10</v>
      </c>
      <c r="C27">
        <v>10.042</v>
      </c>
      <c r="D27" s="1">
        <v>0.07171495</v>
      </c>
      <c r="E27">
        <v>180</v>
      </c>
      <c r="F27">
        <v>-57.264</v>
      </c>
      <c r="G27" s="1">
        <v>-2.698486E-05</v>
      </c>
      <c r="H27" s="1">
        <v>0.001604122</v>
      </c>
      <c r="I27" s="1">
        <v>5.440487E-07</v>
      </c>
      <c r="J27" s="1">
        <f t="shared" si="0"/>
        <v>0.07171495</v>
      </c>
      <c r="K27">
        <f t="shared" si="1"/>
        <v>0.07196031473944037</v>
      </c>
      <c r="L27" s="1">
        <f t="shared" si="2"/>
        <v>-0.00024536473944036796</v>
      </c>
    </row>
    <row r="28" spans="1:12" ht="12.75">
      <c r="A28">
        <v>3802602</v>
      </c>
      <c r="B28">
        <v>9</v>
      </c>
      <c r="C28">
        <v>9.036</v>
      </c>
      <c r="D28" s="1">
        <v>0.06460311</v>
      </c>
      <c r="E28">
        <v>180</v>
      </c>
      <c r="F28">
        <v>-57.265</v>
      </c>
      <c r="G28" s="1">
        <v>-2.74469E-05</v>
      </c>
      <c r="H28" s="1">
        <v>0.001443902</v>
      </c>
      <c r="I28" s="1">
        <v>6.262088E-07</v>
      </c>
      <c r="J28" s="1">
        <f t="shared" si="0"/>
        <v>0.06460311</v>
      </c>
      <c r="K28">
        <f t="shared" si="1"/>
        <v>0.06475138458330842</v>
      </c>
      <c r="L28" s="1">
        <f t="shared" si="2"/>
        <v>-0.00014827458330841925</v>
      </c>
    </row>
    <row r="29" spans="1:12" ht="12.75">
      <c r="A29">
        <v>3802606</v>
      </c>
      <c r="B29">
        <v>8</v>
      </c>
      <c r="C29">
        <v>8.029</v>
      </c>
      <c r="D29" s="1">
        <v>0.05747524</v>
      </c>
      <c r="E29">
        <v>180</v>
      </c>
      <c r="F29">
        <v>-57.266</v>
      </c>
      <c r="G29" s="1">
        <v>-2.818623E-05</v>
      </c>
      <c r="H29" s="1">
        <v>0.001285098</v>
      </c>
      <c r="I29" s="1">
        <v>5.382066E-07</v>
      </c>
      <c r="J29" s="1">
        <f t="shared" si="0"/>
        <v>0.05747524</v>
      </c>
      <c r="K29">
        <f t="shared" si="1"/>
        <v>0.057535288492627644</v>
      </c>
      <c r="L29" s="1">
        <f t="shared" si="2"/>
        <v>-6.0048492627647054E-05</v>
      </c>
    </row>
    <row r="30" spans="1:12" ht="12.75">
      <c r="A30">
        <v>3802610</v>
      </c>
      <c r="B30">
        <v>7</v>
      </c>
      <c r="C30">
        <v>7.023</v>
      </c>
      <c r="D30" s="1">
        <v>0.05032324</v>
      </c>
      <c r="E30">
        <v>180</v>
      </c>
      <c r="F30">
        <v>-57.265</v>
      </c>
      <c r="G30" s="1">
        <v>-2.785282E-05</v>
      </c>
      <c r="H30" s="1">
        <v>0.001125375</v>
      </c>
      <c r="I30" s="1">
        <v>5.096369E-07</v>
      </c>
      <c r="J30" s="1">
        <f t="shared" si="0"/>
        <v>0.05032324</v>
      </c>
      <c r="K30">
        <f t="shared" si="1"/>
        <v>0.050326358336495694</v>
      </c>
      <c r="L30" s="1">
        <f t="shared" si="2"/>
        <v>-3.1183364956957615E-06</v>
      </c>
    </row>
    <row r="31" spans="1:12" ht="12.75">
      <c r="A31">
        <v>3802614</v>
      </c>
      <c r="B31">
        <v>6</v>
      </c>
      <c r="C31">
        <v>6.017</v>
      </c>
      <c r="D31" s="1">
        <v>0.04316259</v>
      </c>
      <c r="E31">
        <v>180</v>
      </c>
      <c r="F31">
        <v>-57.271</v>
      </c>
      <c r="G31" s="1">
        <v>-2.714727E-05</v>
      </c>
      <c r="H31" s="1">
        <v>0.0009650761</v>
      </c>
      <c r="I31" s="1">
        <v>5.778122E-07</v>
      </c>
      <c r="J31" s="1">
        <f t="shared" si="0"/>
        <v>0.04316259</v>
      </c>
      <c r="K31">
        <f t="shared" si="1"/>
        <v>0.04311742818036375</v>
      </c>
      <c r="L31" s="1">
        <f t="shared" si="2"/>
        <v>4.5161819636249656E-05</v>
      </c>
    </row>
    <row r="32" spans="1:12" ht="12.75">
      <c r="A32">
        <v>3802618</v>
      </c>
      <c r="B32">
        <v>5</v>
      </c>
      <c r="C32">
        <v>5.01</v>
      </c>
      <c r="D32" s="1">
        <v>0.03597497</v>
      </c>
      <c r="E32">
        <v>180</v>
      </c>
      <c r="F32">
        <v>-57.274</v>
      </c>
      <c r="G32" s="1">
        <v>-2.639484E-05</v>
      </c>
      <c r="H32" s="1">
        <v>0.0008045383</v>
      </c>
      <c r="I32" s="1">
        <v>6.898253E-07</v>
      </c>
      <c r="J32" s="1">
        <f t="shared" si="0"/>
        <v>0.03597497</v>
      </c>
      <c r="K32">
        <f t="shared" si="1"/>
        <v>0.03590133208968296</v>
      </c>
      <c r="L32" s="1">
        <f t="shared" si="2"/>
        <v>7.363791031704536E-05</v>
      </c>
    </row>
    <row r="33" spans="1:12" ht="12.75">
      <c r="A33">
        <v>3802622</v>
      </c>
      <c r="B33">
        <v>4</v>
      </c>
      <c r="C33">
        <v>4.002</v>
      </c>
      <c r="D33" s="1">
        <v>0.02877584</v>
      </c>
      <c r="E33">
        <v>180</v>
      </c>
      <c r="F33">
        <v>-57.278</v>
      </c>
      <c r="G33" s="1">
        <v>-2.657664E-05</v>
      </c>
      <c r="H33" s="1">
        <v>0.000642744</v>
      </c>
      <c r="I33" s="1">
        <v>5.302649E-07</v>
      </c>
      <c r="J33" s="1">
        <f t="shared" si="0"/>
        <v>0.02877584</v>
      </c>
      <c r="K33">
        <f t="shared" si="1"/>
        <v>0.02867807006445333</v>
      </c>
      <c r="L33" s="1">
        <f t="shared" si="2"/>
        <v>9.776993554666893E-05</v>
      </c>
    </row>
    <row r="34" spans="1:12" ht="12.75">
      <c r="A34">
        <v>3802626</v>
      </c>
      <c r="B34">
        <v>3</v>
      </c>
      <c r="C34">
        <v>2.997</v>
      </c>
      <c r="D34" s="1">
        <v>0.02157489</v>
      </c>
      <c r="E34">
        <v>180</v>
      </c>
      <c r="F34">
        <v>-57.285</v>
      </c>
      <c r="G34" s="1">
        <v>-2.729116E-05</v>
      </c>
      <c r="H34" s="1">
        <v>0.000481404</v>
      </c>
      <c r="I34" s="1">
        <v>4.746044E-07</v>
      </c>
      <c r="J34" s="1">
        <f t="shared" si="0"/>
        <v>0.02157489</v>
      </c>
      <c r="K34">
        <f t="shared" si="1"/>
        <v>0.021476305842870226</v>
      </c>
      <c r="L34" s="1">
        <f t="shared" si="2"/>
        <v>9.858415712977325E-05</v>
      </c>
    </row>
    <row r="35" spans="1:12" ht="12.75">
      <c r="A35">
        <v>3802630</v>
      </c>
      <c r="B35">
        <v>2</v>
      </c>
      <c r="C35">
        <v>1.99</v>
      </c>
      <c r="D35" s="1">
        <v>0.01435282</v>
      </c>
      <c r="E35">
        <v>180</v>
      </c>
      <c r="F35">
        <v>-57.304</v>
      </c>
      <c r="G35" s="1">
        <v>-2.661741E-05</v>
      </c>
      <c r="H35" s="1">
        <v>0.0003209059</v>
      </c>
      <c r="I35" s="1">
        <v>4.700527E-07</v>
      </c>
      <c r="J35" s="1">
        <f t="shared" si="0"/>
        <v>0.01435282</v>
      </c>
      <c r="K35">
        <f t="shared" si="1"/>
        <v>0.014260209752189439</v>
      </c>
      <c r="L35" s="1">
        <f t="shared" si="2"/>
        <v>9.261024781056192E-05</v>
      </c>
    </row>
    <row r="36" spans="1:12" ht="12.75">
      <c r="A36">
        <v>3802634</v>
      </c>
      <c r="B36">
        <v>1</v>
      </c>
      <c r="C36">
        <v>0.984</v>
      </c>
      <c r="D36" s="1">
        <v>0.007133174</v>
      </c>
      <c r="E36">
        <v>180</v>
      </c>
      <c r="F36">
        <v>-57.365</v>
      </c>
      <c r="G36" s="1">
        <v>-2.639447E-05</v>
      </c>
      <c r="H36" s="1">
        <v>0.0001592554</v>
      </c>
      <c r="I36" s="1">
        <v>4.566787E-07</v>
      </c>
      <c r="J36" s="1">
        <f t="shared" si="0"/>
        <v>0.007133174</v>
      </c>
      <c r="K36">
        <f t="shared" si="1"/>
        <v>0.007051279596057491</v>
      </c>
      <c r="L36" s="1">
        <f t="shared" si="2"/>
        <v>8.189440394250867E-05</v>
      </c>
    </row>
    <row r="37" spans="1:12" ht="12.75">
      <c r="A37">
        <v>3802638</v>
      </c>
      <c r="B37">
        <v>0</v>
      </c>
      <c r="C37">
        <v>-0.022</v>
      </c>
      <c r="D37" s="1">
        <v>8.998839E-05</v>
      </c>
      <c r="E37">
        <v>0</v>
      </c>
      <c r="F37">
        <v>131.03</v>
      </c>
      <c r="G37" s="1">
        <v>-2.648389E-05</v>
      </c>
      <c r="H37" s="1">
        <v>2.825889E-06</v>
      </c>
      <c r="I37" s="1">
        <v>5.073699E-07</v>
      </c>
      <c r="J37" s="1">
        <f t="shared" si="0"/>
        <v>-8.998839E-05</v>
      </c>
      <c r="K37">
        <f t="shared" si="1"/>
        <v>-0.0001576505600744561</v>
      </c>
      <c r="L37" s="1">
        <f t="shared" si="2"/>
        <v>6.766217007445608E-05</v>
      </c>
    </row>
    <row r="38" spans="1:12" ht="12.75">
      <c r="A38">
        <v>3802642</v>
      </c>
      <c r="B38">
        <v>-1</v>
      </c>
      <c r="C38">
        <v>-1.028</v>
      </c>
      <c r="D38" s="1">
        <v>0.007306692</v>
      </c>
      <c r="E38">
        <v>0</v>
      </c>
      <c r="F38">
        <v>122.854</v>
      </c>
      <c r="G38" s="1">
        <v>-2.776265E-05</v>
      </c>
      <c r="H38" s="1">
        <v>0.0001644981</v>
      </c>
      <c r="I38" s="1">
        <v>4.949461E-07</v>
      </c>
      <c r="J38" s="1">
        <f t="shared" si="0"/>
        <v>-0.007306692</v>
      </c>
      <c r="K38">
        <f t="shared" si="1"/>
        <v>-0.007366580716206404</v>
      </c>
      <c r="L38" s="1">
        <f t="shared" si="2"/>
        <v>5.988871620640421E-05</v>
      </c>
    </row>
    <row r="39" spans="1:12" ht="12.75">
      <c r="A39">
        <v>3802646</v>
      </c>
      <c r="B39">
        <v>-2</v>
      </c>
      <c r="C39">
        <v>-2.035</v>
      </c>
      <c r="D39" s="1">
        <v>0.01452403</v>
      </c>
      <c r="E39">
        <v>0</v>
      </c>
      <c r="F39">
        <v>122.8</v>
      </c>
      <c r="G39" s="1">
        <v>-2.772232E-05</v>
      </c>
      <c r="H39" s="1">
        <v>0.0003252044</v>
      </c>
      <c r="I39" s="1">
        <v>4.678737E-07</v>
      </c>
      <c r="J39" s="1">
        <f aca="true" t="shared" si="3" ref="J39:J67">SIGN(COS(PI()*F39/180))*D39</f>
        <v>-0.01452403</v>
      </c>
      <c r="K39">
        <f aca="true" t="shared" si="4" ref="K39:K67">BL_xfer*C39</f>
        <v>-0.014582676806887192</v>
      </c>
      <c r="L39" s="1">
        <f aca="true" t="shared" si="5" ref="L39:L67">J39-K39</f>
        <v>5.864680688719148E-05</v>
      </c>
    </row>
    <row r="40" spans="1:12" ht="12.75">
      <c r="A40">
        <v>3802650</v>
      </c>
      <c r="B40">
        <v>-3</v>
      </c>
      <c r="C40">
        <v>-3.042</v>
      </c>
      <c r="D40" s="1">
        <v>0.02172539</v>
      </c>
      <c r="E40">
        <v>0</v>
      </c>
      <c r="F40">
        <v>122.782</v>
      </c>
      <c r="G40" s="1">
        <v>-2.837812E-05</v>
      </c>
      <c r="H40" s="1">
        <v>0.0004861812</v>
      </c>
      <c r="I40" s="1">
        <v>5.149487E-07</v>
      </c>
      <c r="J40" s="1">
        <f t="shared" si="3"/>
        <v>-0.02172539</v>
      </c>
      <c r="K40">
        <f t="shared" si="4"/>
        <v>-0.021798772897567976</v>
      </c>
      <c r="L40" s="1">
        <f t="shared" si="5"/>
        <v>7.338289756797511E-05</v>
      </c>
    </row>
    <row r="41" spans="1:12" ht="12.75">
      <c r="A41">
        <v>3802654</v>
      </c>
      <c r="B41">
        <v>-4</v>
      </c>
      <c r="C41">
        <v>-4.048</v>
      </c>
      <c r="D41" s="1">
        <v>0.02891893</v>
      </c>
      <c r="E41">
        <v>0</v>
      </c>
      <c r="F41">
        <v>122.772</v>
      </c>
      <c r="G41" s="1">
        <v>-2.93498E-05</v>
      </c>
      <c r="H41" s="1">
        <v>0.0006474162</v>
      </c>
      <c r="I41" s="1">
        <v>4.83477E-07</v>
      </c>
      <c r="J41" s="1">
        <f t="shared" si="3"/>
        <v>-0.02891893</v>
      </c>
      <c r="K41">
        <f t="shared" si="4"/>
        <v>-0.029007703053699926</v>
      </c>
      <c r="L41" s="1">
        <f t="shared" si="5"/>
        <v>8.877305369992677E-05</v>
      </c>
    </row>
    <row r="42" spans="1:12" ht="12.75">
      <c r="A42">
        <v>3802658</v>
      </c>
      <c r="B42">
        <v>-5</v>
      </c>
      <c r="C42">
        <v>-5.054</v>
      </c>
      <c r="D42" s="1">
        <v>0.03610671</v>
      </c>
      <c r="E42">
        <v>0</v>
      </c>
      <c r="F42">
        <v>122.767</v>
      </c>
      <c r="G42" s="1">
        <v>-2.756235E-05</v>
      </c>
      <c r="H42" s="1">
        <v>0.0008086196</v>
      </c>
      <c r="I42" s="1">
        <v>4.979373E-07</v>
      </c>
      <c r="J42" s="1">
        <f t="shared" si="3"/>
        <v>-0.03610671</v>
      </c>
      <c r="K42">
        <f t="shared" si="4"/>
        <v>-0.03621663320983187</v>
      </c>
      <c r="L42" s="1">
        <f t="shared" si="5"/>
        <v>0.00010992320983187198</v>
      </c>
    </row>
    <row r="43" spans="1:12" ht="12.75">
      <c r="A43">
        <v>3802662</v>
      </c>
      <c r="B43">
        <v>-6</v>
      </c>
      <c r="C43">
        <v>-6.06</v>
      </c>
      <c r="D43" s="1">
        <v>0.04327924</v>
      </c>
      <c r="E43">
        <v>0</v>
      </c>
      <c r="F43">
        <v>122.764</v>
      </c>
      <c r="G43" s="1">
        <v>-2.859184E-05</v>
      </c>
      <c r="H43" s="1">
        <v>0.0009683704</v>
      </c>
      <c r="I43" s="1">
        <v>5.091614E-07</v>
      </c>
      <c r="J43" s="1">
        <f t="shared" si="3"/>
        <v>-0.04327924</v>
      </c>
      <c r="K43">
        <f t="shared" si="4"/>
        <v>-0.043425563365963815</v>
      </c>
      <c r="L43" s="1">
        <f t="shared" si="5"/>
        <v>0.00014632336596381856</v>
      </c>
    </row>
    <row r="44" spans="1:12" ht="12.75">
      <c r="A44">
        <v>3802666</v>
      </c>
      <c r="B44">
        <v>-7</v>
      </c>
      <c r="C44">
        <v>-7.065</v>
      </c>
      <c r="D44" s="1">
        <v>0.05043229</v>
      </c>
      <c r="E44">
        <v>0</v>
      </c>
      <c r="F44">
        <v>122.76</v>
      </c>
      <c r="G44" s="1">
        <v>-2.836503E-05</v>
      </c>
      <c r="H44" s="1">
        <v>0.001128424</v>
      </c>
      <c r="I44" s="1">
        <v>4.925028E-07</v>
      </c>
      <c r="J44" s="1">
        <f t="shared" si="3"/>
        <v>-0.05043229</v>
      </c>
      <c r="K44">
        <f t="shared" si="4"/>
        <v>-0.05062732758754693</v>
      </c>
      <c r="L44" s="1">
        <f t="shared" si="5"/>
        <v>0.00019503758754692985</v>
      </c>
    </row>
    <row r="45" spans="1:12" ht="12.75">
      <c r="A45">
        <v>3802670</v>
      </c>
      <c r="B45">
        <v>-8</v>
      </c>
      <c r="C45">
        <v>-8.071</v>
      </c>
      <c r="D45" s="1">
        <v>0.05757962</v>
      </c>
      <c r="E45">
        <v>0</v>
      </c>
      <c r="F45">
        <v>122.759</v>
      </c>
      <c r="G45" s="1">
        <v>-2.917296E-05</v>
      </c>
      <c r="H45" s="1">
        <v>0.001288823</v>
      </c>
      <c r="I45" s="1">
        <v>4.778279E-07</v>
      </c>
      <c r="J45" s="1">
        <f t="shared" si="3"/>
        <v>-0.05757962</v>
      </c>
      <c r="K45">
        <f t="shared" si="4"/>
        <v>-0.05783625774367887</v>
      </c>
      <c r="L45" s="1">
        <f t="shared" si="5"/>
        <v>0.0002566377436788725</v>
      </c>
    </row>
    <row r="46" spans="1:12" ht="12.75">
      <c r="A46">
        <v>3802674</v>
      </c>
      <c r="B46">
        <v>-9</v>
      </c>
      <c r="C46">
        <v>-9.078</v>
      </c>
      <c r="D46" s="1">
        <v>0.06471205</v>
      </c>
      <c r="E46">
        <v>0</v>
      </c>
      <c r="F46">
        <v>122.758</v>
      </c>
      <c r="G46" s="1">
        <v>-2.897184E-05</v>
      </c>
      <c r="H46" s="1">
        <v>0.001448003</v>
      </c>
      <c r="I46" s="1">
        <v>4.925151E-07</v>
      </c>
      <c r="J46" s="1">
        <f t="shared" si="3"/>
        <v>-0.06471205</v>
      </c>
      <c r="K46">
        <f t="shared" si="4"/>
        <v>-0.06505235383435966</v>
      </c>
      <c r="L46" s="1">
        <f t="shared" si="5"/>
        <v>0.0003403038343596648</v>
      </c>
    </row>
    <row r="47" spans="1:12" ht="12.75">
      <c r="A47">
        <v>3802678</v>
      </c>
      <c r="B47">
        <v>-10</v>
      </c>
      <c r="C47">
        <v>-10.084</v>
      </c>
      <c r="D47" s="1">
        <v>0.07182427</v>
      </c>
      <c r="E47">
        <v>0</v>
      </c>
      <c r="F47">
        <v>122.756</v>
      </c>
      <c r="G47" s="1">
        <v>-3.014732E-05</v>
      </c>
      <c r="H47" s="1">
        <v>0.001606923</v>
      </c>
      <c r="I47" s="1">
        <v>5.002855E-07</v>
      </c>
      <c r="J47" s="1">
        <f t="shared" si="3"/>
        <v>-0.07182427</v>
      </c>
      <c r="K47">
        <f t="shared" si="4"/>
        <v>-0.0722612839904916</v>
      </c>
      <c r="L47" s="1">
        <f t="shared" si="5"/>
        <v>0.0004370139904916054</v>
      </c>
    </row>
    <row r="48" spans="1:12" ht="12.75">
      <c r="A48">
        <v>3802682</v>
      </c>
      <c r="B48">
        <v>-11</v>
      </c>
      <c r="C48">
        <v>-11.092</v>
      </c>
      <c r="D48" s="1">
        <v>0.07892758</v>
      </c>
      <c r="E48">
        <v>0</v>
      </c>
      <c r="F48">
        <v>122.755</v>
      </c>
      <c r="G48" s="1">
        <v>-2.976047E-05</v>
      </c>
      <c r="H48" s="1">
        <v>0.001765524</v>
      </c>
      <c r="I48" s="1">
        <v>4.877686E-07</v>
      </c>
      <c r="J48" s="1">
        <f t="shared" si="3"/>
        <v>-0.07892758</v>
      </c>
      <c r="K48">
        <f t="shared" si="4"/>
        <v>-0.07948454601572123</v>
      </c>
      <c r="L48" s="1">
        <f t="shared" si="5"/>
        <v>0.0005569660157212358</v>
      </c>
    </row>
    <row r="49" spans="1:12" ht="12.75">
      <c r="A49">
        <v>3802686</v>
      </c>
      <c r="B49">
        <v>-12</v>
      </c>
      <c r="C49">
        <v>-12.097</v>
      </c>
      <c r="D49" s="1">
        <v>0.08598683</v>
      </c>
      <c r="E49">
        <v>0</v>
      </c>
      <c r="F49">
        <v>122.755</v>
      </c>
      <c r="G49" s="1">
        <v>-2.782848E-05</v>
      </c>
      <c r="H49" s="1">
        <v>0.001923203</v>
      </c>
      <c r="I49" s="1">
        <v>4.703305E-07</v>
      </c>
      <c r="J49" s="1">
        <f t="shared" si="3"/>
        <v>-0.08598683</v>
      </c>
      <c r="K49">
        <f t="shared" si="4"/>
        <v>-0.08668631023730435</v>
      </c>
      <c r="L49" s="1">
        <f t="shared" si="5"/>
        <v>0.0006994802373043452</v>
      </c>
    </row>
    <row r="50" spans="1:12" ht="12.75">
      <c r="A50">
        <v>3802690</v>
      </c>
      <c r="B50">
        <v>-13</v>
      </c>
      <c r="C50">
        <v>-13.103</v>
      </c>
      <c r="D50" s="1">
        <v>0.09301914</v>
      </c>
      <c r="E50">
        <v>0</v>
      </c>
      <c r="F50">
        <v>122.755</v>
      </c>
      <c r="G50" s="1">
        <v>-2.803136E-05</v>
      </c>
      <c r="H50" s="1">
        <v>0.002080709</v>
      </c>
      <c r="I50" s="1">
        <v>5.039614E-07</v>
      </c>
      <c r="J50" s="1">
        <f t="shared" si="3"/>
        <v>-0.09301914</v>
      </c>
      <c r="K50">
        <f t="shared" si="4"/>
        <v>-0.09389524039343629</v>
      </c>
      <c r="L50" s="1">
        <f t="shared" si="5"/>
        <v>0.0008761003934362882</v>
      </c>
    </row>
    <row r="51" spans="1:12" ht="12.75">
      <c r="A51">
        <v>3802694</v>
      </c>
      <c r="B51">
        <v>-14</v>
      </c>
      <c r="C51">
        <v>-14.11</v>
      </c>
      <c r="D51" s="1">
        <v>0.1000013</v>
      </c>
      <c r="E51">
        <v>0</v>
      </c>
      <c r="F51">
        <v>122.754</v>
      </c>
      <c r="G51" s="1">
        <v>-2.851567E-05</v>
      </c>
      <c r="H51" s="1">
        <v>0.002236943</v>
      </c>
      <c r="I51" s="1">
        <v>5.102969E-07</v>
      </c>
      <c r="J51" s="1">
        <f t="shared" si="3"/>
        <v>-0.1000013</v>
      </c>
      <c r="K51">
        <f t="shared" si="4"/>
        <v>-0.10111133648411708</v>
      </c>
      <c r="L51" s="1">
        <f t="shared" si="5"/>
        <v>0.0011100364841170746</v>
      </c>
    </row>
    <row r="52" spans="1:12" ht="12.75">
      <c r="A52">
        <v>3802698</v>
      </c>
      <c r="B52">
        <v>-15</v>
      </c>
      <c r="C52">
        <v>-15.117</v>
      </c>
      <c r="D52" s="1">
        <v>0.1069041</v>
      </c>
      <c r="E52">
        <v>0</v>
      </c>
      <c r="F52">
        <v>122.753</v>
      </c>
      <c r="G52" s="1">
        <v>-2.873526E-05</v>
      </c>
      <c r="H52" s="1">
        <v>0.002392161</v>
      </c>
      <c r="I52" s="1">
        <v>5.167625E-07</v>
      </c>
      <c r="J52" s="1">
        <f t="shared" si="3"/>
        <v>-0.1069041</v>
      </c>
      <c r="K52">
        <f t="shared" si="4"/>
        <v>-0.10832743257479788</v>
      </c>
      <c r="L52" s="1">
        <f t="shared" si="5"/>
        <v>0.0014233325747978753</v>
      </c>
    </row>
    <row r="53" spans="1:12" ht="12.75">
      <c r="A53">
        <v>3802704</v>
      </c>
      <c r="B53">
        <v>-14</v>
      </c>
      <c r="C53">
        <v>-14.116</v>
      </c>
      <c r="D53" s="1">
        <v>0.1003011</v>
      </c>
      <c r="E53">
        <v>0</v>
      </c>
      <c r="F53">
        <v>122.754</v>
      </c>
      <c r="G53" s="1">
        <v>-2.875714E-05</v>
      </c>
      <c r="H53" s="1">
        <v>0.00224385</v>
      </c>
      <c r="I53" s="1">
        <v>4.863856E-07</v>
      </c>
      <c r="J53" s="1">
        <f t="shared" si="3"/>
        <v>-0.1003011</v>
      </c>
      <c r="K53">
        <f t="shared" si="4"/>
        <v>-0.10115433209141012</v>
      </c>
      <c r="L53" s="1">
        <f t="shared" si="5"/>
        <v>0.000853232091410111</v>
      </c>
    </row>
    <row r="54" spans="1:12" ht="12.75">
      <c r="A54">
        <v>3802708</v>
      </c>
      <c r="B54">
        <v>-13</v>
      </c>
      <c r="C54">
        <v>-13.109</v>
      </c>
      <c r="D54" s="1">
        <v>0.09340312</v>
      </c>
      <c r="E54">
        <v>0</v>
      </c>
      <c r="F54">
        <v>122.755</v>
      </c>
      <c r="G54" s="1">
        <v>-2.994091E-05</v>
      </c>
      <c r="H54" s="1">
        <v>0.002089445</v>
      </c>
      <c r="I54" s="1">
        <v>4.779285E-07</v>
      </c>
      <c r="J54" s="1">
        <f t="shared" si="3"/>
        <v>-0.09340312</v>
      </c>
      <c r="K54">
        <f t="shared" si="4"/>
        <v>-0.09393823600072933</v>
      </c>
      <c r="L54" s="1">
        <f t="shared" si="5"/>
        <v>0.0005351160007293215</v>
      </c>
    </row>
    <row r="55" spans="1:12" ht="12.75">
      <c r="A55">
        <v>3802712</v>
      </c>
      <c r="B55">
        <v>-12</v>
      </c>
      <c r="C55">
        <v>-12.103</v>
      </c>
      <c r="D55" s="1">
        <v>0.0864117</v>
      </c>
      <c r="E55">
        <v>0</v>
      </c>
      <c r="F55">
        <v>122.755</v>
      </c>
      <c r="G55" s="1">
        <v>-3.02825E-05</v>
      </c>
      <c r="H55" s="1">
        <v>0.001933897</v>
      </c>
      <c r="I55" s="1">
        <v>5.024134E-07</v>
      </c>
      <c r="J55" s="1">
        <f t="shared" si="3"/>
        <v>-0.0864117</v>
      </c>
      <c r="K55">
        <f t="shared" si="4"/>
        <v>-0.08672930584459737</v>
      </c>
      <c r="L55" s="1">
        <f t="shared" si="5"/>
        <v>0.00031760584459737673</v>
      </c>
    </row>
    <row r="56" spans="1:12" ht="12.75">
      <c r="A56">
        <v>3802716</v>
      </c>
      <c r="B56">
        <v>-11</v>
      </c>
      <c r="C56">
        <v>-11.097</v>
      </c>
      <c r="D56" s="1">
        <v>0.07937327</v>
      </c>
      <c r="E56">
        <v>0</v>
      </c>
      <c r="F56">
        <v>122.756</v>
      </c>
      <c r="G56" s="1">
        <v>-3.005308E-05</v>
      </c>
      <c r="H56" s="1">
        <v>0.001775691</v>
      </c>
      <c r="I56" s="1">
        <v>4.988212E-07</v>
      </c>
      <c r="J56" s="1">
        <f t="shared" si="3"/>
        <v>-0.07937327</v>
      </c>
      <c r="K56">
        <f t="shared" si="4"/>
        <v>-0.07952037568846543</v>
      </c>
      <c r="L56" s="1">
        <f t="shared" si="5"/>
        <v>0.00014710568846543204</v>
      </c>
    </row>
    <row r="57" spans="1:12" ht="12.75">
      <c r="A57">
        <v>3802720</v>
      </c>
      <c r="B57">
        <v>-10</v>
      </c>
      <c r="C57">
        <v>-10.09</v>
      </c>
      <c r="D57" s="1">
        <v>0.07227311</v>
      </c>
      <c r="E57">
        <v>0</v>
      </c>
      <c r="F57">
        <v>122.757</v>
      </c>
      <c r="G57" s="1">
        <v>-3.041879E-05</v>
      </c>
      <c r="H57" s="1">
        <v>0.001616947</v>
      </c>
      <c r="I57" s="1">
        <v>4.436062E-07</v>
      </c>
      <c r="J57" s="1">
        <f t="shared" si="3"/>
        <v>-0.07227311</v>
      </c>
      <c r="K57">
        <f t="shared" si="4"/>
        <v>-0.07230427959778464</v>
      </c>
      <c r="L57" s="1">
        <f t="shared" si="5"/>
        <v>3.116959778463879E-05</v>
      </c>
    </row>
    <row r="58" spans="1:12" ht="12.75">
      <c r="A58">
        <v>3802724</v>
      </c>
      <c r="B58">
        <v>-9</v>
      </c>
      <c r="C58">
        <v>-9.085</v>
      </c>
      <c r="D58" s="1">
        <v>0.06516864</v>
      </c>
      <c r="E58">
        <v>0</v>
      </c>
      <c r="F58">
        <v>122.759</v>
      </c>
      <c r="G58" s="1">
        <v>-3.005829E-05</v>
      </c>
      <c r="H58" s="1">
        <v>0.001458233</v>
      </c>
      <c r="I58" s="1">
        <v>4.662888E-07</v>
      </c>
      <c r="J58" s="1">
        <f t="shared" si="3"/>
        <v>-0.06516864</v>
      </c>
      <c r="K58">
        <f t="shared" si="4"/>
        <v>-0.06510251537620154</v>
      </c>
      <c r="L58" s="1">
        <f t="shared" si="5"/>
        <v>-6.612462379845807E-05</v>
      </c>
    </row>
    <row r="59" spans="1:12" ht="12.75">
      <c r="A59">
        <v>3802728</v>
      </c>
      <c r="B59">
        <v>-8</v>
      </c>
      <c r="C59">
        <v>-8.079</v>
      </c>
      <c r="D59" s="1">
        <v>0.05803616</v>
      </c>
      <c r="E59">
        <v>0</v>
      </c>
      <c r="F59">
        <v>122.76</v>
      </c>
      <c r="G59" s="1">
        <v>-2.98376E-05</v>
      </c>
      <c r="H59" s="1">
        <v>0.001298393</v>
      </c>
      <c r="I59" s="1">
        <v>5.198529E-07</v>
      </c>
      <c r="J59" s="1">
        <f t="shared" si="3"/>
        <v>-0.05803616</v>
      </c>
      <c r="K59">
        <f t="shared" si="4"/>
        <v>-0.05789358522006959</v>
      </c>
      <c r="L59" s="1">
        <f t="shared" si="5"/>
        <v>-0.0001425747799304114</v>
      </c>
    </row>
    <row r="60" spans="1:12" ht="12.75">
      <c r="A60">
        <v>3802732</v>
      </c>
      <c r="B60">
        <v>-7</v>
      </c>
      <c r="C60">
        <v>-7.073</v>
      </c>
      <c r="D60" s="1">
        <v>0.0508846</v>
      </c>
      <c r="E60">
        <v>0</v>
      </c>
      <c r="F60">
        <v>122.761</v>
      </c>
      <c r="G60" s="1">
        <v>-2.974822E-05</v>
      </c>
      <c r="H60" s="1">
        <v>0.001138408</v>
      </c>
      <c r="I60" s="1">
        <v>5.194728E-07</v>
      </c>
      <c r="J60" s="1">
        <f t="shared" si="3"/>
        <v>-0.0508846</v>
      </c>
      <c r="K60">
        <f t="shared" si="4"/>
        <v>-0.05068465506393764</v>
      </c>
      <c r="L60" s="1">
        <f t="shared" si="5"/>
        <v>-0.00019994493606236008</v>
      </c>
    </row>
    <row r="61" spans="1:12" ht="12.75">
      <c r="A61">
        <v>3802736</v>
      </c>
      <c r="B61">
        <v>-6</v>
      </c>
      <c r="C61">
        <v>-6.066</v>
      </c>
      <c r="D61" s="1">
        <v>0.04372086</v>
      </c>
      <c r="E61">
        <v>0</v>
      </c>
      <c r="F61">
        <v>122.763</v>
      </c>
      <c r="G61" s="1">
        <v>-2.923123E-05</v>
      </c>
      <c r="H61" s="1">
        <v>0.0009786424</v>
      </c>
      <c r="I61" s="1">
        <v>4.567837E-07</v>
      </c>
      <c r="J61" s="1">
        <f t="shared" si="3"/>
        <v>-0.04372086</v>
      </c>
      <c r="K61">
        <f t="shared" si="4"/>
        <v>-0.043468558973256854</v>
      </c>
      <c r="L61" s="1">
        <f t="shared" si="5"/>
        <v>-0.0002523010267431458</v>
      </c>
    </row>
    <row r="62" spans="1:12" ht="12.75">
      <c r="A62">
        <v>3802740</v>
      </c>
      <c r="B62">
        <v>-5</v>
      </c>
      <c r="C62">
        <v>-5.06</v>
      </c>
      <c r="D62" s="1">
        <v>0.0365357</v>
      </c>
      <c r="E62">
        <v>0</v>
      </c>
      <c r="F62">
        <v>122.768</v>
      </c>
      <c r="G62" s="1">
        <v>-2.989579E-05</v>
      </c>
      <c r="H62" s="1">
        <v>0.0008180527</v>
      </c>
      <c r="I62" s="1">
        <v>4.710151E-07</v>
      </c>
      <c r="J62" s="1">
        <f t="shared" si="3"/>
        <v>-0.0365357</v>
      </c>
      <c r="K62">
        <f t="shared" si="4"/>
        <v>-0.036259628817124905</v>
      </c>
      <c r="L62" s="1">
        <f t="shared" si="5"/>
        <v>-0.0002760711828750928</v>
      </c>
    </row>
    <row r="63" spans="1:12" ht="12.75">
      <c r="A63">
        <v>3802744</v>
      </c>
      <c r="B63">
        <v>-4</v>
      </c>
      <c r="C63">
        <v>-4.053</v>
      </c>
      <c r="D63" s="1">
        <v>0.02933414</v>
      </c>
      <c r="E63">
        <v>0</v>
      </c>
      <c r="F63">
        <v>122.77</v>
      </c>
      <c r="G63" s="1">
        <v>-2.994841E-05</v>
      </c>
      <c r="H63" s="1">
        <v>0.0006561768</v>
      </c>
      <c r="I63" s="1">
        <v>4.94253E-07</v>
      </c>
      <c r="J63" s="1">
        <f t="shared" si="3"/>
        <v>-0.02933414</v>
      </c>
      <c r="K63">
        <f t="shared" si="4"/>
        <v>-0.029043532726444117</v>
      </c>
      <c r="L63" s="1">
        <f t="shared" si="5"/>
        <v>-0.00029060727355588456</v>
      </c>
    </row>
    <row r="64" spans="1:12" ht="12.75">
      <c r="A64">
        <v>3802748</v>
      </c>
      <c r="B64">
        <v>-3</v>
      </c>
      <c r="C64">
        <v>-3.047</v>
      </c>
      <c r="D64" s="1">
        <v>0.02212339</v>
      </c>
      <c r="E64">
        <v>0</v>
      </c>
      <c r="F64">
        <v>122.78</v>
      </c>
      <c r="G64" s="1">
        <v>-3.004039E-05</v>
      </c>
      <c r="H64" s="1">
        <v>0.0004950286</v>
      </c>
      <c r="I64" s="1">
        <v>4.913966E-07</v>
      </c>
      <c r="J64" s="1">
        <f t="shared" si="3"/>
        <v>-0.02212339</v>
      </c>
      <c r="K64">
        <f t="shared" si="4"/>
        <v>-0.021834602570312174</v>
      </c>
      <c r="L64" s="1">
        <f t="shared" si="5"/>
        <v>-0.00028878742968782567</v>
      </c>
    </row>
    <row r="65" spans="1:12" ht="12.75">
      <c r="A65">
        <v>3802752</v>
      </c>
      <c r="B65">
        <v>-2</v>
      </c>
      <c r="C65">
        <v>-2.04</v>
      </c>
      <c r="D65" s="1">
        <v>0.01490575</v>
      </c>
      <c r="E65">
        <v>0</v>
      </c>
      <c r="F65">
        <v>122.793</v>
      </c>
      <c r="G65" s="1">
        <v>-3.041272E-05</v>
      </c>
      <c r="H65" s="1">
        <v>0.0003337228</v>
      </c>
      <c r="I65" s="1">
        <v>4.766076E-07</v>
      </c>
      <c r="J65" s="1">
        <f t="shared" si="3"/>
        <v>-0.01490575</v>
      </c>
      <c r="K65">
        <f t="shared" si="4"/>
        <v>-0.014618506479631385</v>
      </c>
      <c r="L65" s="1">
        <f t="shared" si="5"/>
        <v>-0.0002872435203686158</v>
      </c>
    </row>
    <row r="66" spans="1:12" ht="12.75">
      <c r="A66">
        <v>3802756</v>
      </c>
      <c r="B66">
        <v>-1</v>
      </c>
      <c r="C66">
        <v>-1.033</v>
      </c>
      <c r="D66" s="1">
        <v>0.007674819</v>
      </c>
      <c r="E66">
        <v>0</v>
      </c>
      <c r="F66">
        <v>122.834</v>
      </c>
      <c r="G66" s="1">
        <v>-3.009255E-05</v>
      </c>
      <c r="H66" s="1">
        <v>0.0001720731</v>
      </c>
      <c r="I66" s="1">
        <v>4.889954E-07</v>
      </c>
      <c r="J66" s="1">
        <f t="shared" si="3"/>
        <v>-0.007674819</v>
      </c>
      <c r="K66">
        <f t="shared" si="4"/>
        <v>-0.007402410388950597</v>
      </c>
      <c r="L66" s="1">
        <f t="shared" si="5"/>
        <v>-0.00027240861104940294</v>
      </c>
    </row>
    <row r="67" spans="1:12" ht="12.75">
      <c r="A67">
        <v>3802760</v>
      </c>
      <c r="B67">
        <v>0</v>
      </c>
      <c r="C67">
        <v>-0.027</v>
      </c>
      <c r="D67" s="1">
        <v>0.000451589</v>
      </c>
      <c r="E67">
        <v>0</v>
      </c>
      <c r="F67">
        <v>124.127</v>
      </c>
      <c r="G67" s="1">
        <v>-2.916614E-05</v>
      </c>
      <c r="H67" s="1">
        <v>1.043809E-05</v>
      </c>
      <c r="I67" s="1">
        <v>4.832764E-07</v>
      </c>
      <c r="J67" s="1">
        <f t="shared" si="3"/>
        <v>-0.000451589</v>
      </c>
      <c r="K67">
        <f t="shared" si="4"/>
        <v>-0.00019348023281865067</v>
      </c>
      <c r="L67" s="1">
        <f t="shared" si="5"/>
        <v>-0.0002581087671813493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22">
      <selection activeCell="K32" sqref="K32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3" width="11.28125" style="0" bestFit="1" customWidth="1"/>
    <col min="4" max="4" width="15.5742187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  <col min="11" max="11" width="13.00390625" style="0" bestFit="1" customWidth="1"/>
    <col min="12" max="12" width="12.28125" style="0" customWidth="1"/>
    <col min="13" max="13" width="12.421875" style="0" bestFit="1" customWidth="1"/>
  </cols>
  <sheetData>
    <row r="1" spans="1:13" ht="12.75">
      <c r="A1" t="s">
        <v>29</v>
      </c>
      <c r="B1" t="s">
        <v>1</v>
      </c>
      <c r="C1" t="s">
        <v>2</v>
      </c>
      <c r="D1" t="s">
        <v>3</v>
      </c>
      <c r="E1" t="s">
        <v>4</v>
      </c>
      <c r="F1">
        <v>3801897</v>
      </c>
      <c r="L1" t="s">
        <v>18</v>
      </c>
      <c r="M1">
        <v>812</v>
      </c>
    </row>
    <row r="2" spans="1:13" ht="12.75">
      <c r="A2" t="s">
        <v>5</v>
      </c>
      <c r="C2" t="s">
        <v>6</v>
      </c>
      <c r="D2" t="s">
        <v>7</v>
      </c>
      <c r="L2" t="s">
        <v>19</v>
      </c>
      <c r="M2">
        <f>0.0254*2</f>
        <v>0.0508</v>
      </c>
    </row>
    <row r="3" spans="1:13" ht="12.75">
      <c r="A3" s="3" t="s">
        <v>30</v>
      </c>
      <c r="J3" s="4">
        <f>(M3-K3)/0.0254</f>
        <v>0.03861289347694115</v>
      </c>
      <c r="K3">
        <v>0.3556</v>
      </c>
      <c r="L3" t="s">
        <v>20</v>
      </c>
      <c r="M3">
        <v>0.35658076749431433</v>
      </c>
    </row>
    <row r="4" spans="12:13" ht="12.75">
      <c r="L4" t="s">
        <v>21</v>
      </c>
      <c r="M4">
        <f>4*PI()*0.0000001*M1/M2</f>
        <v>0.020086403422952065</v>
      </c>
    </row>
    <row r="5" spans="12:13" ht="12.75">
      <c r="L5" t="s">
        <v>22</v>
      </c>
      <c r="M5">
        <f>M4*M3</f>
        <v>0.00716242514875667</v>
      </c>
    </row>
    <row r="6" spans="1:13" ht="12.7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23</v>
      </c>
      <c r="L6" t="s">
        <v>24</v>
      </c>
      <c r="M6">
        <f>SUMSQ(L32:L42)</f>
        <v>1.1658669691187693E-07</v>
      </c>
    </row>
    <row r="7" spans="1:12" ht="12.75">
      <c r="A7">
        <v>3801924</v>
      </c>
      <c r="B7">
        <v>0</v>
      </c>
      <c r="C7">
        <v>-0.024</v>
      </c>
      <c r="D7" s="1">
        <v>7.55314E-05</v>
      </c>
      <c r="E7">
        <v>90</v>
      </c>
      <c r="F7">
        <v>139.31</v>
      </c>
      <c r="G7" s="1">
        <v>-2.833551E-05</v>
      </c>
      <c r="H7" s="1">
        <v>2.696424E-06</v>
      </c>
      <c r="I7" s="1">
        <v>4.787089E-07</v>
      </c>
      <c r="J7" s="1">
        <f aca="true" t="shared" si="0" ref="J7:J38">SIGN(COS(PI()*F7/180))*D7</f>
        <v>-7.55314E-05</v>
      </c>
      <c r="K7">
        <f aca="true" t="shared" si="1" ref="K7:K38">BL_xfer*C7</f>
        <v>-0.00017189820357016008</v>
      </c>
      <c r="L7" s="1">
        <f aca="true" t="shared" si="2" ref="L7:L38">J7-K7</f>
        <v>9.636680357016007E-05</v>
      </c>
    </row>
    <row r="8" spans="1:12" ht="12.75">
      <c r="A8">
        <v>3801928</v>
      </c>
      <c r="B8">
        <v>1</v>
      </c>
      <c r="C8">
        <v>0.98</v>
      </c>
      <c r="D8" s="1">
        <v>0.007004075</v>
      </c>
      <c r="E8">
        <v>180</v>
      </c>
      <c r="F8">
        <v>-49.999</v>
      </c>
      <c r="G8" s="1">
        <v>-2.705776E-05</v>
      </c>
      <c r="H8" s="1">
        <v>0.0001881076</v>
      </c>
      <c r="I8" s="1">
        <v>5.030986E-07</v>
      </c>
      <c r="J8" s="1">
        <f t="shared" si="0"/>
        <v>0.007004075</v>
      </c>
      <c r="K8">
        <f t="shared" si="1"/>
        <v>0.007019176645781537</v>
      </c>
      <c r="L8" s="1">
        <f t="shared" si="2"/>
        <v>-1.5101645781536756E-05</v>
      </c>
    </row>
    <row r="9" spans="1:12" ht="12.75">
      <c r="A9">
        <v>3801932</v>
      </c>
      <c r="B9">
        <v>2</v>
      </c>
      <c r="C9">
        <v>1.987</v>
      </c>
      <c r="D9" s="1">
        <v>0.01416435</v>
      </c>
      <c r="E9">
        <v>180</v>
      </c>
      <c r="F9">
        <v>-49.944</v>
      </c>
      <c r="G9" s="1">
        <v>-2.663519E-05</v>
      </c>
      <c r="H9" s="1">
        <v>0.0003807252</v>
      </c>
      <c r="I9" s="1">
        <v>5.673333E-07</v>
      </c>
      <c r="J9" s="1">
        <f t="shared" si="0"/>
        <v>0.01416435</v>
      </c>
      <c r="K9">
        <f t="shared" si="1"/>
        <v>0.014231738770579504</v>
      </c>
      <c r="L9" s="1">
        <f t="shared" si="2"/>
        <v>-6.738877057950454E-05</v>
      </c>
    </row>
    <row r="10" spans="1:12" ht="12.75">
      <c r="A10">
        <v>3801936</v>
      </c>
      <c r="B10">
        <v>3</v>
      </c>
      <c r="C10">
        <v>2.992</v>
      </c>
      <c r="D10" s="1">
        <v>0.02135459</v>
      </c>
      <c r="E10">
        <v>180</v>
      </c>
      <c r="F10">
        <v>-49.929</v>
      </c>
      <c r="G10" s="1">
        <v>-2.694191E-05</v>
      </c>
      <c r="H10" s="1">
        <v>0.0005733883</v>
      </c>
      <c r="I10" s="1">
        <v>4.894976E-07</v>
      </c>
      <c r="J10" s="1">
        <f t="shared" si="0"/>
        <v>0.02135459</v>
      </c>
      <c r="K10">
        <f t="shared" si="1"/>
        <v>0.021429976045079957</v>
      </c>
      <c r="L10" s="1">
        <f t="shared" si="2"/>
        <v>-7.538604507995733E-05</v>
      </c>
    </row>
    <row r="11" spans="1:12" ht="12.75">
      <c r="A11">
        <v>3801940</v>
      </c>
      <c r="B11">
        <v>4</v>
      </c>
      <c r="C11">
        <v>3.997</v>
      </c>
      <c r="D11" s="1">
        <v>0.02852701</v>
      </c>
      <c r="E11">
        <v>180</v>
      </c>
      <c r="F11">
        <v>-49.92</v>
      </c>
      <c r="G11" s="1">
        <v>-2.756077E-05</v>
      </c>
      <c r="H11" s="1">
        <v>0.0007657185</v>
      </c>
      <c r="I11" s="1">
        <v>4.895038E-07</v>
      </c>
      <c r="J11" s="1">
        <f t="shared" si="0"/>
        <v>0.02852701</v>
      </c>
      <c r="K11">
        <f t="shared" si="1"/>
        <v>0.02862821331958041</v>
      </c>
      <c r="L11" s="1">
        <f t="shared" si="2"/>
        <v>-0.00010120331958041184</v>
      </c>
    </row>
    <row r="12" spans="1:12" ht="12.75">
      <c r="A12">
        <v>3801944</v>
      </c>
      <c r="B12">
        <v>5</v>
      </c>
      <c r="C12">
        <v>5.003</v>
      </c>
      <c r="D12" s="1">
        <v>0.03569924</v>
      </c>
      <c r="E12">
        <v>180</v>
      </c>
      <c r="F12">
        <v>-49.913</v>
      </c>
      <c r="G12" s="1">
        <v>-2.771071E-05</v>
      </c>
      <c r="H12" s="1">
        <v>0.0009586581</v>
      </c>
      <c r="I12" s="1">
        <v>4.636893E-07</v>
      </c>
      <c r="J12" s="1">
        <f t="shared" si="0"/>
        <v>0.03569924</v>
      </c>
      <c r="K12">
        <f t="shared" si="1"/>
        <v>0.035833613019229625</v>
      </c>
      <c r="L12" s="1">
        <f t="shared" si="2"/>
        <v>-0.00013437301922962497</v>
      </c>
    </row>
    <row r="13" spans="1:12" ht="12.75">
      <c r="A13">
        <v>3801948</v>
      </c>
      <c r="B13">
        <v>6</v>
      </c>
      <c r="C13">
        <v>6.01</v>
      </c>
      <c r="D13" s="1">
        <v>0.04285985</v>
      </c>
      <c r="E13">
        <v>180</v>
      </c>
      <c r="F13">
        <v>-49.912</v>
      </c>
      <c r="G13" s="1">
        <v>-2.789018E-05</v>
      </c>
      <c r="H13" s="1">
        <v>0.001151704</v>
      </c>
      <c r="I13" s="1">
        <v>6.34435E-07</v>
      </c>
      <c r="J13" s="1">
        <f t="shared" si="0"/>
        <v>0.04285985</v>
      </c>
      <c r="K13">
        <f t="shared" si="1"/>
        <v>0.04304617514402759</v>
      </c>
      <c r="L13" s="1">
        <f t="shared" si="2"/>
        <v>-0.00018632514402758954</v>
      </c>
    </row>
    <row r="14" spans="1:12" ht="12.75">
      <c r="A14">
        <v>3801952</v>
      </c>
      <c r="B14">
        <v>7</v>
      </c>
      <c r="C14">
        <v>7.016</v>
      </c>
      <c r="D14" s="1">
        <v>0.04998759</v>
      </c>
      <c r="E14">
        <v>180</v>
      </c>
      <c r="F14">
        <v>-49.908</v>
      </c>
      <c r="G14" s="1">
        <v>-2.706461E-05</v>
      </c>
      <c r="H14" s="1">
        <v>0.001342649</v>
      </c>
      <c r="I14" s="1">
        <v>4.719799E-07</v>
      </c>
      <c r="J14" s="1">
        <f t="shared" si="0"/>
        <v>0.04998759</v>
      </c>
      <c r="K14">
        <f t="shared" si="1"/>
        <v>0.050251574843676795</v>
      </c>
      <c r="L14" s="1">
        <f t="shared" si="2"/>
        <v>-0.0002639848436767969</v>
      </c>
    </row>
    <row r="15" spans="1:12" ht="12.75">
      <c r="A15">
        <v>3801956</v>
      </c>
      <c r="B15">
        <v>8</v>
      </c>
      <c r="C15">
        <v>8.022</v>
      </c>
      <c r="D15" s="1">
        <v>0.05711606</v>
      </c>
      <c r="E15">
        <v>180</v>
      </c>
      <c r="F15">
        <v>-49.907</v>
      </c>
      <c r="G15" s="1">
        <v>-2.8325E-05</v>
      </c>
      <c r="H15" s="1">
        <v>0.001534298</v>
      </c>
      <c r="I15" s="1">
        <v>5.246871E-07</v>
      </c>
      <c r="J15" s="1">
        <f t="shared" si="0"/>
        <v>0.05711606</v>
      </c>
      <c r="K15">
        <f t="shared" si="1"/>
        <v>0.05745697454332601</v>
      </c>
      <c r="L15" s="1">
        <f t="shared" si="2"/>
        <v>-0.0003409145433260069</v>
      </c>
    </row>
    <row r="16" spans="1:12" ht="12.75">
      <c r="A16">
        <v>3801960</v>
      </c>
      <c r="B16">
        <v>9</v>
      </c>
      <c r="C16">
        <v>9.028</v>
      </c>
      <c r="D16" s="1">
        <v>0.0642205</v>
      </c>
      <c r="E16">
        <v>180</v>
      </c>
      <c r="F16">
        <v>-49.907</v>
      </c>
      <c r="G16" s="1">
        <v>-2.708468E-05</v>
      </c>
      <c r="H16" s="1">
        <v>0.001725606</v>
      </c>
      <c r="I16" s="1">
        <v>4.890222E-07</v>
      </c>
      <c r="J16" s="1">
        <f t="shared" si="0"/>
        <v>0.0642205</v>
      </c>
      <c r="K16">
        <f t="shared" si="1"/>
        <v>0.06466237424297522</v>
      </c>
      <c r="L16" s="1">
        <f t="shared" si="2"/>
        <v>-0.00044187424297521816</v>
      </c>
    </row>
    <row r="17" spans="1:12" ht="12.75">
      <c r="A17">
        <v>3801964</v>
      </c>
      <c r="B17">
        <v>10</v>
      </c>
      <c r="C17">
        <v>10.035</v>
      </c>
      <c r="D17" s="1">
        <v>0.07131771</v>
      </c>
      <c r="E17">
        <v>180</v>
      </c>
      <c r="F17">
        <v>-49.903</v>
      </c>
      <c r="G17" s="1">
        <v>-2.638738E-05</v>
      </c>
      <c r="H17" s="1">
        <v>0.001916078</v>
      </c>
      <c r="I17" s="1">
        <v>8.596675E-07</v>
      </c>
      <c r="J17" s="1">
        <f t="shared" si="0"/>
        <v>0.07131771</v>
      </c>
      <c r="K17">
        <f t="shared" si="1"/>
        <v>0.07187493636777319</v>
      </c>
      <c r="L17" s="1">
        <f t="shared" si="2"/>
        <v>-0.0005572263677731809</v>
      </c>
    </row>
    <row r="18" spans="1:12" ht="12.75">
      <c r="A18">
        <v>3801968</v>
      </c>
      <c r="B18">
        <v>11</v>
      </c>
      <c r="C18">
        <v>11.043</v>
      </c>
      <c r="D18" s="1">
        <v>0.0783997</v>
      </c>
      <c r="E18">
        <v>180</v>
      </c>
      <c r="F18">
        <v>-49.904</v>
      </c>
      <c r="G18" s="1">
        <v>-2.674748E-05</v>
      </c>
      <c r="H18" s="1">
        <v>0.00210663</v>
      </c>
      <c r="I18" s="1">
        <v>5.059662E-07</v>
      </c>
      <c r="J18" s="1">
        <f t="shared" si="0"/>
        <v>0.0783997</v>
      </c>
      <c r="K18">
        <f t="shared" si="1"/>
        <v>0.0790946609177199</v>
      </c>
      <c r="L18" s="1">
        <f t="shared" si="2"/>
        <v>-0.0006949609177198945</v>
      </c>
    </row>
    <row r="19" spans="1:12" ht="12.75">
      <c r="A19">
        <v>3801972</v>
      </c>
      <c r="B19">
        <v>12</v>
      </c>
      <c r="C19">
        <v>12.05</v>
      </c>
      <c r="D19" s="1">
        <v>0.08544463</v>
      </c>
      <c r="E19">
        <v>180</v>
      </c>
      <c r="F19">
        <v>-49.903</v>
      </c>
      <c r="G19" s="1">
        <v>-2.653555E-05</v>
      </c>
      <c r="H19" s="1">
        <v>0.002295934</v>
      </c>
      <c r="I19" s="1">
        <v>5.324188E-07</v>
      </c>
      <c r="J19" s="1">
        <f t="shared" si="0"/>
        <v>0.08544463</v>
      </c>
      <c r="K19">
        <f t="shared" si="1"/>
        <v>0.08630722304251788</v>
      </c>
      <c r="L19" s="1">
        <f t="shared" si="2"/>
        <v>-0.0008625930425178868</v>
      </c>
    </row>
    <row r="20" spans="1:12" ht="12.75">
      <c r="A20">
        <v>3801976</v>
      </c>
      <c r="B20">
        <v>13</v>
      </c>
      <c r="C20">
        <v>13.055</v>
      </c>
      <c r="D20" s="1">
        <v>0.09245274</v>
      </c>
      <c r="E20">
        <v>180</v>
      </c>
      <c r="F20">
        <v>-49.902</v>
      </c>
      <c r="G20" s="1">
        <v>-2.743792E-05</v>
      </c>
      <c r="H20" s="1">
        <v>0.00248426</v>
      </c>
      <c r="I20" s="1">
        <v>5.279177E-07</v>
      </c>
      <c r="J20" s="1">
        <f t="shared" si="0"/>
        <v>0.09245274</v>
      </c>
      <c r="K20">
        <f t="shared" si="1"/>
        <v>0.09350546031701833</v>
      </c>
      <c r="L20" s="1">
        <f t="shared" si="2"/>
        <v>-0.0010527203170183214</v>
      </c>
    </row>
    <row r="21" spans="1:12" ht="12.75">
      <c r="A21">
        <v>3801980</v>
      </c>
      <c r="B21">
        <v>14</v>
      </c>
      <c r="C21">
        <v>14.064</v>
      </c>
      <c r="D21" s="1">
        <v>0.09942868</v>
      </c>
      <c r="E21">
        <v>180</v>
      </c>
      <c r="F21">
        <v>-49.901</v>
      </c>
      <c r="G21" s="1">
        <v>-2.743098E-05</v>
      </c>
      <c r="H21" s="1">
        <v>0.00267207</v>
      </c>
      <c r="I21" s="1">
        <v>5.215394E-07</v>
      </c>
      <c r="J21" s="1">
        <f t="shared" si="0"/>
        <v>0.09942868</v>
      </c>
      <c r="K21">
        <f t="shared" si="1"/>
        <v>0.1007323472921138</v>
      </c>
      <c r="L21" s="1">
        <f t="shared" si="2"/>
        <v>-0.0013036672921137998</v>
      </c>
    </row>
    <row r="22" spans="1:12" ht="12.75">
      <c r="A22">
        <v>3801984</v>
      </c>
      <c r="B22">
        <v>15</v>
      </c>
      <c r="C22">
        <v>15.072</v>
      </c>
      <c r="D22" s="1">
        <v>0.1063194</v>
      </c>
      <c r="E22">
        <v>180</v>
      </c>
      <c r="F22">
        <v>-49.901</v>
      </c>
      <c r="G22" s="1">
        <v>-2.789489E-05</v>
      </c>
      <c r="H22" s="1">
        <v>0.002857613</v>
      </c>
      <c r="I22" s="1">
        <v>5.263265E-07</v>
      </c>
      <c r="J22" s="1">
        <f t="shared" si="0"/>
        <v>0.1063194</v>
      </c>
      <c r="K22">
        <f t="shared" si="1"/>
        <v>0.10795207184206053</v>
      </c>
      <c r="L22" s="1">
        <f t="shared" si="2"/>
        <v>-0.0016326718420605346</v>
      </c>
    </row>
    <row r="23" spans="1:12" ht="12.75">
      <c r="A23">
        <v>3801990</v>
      </c>
      <c r="B23">
        <v>14</v>
      </c>
      <c r="C23">
        <v>14.071</v>
      </c>
      <c r="D23" s="1">
        <v>0.09969857</v>
      </c>
      <c r="E23">
        <v>180</v>
      </c>
      <c r="F23">
        <v>-49.901</v>
      </c>
      <c r="G23" s="1">
        <v>-2.864639E-05</v>
      </c>
      <c r="H23" s="1">
        <v>0.002679793</v>
      </c>
      <c r="I23" s="1">
        <v>5.159913E-07</v>
      </c>
      <c r="J23" s="1">
        <f t="shared" si="0"/>
        <v>0.09969857</v>
      </c>
      <c r="K23">
        <f t="shared" si="1"/>
        <v>0.1007824842681551</v>
      </c>
      <c r="L23" s="1">
        <f t="shared" si="2"/>
        <v>-0.0010839142681551006</v>
      </c>
    </row>
    <row r="24" spans="1:12" ht="12.75">
      <c r="A24">
        <v>3801994</v>
      </c>
      <c r="B24">
        <v>13</v>
      </c>
      <c r="C24">
        <v>13.063</v>
      </c>
      <c r="D24" s="1">
        <v>0.09279841</v>
      </c>
      <c r="E24">
        <v>180</v>
      </c>
      <c r="F24">
        <v>-49.902</v>
      </c>
      <c r="G24" s="1">
        <v>-2.740325E-05</v>
      </c>
      <c r="H24" s="1">
        <v>0.002493445</v>
      </c>
      <c r="I24" s="1">
        <v>5.232415E-07</v>
      </c>
      <c r="J24" s="1">
        <f t="shared" si="0"/>
        <v>0.09279841</v>
      </c>
      <c r="K24">
        <f t="shared" si="1"/>
        <v>0.09356275971820839</v>
      </c>
      <c r="L24" s="1">
        <f t="shared" si="2"/>
        <v>-0.000764349718208393</v>
      </c>
    </row>
    <row r="25" spans="1:12" ht="12.75">
      <c r="A25">
        <v>3801998</v>
      </c>
      <c r="B25">
        <v>12</v>
      </c>
      <c r="C25">
        <v>12.059</v>
      </c>
      <c r="D25" s="1">
        <v>0.08582092</v>
      </c>
      <c r="E25">
        <v>180</v>
      </c>
      <c r="F25">
        <v>-49.903</v>
      </c>
      <c r="G25" s="1">
        <v>-2.571239E-05</v>
      </c>
      <c r="H25" s="1">
        <v>0.002306884</v>
      </c>
      <c r="I25" s="1">
        <v>4.835353E-07</v>
      </c>
      <c r="J25" s="1">
        <f t="shared" si="0"/>
        <v>0.08582092</v>
      </c>
      <c r="K25">
        <f t="shared" si="1"/>
        <v>0.08637168486885669</v>
      </c>
      <c r="L25" s="1">
        <f t="shared" si="2"/>
        <v>-0.0005507648688566902</v>
      </c>
    </row>
    <row r="26" spans="1:12" ht="12.75">
      <c r="A26">
        <v>3802002</v>
      </c>
      <c r="B26">
        <v>11</v>
      </c>
      <c r="C26">
        <v>11.053</v>
      </c>
      <c r="D26" s="1">
        <v>0.0787799</v>
      </c>
      <c r="E26">
        <v>180</v>
      </c>
      <c r="F26">
        <v>-49.904</v>
      </c>
      <c r="G26" s="1">
        <v>-2.702804E-05</v>
      </c>
      <c r="H26" s="1">
        <v>0.002116797</v>
      </c>
      <c r="I26" s="1">
        <v>5.358355E-07</v>
      </c>
      <c r="J26" s="1">
        <f t="shared" si="0"/>
        <v>0.0787799</v>
      </c>
      <c r="K26">
        <f t="shared" si="1"/>
        <v>0.07916628516920748</v>
      </c>
      <c r="L26" s="1">
        <f t="shared" si="2"/>
        <v>-0.00038638516920748434</v>
      </c>
    </row>
    <row r="27" spans="1:12" ht="12.75">
      <c r="A27">
        <v>3802006</v>
      </c>
      <c r="B27">
        <v>10</v>
      </c>
      <c r="C27">
        <v>10.045</v>
      </c>
      <c r="D27" s="1">
        <v>0.07169536</v>
      </c>
      <c r="E27">
        <v>180</v>
      </c>
      <c r="F27">
        <v>-49.905</v>
      </c>
      <c r="G27" s="1">
        <v>-2.597733E-05</v>
      </c>
      <c r="H27" s="1">
        <v>0.001926601</v>
      </c>
      <c r="I27" s="1">
        <v>4.93269E-07</v>
      </c>
      <c r="J27" s="1">
        <f t="shared" si="0"/>
        <v>0.07169536</v>
      </c>
      <c r="K27">
        <f t="shared" si="1"/>
        <v>0.07194656061926075</v>
      </c>
      <c r="L27" s="1">
        <f t="shared" si="2"/>
        <v>-0.0002512006192607469</v>
      </c>
    </row>
    <row r="28" spans="1:12" ht="12.75">
      <c r="A28">
        <v>3802010</v>
      </c>
      <c r="B28">
        <v>9</v>
      </c>
      <c r="C28">
        <v>9.039</v>
      </c>
      <c r="D28" s="1">
        <v>0.06458799</v>
      </c>
      <c r="E28">
        <v>180</v>
      </c>
      <c r="F28">
        <v>-49.905</v>
      </c>
      <c r="G28" s="1">
        <v>-2.544112E-05</v>
      </c>
      <c r="H28" s="1">
        <v>0.001736179</v>
      </c>
      <c r="I28" s="1">
        <v>5.149404E-07</v>
      </c>
      <c r="J28" s="1">
        <f t="shared" si="0"/>
        <v>0.06458799</v>
      </c>
      <c r="K28">
        <f t="shared" si="1"/>
        <v>0.06474116091961155</v>
      </c>
      <c r="L28" s="1">
        <f t="shared" si="2"/>
        <v>-0.00015317091961154772</v>
      </c>
    </row>
    <row r="29" spans="1:12" ht="12.75">
      <c r="A29">
        <v>3802014</v>
      </c>
      <c r="B29">
        <v>8</v>
      </c>
      <c r="C29">
        <v>8.032</v>
      </c>
      <c r="D29" s="1">
        <v>0.05746852</v>
      </c>
      <c r="E29">
        <v>180</v>
      </c>
      <c r="F29">
        <v>-49.907</v>
      </c>
      <c r="G29" s="1">
        <v>-2.662039E-05</v>
      </c>
      <c r="H29" s="1">
        <v>0.001544237</v>
      </c>
      <c r="I29" s="1">
        <v>4.959479E-07</v>
      </c>
      <c r="J29" s="1">
        <f t="shared" si="0"/>
        <v>0.05746852</v>
      </c>
      <c r="K29">
        <f t="shared" si="1"/>
        <v>0.057528598794813576</v>
      </c>
      <c r="L29" s="1">
        <f t="shared" si="2"/>
        <v>-6.00787948135742E-05</v>
      </c>
    </row>
    <row r="30" spans="1:12" ht="12.75">
      <c r="A30">
        <v>3802018</v>
      </c>
      <c r="B30">
        <v>7</v>
      </c>
      <c r="C30">
        <v>7.024</v>
      </c>
      <c r="D30" s="1">
        <v>0.05032283</v>
      </c>
      <c r="E30">
        <v>180</v>
      </c>
      <c r="F30">
        <v>-49.908</v>
      </c>
      <c r="G30" s="1">
        <v>-2.533606E-05</v>
      </c>
      <c r="H30" s="1">
        <v>0.001352552</v>
      </c>
      <c r="I30" s="1">
        <v>5.267464E-07</v>
      </c>
      <c r="J30" s="1">
        <f t="shared" si="0"/>
        <v>0.05032283</v>
      </c>
      <c r="K30">
        <f t="shared" si="1"/>
        <v>0.05030887424486685</v>
      </c>
      <c r="L30" s="1">
        <f t="shared" si="2"/>
        <v>1.3955755133146508E-05</v>
      </c>
    </row>
    <row r="31" spans="1:12" ht="12.75">
      <c r="A31">
        <v>3802022</v>
      </c>
      <c r="B31">
        <v>6</v>
      </c>
      <c r="C31">
        <v>6.02</v>
      </c>
      <c r="D31" s="1">
        <v>0.04316794</v>
      </c>
      <c r="E31">
        <v>180</v>
      </c>
      <c r="F31">
        <v>-49.91</v>
      </c>
      <c r="G31" s="1">
        <v>-2.629735E-05</v>
      </c>
      <c r="H31" s="1">
        <v>0.001159482</v>
      </c>
      <c r="I31" s="1">
        <v>5.066059E-07</v>
      </c>
      <c r="J31" s="1">
        <f t="shared" si="0"/>
        <v>0.04316794</v>
      </c>
      <c r="K31">
        <f t="shared" si="1"/>
        <v>0.043117799395515154</v>
      </c>
      <c r="L31" s="1">
        <f t="shared" si="2"/>
        <v>5.0140604484848195E-05</v>
      </c>
    </row>
    <row r="32" spans="1:12" ht="12.75">
      <c r="A32">
        <v>3802026</v>
      </c>
      <c r="B32">
        <v>5</v>
      </c>
      <c r="C32">
        <v>5.012</v>
      </c>
      <c r="D32" s="1">
        <v>0.03598641</v>
      </c>
      <c r="E32">
        <v>180</v>
      </c>
      <c r="F32">
        <v>-49.913</v>
      </c>
      <c r="G32" s="1">
        <v>-2.727126E-05</v>
      </c>
      <c r="H32" s="1">
        <v>0.0009669911</v>
      </c>
      <c r="I32" s="1">
        <v>4.910804E-07</v>
      </c>
      <c r="J32" s="1">
        <f t="shared" si="0"/>
        <v>0.03598641</v>
      </c>
      <c r="K32">
        <f t="shared" si="1"/>
        <v>0.03589807484556843</v>
      </c>
      <c r="L32" s="1">
        <f t="shared" si="2"/>
        <v>8.833515443157358E-05</v>
      </c>
    </row>
    <row r="33" spans="1:12" ht="12.75">
      <c r="A33">
        <v>3802030</v>
      </c>
      <c r="B33">
        <v>4</v>
      </c>
      <c r="C33">
        <v>4.004</v>
      </c>
      <c r="D33" s="1">
        <v>0.02879136</v>
      </c>
      <c r="E33">
        <v>180</v>
      </c>
      <c r="F33">
        <v>-49.92</v>
      </c>
      <c r="G33" s="1">
        <v>-2.640603E-05</v>
      </c>
      <c r="H33" s="1">
        <v>0.0007731777</v>
      </c>
      <c r="I33" s="1">
        <v>5.201471E-07</v>
      </c>
      <c r="J33" s="1">
        <f t="shared" si="0"/>
        <v>0.02879136</v>
      </c>
      <c r="K33">
        <f t="shared" si="1"/>
        <v>0.028678350295621706</v>
      </c>
      <c r="L33" s="1">
        <f t="shared" si="2"/>
        <v>0.00011300970437829252</v>
      </c>
    </row>
    <row r="34" spans="1:12" ht="12.75">
      <c r="A34">
        <v>3802034</v>
      </c>
      <c r="B34">
        <v>3</v>
      </c>
      <c r="C34">
        <v>2.998</v>
      </c>
      <c r="D34" s="1">
        <v>0.02159179</v>
      </c>
      <c r="E34">
        <v>180</v>
      </c>
      <c r="F34">
        <v>-49.927</v>
      </c>
      <c r="G34" s="1">
        <v>-2.610499E-05</v>
      </c>
      <c r="H34" s="1">
        <v>0.0005799609</v>
      </c>
      <c r="I34" s="1">
        <v>4.672662E-07</v>
      </c>
      <c r="J34" s="1">
        <f t="shared" si="0"/>
        <v>0.02159179</v>
      </c>
      <c r="K34">
        <f t="shared" si="1"/>
        <v>0.021472950595972498</v>
      </c>
      <c r="L34" s="1">
        <f t="shared" si="2"/>
        <v>0.00011883940402750148</v>
      </c>
    </row>
    <row r="35" spans="1:12" ht="12.75">
      <c r="A35">
        <v>3802038</v>
      </c>
      <c r="B35">
        <v>2</v>
      </c>
      <c r="C35">
        <v>1.99</v>
      </c>
      <c r="D35" s="1">
        <v>0.01436932</v>
      </c>
      <c r="E35">
        <v>180</v>
      </c>
      <c r="F35">
        <v>-49.943</v>
      </c>
      <c r="G35" s="1">
        <v>-2.707208E-05</v>
      </c>
      <c r="H35" s="1">
        <v>0.0003855196</v>
      </c>
      <c r="I35" s="1">
        <v>4.998462E-07</v>
      </c>
      <c r="J35" s="1">
        <f t="shared" si="0"/>
        <v>0.01436932</v>
      </c>
      <c r="K35">
        <f t="shared" si="1"/>
        <v>0.014253226046025774</v>
      </c>
      <c r="L35" s="1">
        <f t="shared" si="2"/>
        <v>0.00011609395397422541</v>
      </c>
    </row>
    <row r="36" spans="1:12" ht="12.75">
      <c r="A36">
        <v>3802042</v>
      </c>
      <c r="B36">
        <v>1</v>
      </c>
      <c r="C36">
        <v>0.984</v>
      </c>
      <c r="D36" s="1">
        <v>0.007150168</v>
      </c>
      <c r="E36">
        <v>180</v>
      </c>
      <c r="F36">
        <v>-49.991</v>
      </c>
      <c r="G36" s="1">
        <v>-2.542085E-05</v>
      </c>
      <c r="H36" s="1">
        <v>0.0001915944</v>
      </c>
      <c r="I36" s="1">
        <v>4.75369E-07</v>
      </c>
      <c r="J36" s="1">
        <f t="shared" si="0"/>
        <v>0.007150168</v>
      </c>
      <c r="K36">
        <f t="shared" si="1"/>
        <v>0.007047826346376564</v>
      </c>
      <c r="L36" s="1">
        <f t="shared" si="2"/>
        <v>0.00010234165362343634</v>
      </c>
    </row>
    <row r="37" spans="1:12" ht="12.75">
      <c r="A37">
        <v>3802046</v>
      </c>
      <c r="B37">
        <v>0</v>
      </c>
      <c r="C37">
        <v>-0.024</v>
      </c>
      <c r="D37" s="1">
        <v>7.31915E-05</v>
      </c>
      <c r="E37">
        <v>90</v>
      </c>
      <c r="F37">
        <v>138.722</v>
      </c>
      <c r="G37" s="1">
        <v>-2.652529E-05</v>
      </c>
      <c r="H37" s="1">
        <v>2.175335E-06</v>
      </c>
      <c r="I37" s="1">
        <v>4.758283E-07</v>
      </c>
      <c r="J37" s="1">
        <f t="shared" si="0"/>
        <v>-7.31915E-05</v>
      </c>
      <c r="K37">
        <f t="shared" si="1"/>
        <v>-0.00017189820357016008</v>
      </c>
      <c r="L37" s="1">
        <f t="shared" si="2"/>
        <v>9.870670357016007E-05</v>
      </c>
    </row>
    <row r="38" spans="1:12" ht="12.75">
      <c r="A38">
        <v>3802050</v>
      </c>
      <c r="B38">
        <v>-1</v>
      </c>
      <c r="C38">
        <v>-1.029</v>
      </c>
      <c r="D38" s="1">
        <v>0.007289245</v>
      </c>
      <c r="E38">
        <v>0</v>
      </c>
      <c r="F38">
        <v>130.2</v>
      </c>
      <c r="G38" s="1">
        <v>-2.689154E-05</v>
      </c>
      <c r="H38" s="1">
        <v>0.000195766</v>
      </c>
      <c r="I38" s="1">
        <v>4.819201E-07</v>
      </c>
      <c r="J38" s="1">
        <f t="shared" si="0"/>
        <v>-0.007289245</v>
      </c>
      <c r="K38">
        <f t="shared" si="1"/>
        <v>-0.007370135478070613</v>
      </c>
      <c r="L38" s="1">
        <f t="shared" si="2"/>
        <v>8.089047807061361E-05</v>
      </c>
    </row>
    <row r="39" spans="1:12" ht="12.75">
      <c r="A39">
        <v>3802054</v>
      </c>
      <c r="B39">
        <v>-2</v>
      </c>
      <c r="C39">
        <v>-2.037</v>
      </c>
      <c r="D39" s="1">
        <v>0.01450467</v>
      </c>
      <c r="E39">
        <v>0</v>
      </c>
      <c r="F39">
        <v>130.148</v>
      </c>
      <c r="G39" s="1">
        <v>-2.752744E-05</v>
      </c>
      <c r="H39" s="1">
        <v>0.0003902197</v>
      </c>
      <c r="I39" s="1">
        <v>4.875234E-07</v>
      </c>
      <c r="J39" s="1">
        <f aca="true" t="shared" si="3" ref="J39:J67">SIGN(COS(PI()*F39/180))*D39</f>
        <v>-0.01450467</v>
      </c>
      <c r="K39">
        <f aca="true" t="shared" si="4" ref="K39:K67">BL_xfer*C39</f>
        <v>-0.014589860028017336</v>
      </c>
      <c r="L39" s="1">
        <f aca="true" t="shared" si="5" ref="L39:L67">J39-K39</f>
        <v>8.519002801733559E-05</v>
      </c>
    </row>
    <row r="40" spans="1:12" ht="12.75">
      <c r="A40">
        <v>3802058</v>
      </c>
      <c r="B40">
        <v>-3</v>
      </c>
      <c r="C40">
        <v>-3.043</v>
      </c>
      <c r="D40" s="1">
        <v>0.02170583</v>
      </c>
      <c r="E40">
        <v>0</v>
      </c>
      <c r="F40">
        <v>130.139</v>
      </c>
      <c r="G40" s="1">
        <v>-2.571623E-05</v>
      </c>
      <c r="H40" s="1">
        <v>0.0005834439</v>
      </c>
      <c r="I40" s="1">
        <v>4.719954E-07</v>
      </c>
      <c r="J40" s="1">
        <f t="shared" si="3"/>
        <v>-0.02170583</v>
      </c>
      <c r="K40">
        <f t="shared" si="4"/>
        <v>-0.02179525972766655</v>
      </c>
      <c r="L40" s="1">
        <f t="shared" si="5"/>
        <v>8.942972766655052E-05</v>
      </c>
    </row>
    <row r="41" spans="1:12" ht="12.75">
      <c r="A41">
        <v>3802062</v>
      </c>
      <c r="B41">
        <v>-4</v>
      </c>
      <c r="C41">
        <v>-4.049</v>
      </c>
      <c r="D41" s="1">
        <v>0.02889607</v>
      </c>
      <c r="E41">
        <v>0</v>
      </c>
      <c r="F41">
        <v>130.127</v>
      </c>
      <c r="G41" s="1">
        <v>-2.630723E-05</v>
      </c>
      <c r="H41" s="1">
        <v>0.0007770796</v>
      </c>
      <c r="I41" s="1">
        <v>4.481384E-07</v>
      </c>
      <c r="J41" s="1">
        <f t="shared" si="3"/>
        <v>-0.02889607</v>
      </c>
      <c r="K41">
        <f t="shared" si="4"/>
        <v>-0.02900065942731576</v>
      </c>
      <c r="L41" s="1">
        <f t="shared" si="5"/>
        <v>0.00010458942731576132</v>
      </c>
    </row>
    <row r="42" spans="1:12" ht="12.75">
      <c r="A42">
        <v>3802066</v>
      </c>
      <c r="B42">
        <v>-5</v>
      </c>
      <c r="C42">
        <v>-5.055</v>
      </c>
      <c r="D42" s="1">
        <v>0.03608173</v>
      </c>
      <c r="E42">
        <v>0</v>
      </c>
      <c r="F42">
        <v>130.122</v>
      </c>
      <c r="G42" s="1">
        <v>-2.648529E-05</v>
      </c>
      <c r="H42" s="1">
        <v>0.0009703763</v>
      </c>
      <c r="I42" s="1">
        <v>4.76486E-07</v>
      </c>
      <c r="J42" s="1">
        <f t="shared" si="3"/>
        <v>-0.03608173</v>
      </c>
      <c r="K42">
        <f t="shared" si="4"/>
        <v>-0.036206059126964965</v>
      </c>
      <c r="L42" s="1">
        <f t="shared" si="5"/>
        <v>0.00012432912696496573</v>
      </c>
    </row>
    <row r="43" spans="1:12" ht="12.75">
      <c r="A43">
        <v>3802070</v>
      </c>
      <c r="B43">
        <v>-6</v>
      </c>
      <c r="C43">
        <v>-6.062</v>
      </c>
      <c r="D43" s="1">
        <v>0.043254</v>
      </c>
      <c r="E43">
        <v>0</v>
      </c>
      <c r="F43">
        <v>130.12</v>
      </c>
      <c r="G43" s="1">
        <v>-2.601197E-05</v>
      </c>
      <c r="H43" s="1">
        <v>0.00116257</v>
      </c>
      <c r="I43" s="1">
        <v>5.32251E-07</v>
      </c>
      <c r="J43" s="1">
        <f t="shared" si="3"/>
        <v>-0.043254</v>
      </c>
      <c r="K43">
        <f t="shared" si="4"/>
        <v>-0.043418621251762934</v>
      </c>
      <c r="L43" s="1">
        <f t="shared" si="5"/>
        <v>0.00016462125176293363</v>
      </c>
    </row>
    <row r="44" spans="1:12" ht="12.75">
      <c r="A44">
        <v>3802074</v>
      </c>
      <c r="B44">
        <v>-7</v>
      </c>
      <c r="C44">
        <v>-7.068</v>
      </c>
      <c r="D44" s="1">
        <v>0.05040636</v>
      </c>
      <c r="E44">
        <v>0</v>
      </c>
      <c r="F44">
        <v>130.119</v>
      </c>
      <c r="G44" s="1">
        <v>-2.66708E-05</v>
      </c>
      <c r="H44" s="1">
        <v>0.001354903</v>
      </c>
      <c r="I44" s="1">
        <v>4.813552E-07</v>
      </c>
      <c r="J44" s="1">
        <f t="shared" si="3"/>
        <v>-0.05040636</v>
      </c>
      <c r="K44">
        <f t="shared" si="4"/>
        <v>-0.05062402095141214</v>
      </c>
      <c r="L44" s="1">
        <f t="shared" si="5"/>
        <v>0.00021766095141214498</v>
      </c>
    </row>
    <row r="45" spans="1:12" ht="12.75">
      <c r="A45">
        <v>3802079</v>
      </c>
      <c r="B45">
        <v>-8</v>
      </c>
      <c r="C45">
        <v>-8.074</v>
      </c>
      <c r="D45" s="1">
        <v>0.05755235</v>
      </c>
      <c r="E45">
        <v>0</v>
      </c>
      <c r="F45">
        <v>130.117</v>
      </c>
      <c r="G45" s="1">
        <v>-2.677113E-05</v>
      </c>
      <c r="H45" s="1">
        <v>0.001547012</v>
      </c>
      <c r="I45" s="1">
        <v>4.672364E-07</v>
      </c>
      <c r="J45" s="1">
        <f t="shared" si="3"/>
        <v>-0.05755235</v>
      </c>
      <c r="K45">
        <f t="shared" si="4"/>
        <v>-0.05782942065106136</v>
      </c>
      <c r="L45" s="1">
        <f t="shared" si="5"/>
        <v>0.0002770706510613549</v>
      </c>
    </row>
    <row r="46" spans="1:12" ht="12.75">
      <c r="A46">
        <v>3802083</v>
      </c>
      <c r="B46">
        <v>-9</v>
      </c>
      <c r="C46">
        <v>-9.081</v>
      </c>
      <c r="D46" s="1">
        <v>0.06467849</v>
      </c>
      <c r="E46">
        <v>0</v>
      </c>
      <c r="F46">
        <v>130.115</v>
      </c>
      <c r="G46" s="1">
        <v>-2.717853E-05</v>
      </c>
      <c r="H46" s="1">
        <v>0.001738297</v>
      </c>
      <c r="I46" s="1">
        <v>5.129622E-07</v>
      </c>
      <c r="J46" s="1">
        <f t="shared" si="3"/>
        <v>-0.06467849</v>
      </c>
      <c r="K46">
        <f t="shared" si="4"/>
        <v>-0.06504198277585932</v>
      </c>
      <c r="L46" s="1">
        <f t="shared" si="5"/>
        <v>0.0003634927758593143</v>
      </c>
    </row>
    <row r="47" spans="1:12" ht="12.75">
      <c r="A47">
        <v>3802087</v>
      </c>
      <c r="B47">
        <v>-10</v>
      </c>
      <c r="C47">
        <v>-10.087</v>
      </c>
      <c r="D47" s="1">
        <v>0.07178408</v>
      </c>
      <c r="E47">
        <v>0</v>
      </c>
      <c r="F47">
        <v>130.113</v>
      </c>
      <c r="G47" s="1">
        <v>-2.739828E-05</v>
      </c>
      <c r="H47" s="1">
        <v>0.001929927</v>
      </c>
      <c r="I47" s="1">
        <v>5.058258E-07</v>
      </c>
      <c r="J47" s="1">
        <f t="shared" si="3"/>
        <v>-0.07178408</v>
      </c>
      <c r="K47">
        <f t="shared" si="4"/>
        <v>-0.07224738247550853</v>
      </c>
      <c r="L47" s="1">
        <f t="shared" si="5"/>
        <v>0.0004633024755085341</v>
      </c>
    </row>
    <row r="48" spans="1:12" ht="12.75">
      <c r="A48">
        <v>3802091</v>
      </c>
      <c r="B48">
        <v>-11</v>
      </c>
      <c r="C48">
        <v>-11.095</v>
      </c>
      <c r="D48" s="1">
        <v>0.07888591</v>
      </c>
      <c r="E48">
        <v>0</v>
      </c>
      <c r="F48">
        <v>130.113</v>
      </c>
      <c r="G48" s="1">
        <v>-2.743799E-05</v>
      </c>
      <c r="H48" s="1">
        <v>0.002120139</v>
      </c>
      <c r="I48" s="1">
        <v>4.840518E-07</v>
      </c>
      <c r="J48" s="1">
        <f t="shared" si="3"/>
        <v>-0.07888591</v>
      </c>
      <c r="K48">
        <f t="shared" si="4"/>
        <v>-0.07946710702545526</v>
      </c>
      <c r="L48" s="1">
        <f t="shared" si="5"/>
        <v>0.0005811970254552545</v>
      </c>
    </row>
    <row r="49" spans="1:12" ht="12.75">
      <c r="A49">
        <v>3802095</v>
      </c>
      <c r="B49">
        <v>-12</v>
      </c>
      <c r="C49">
        <v>-12.101</v>
      </c>
      <c r="D49" s="1">
        <v>0.08594127</v>
      </c>
      <c r="E49">
        <v>0</v>
      </c>
      <c r="F49">
        <v>130.112</v>
      </c>
      <c r="G49" s="1">
        <v>-2.81935E-05</v>
      </c>
      <c r="H49" s="1">
        <v>0.002310296</v>
      </c>
      <c r="I49" s="1">
        <v>4.809544E-07</v>
      </c>
      <c r="J49" s="1">
        <f t="shared" si="3"/>
        <v>-0.08594127</v>
      </c>
      <c r="K49">
        <f t="shared" si="4"/>
        <v>-0.08667250672510447</v>
      </c>
      <c r="L49" s="1">
        <f t="shared" si="5"/>
        <v>0.0007312367251044727</v>
      </c>
    </row>
    <row r="50" spans="1:12" ht="12.75">
      <c r="A50">
        <v>3802099</v>
      </c>
      <c r="B50">
        <v>-13</v>
      </c>
      <c r="C50">
        <v>-13.108</v>
      </c>
      <c r="D50" s="1">
        <v>0.09296435</v>
      </c>
      <c r="E50">
        <v>0</v>
      </c>
      <c r="F50">
        <v>130.111</v>
      </c>
      <c r="G50" s="1">
        <v>-2.780364E-05</v>
      </c>
      <c r="H50" s="1">
        <v>0.002499266</v>
      </c>
      <c r="I50" s="1">
        <v>4.844208E-07</v>
      </c>
      <c r="J50" s="1">
        <f t="shared" si="3"/>
        <v>-0.09296435</v>
      </c>
      <c r="K50">
        <f t="shared" si="4"/>
        <v>-0.09388506884990244</v>
      </c>
      <c r="L50" s="1">
        <f t="shared" si="5"/>
        <v>0.000920718849902441</v>
      </c>
    </row>
    <row r="51" spans="1:12" ht="12.75">
      <c r="A51">
        <v>3802103</v>
      </c>
      <c r="B51">
        <v>-14</v>
      </c>
      <c r="C51">
        <v>-14.115</v>
      </c>
      <c r="D51" s="1">
        <v>0.09994044</v>
      </c>
      <c r="E51">
        <v>0</v>
      </c>
      <c r="F51">
        <v>130.11</v>
      </c>
      <c r="G51" s="1">
        <v>-2.879078E-05</v>
      </c>
      <c r="H51" s="1">
        <v>0.002686941</v>
      </c>
      <c r="I51" s="1">
        <v>4.953689E-07</v>
      </c>
      <c r="J51" s="1">
        <f t="shared" si="3"/>
        <v>-0.09994044</v>
      </c>
      <c r="K51">
        <f t="shared" si="4"/>
        <v>-0.1010976309747004</v>
      </c>
      <c r="L51" s="1">
        <f t="shared" si="5"/>
        <v>0.0011571909747003922</v>
      </c>
    </row>
    <row r="52" spans="1:12" ht="12.75">
      <c r="A52">
        <v>3802107</v>
      </c>
      <c r="B52">
        <v>-15</v>
      </c>
      <c r="C52">
        <v>-15.122</v>
      </c>
      <c r="D52" s="1">
        <v>0.1068476</v>
      </c>
      <c r="E52">
        <v>0</v>
      </c>
      <c r="F52">
        <v>130.11</v>
      </c>
      <c r="G52" s="1">
        <v>-2.776568E-05</v>
      </c>
      <c r="H52" s="1">
        <v>0.002872762</v>
      </c>
      <c r="I52" s="1">
        <v>5.058693E-07</v>
      </c>
      <c r="J52" s="1">
        <f t="shared" si="3"/>
        <v>-0.1068476</v>
      </c>
      <c r="K52">
        <f t="shared" si="4"/>
        <v>-0.10831019309949837</v>
      </c>
      <c r="L52" s="1">
        <f t="shared" si="5"/>
        <v>0.001462593099498366</v>
      </c>
    </row>
    <row r="53" spans="1:12" ht="12.75">
      <c r="A53">
        <v>3802113</v>
      </c>
      <c r="B53">
        <v>-14</v>
      </c>
      <c r="C53">
        <v>-14.119</v>
      </c>
      <c r="D53" s="1">
        <v>0.1002375</v>
      </c>
      <c r="E53">
        <v>0</v>
      </c>
      <c r="F53">
        <v>130.111</v>
      </c>
      <c r="G53" s="1">
        <v>-2.783059E-05</v>
      </c>
      <c r="H53" s="1">
        <v>0.002694746</v>
      </c>
      <c r="I53" s="1">
        <v>4.67828E-07</v>
      </c>
      <c r="J53" s="1">
        <f t="shared" si="3"/>
        <v>-0.1002375</v>
      </c>
      <c r="K53">
        <f t="shared" si="4"/>
        <v>-0.10112628067529543</v>
      </c>
      <c r="L53" s="1">
        <f t="shared" si="5"/>
        <v>0.0008887806752954364</v>
      </c>
    </row>
    <row r="54" spans="1:12" ht="12.75">
      <c r="A54">
        <v>3802117</v>
      </c>
      <c r="B54">
        <v>-13</v>
      </c>
      <c r="C54">
        <v>-13.114</v>
      </c>
      <c r="D54" s="1">
        <v>0.09334689</v>
      </c>
      <c r="E54">
        <v>0</v>
      </c>
      <c r="F54">
        <v>130.112</v>
      </c>
      <c r="G54" s="1">
        <v>-2.812587E-05</v>
      </c>
      <c r="H54" s="1">
        <v>0.002509067</v>
      </c>
      <c r="I54" s="1">
        <v>4.43073E-07</v>
      </c>
      <c r="J54" s="1">
        <f t="shared" si="3"/>
        <v>-0.09334689</v>
      </c>
      <c r="K54">
        <f t="shared" si="4"/>
        <v>-0.09392804340079498</v>
      </c>
      <c r="L54" s="1">
        <f t="shared" si="5"/>
        <v>0.0005811534007949815</v>
      </c>
    </row>
    <row r="55" spans="1:12" ht="12.75">
      <c r="A55">
        <v>3802121</v>
      </c>
      <c r="B55">
        <v>-12</v>
      </c>
      <c r="C55">
        <v>-12.109</v>
      </c>
      <c r="D55" s="1">
        <v>0.08636314</v>
      </c>
      <c r="E55">
        <v>0</v>
      </c>
      <c r="F55">
        <v>130.112</v>
      </c>
      <c r="G55" s="1">
        <v>-2.797372E-05</v>
      </c>
      <c r="H55" s="1">
        <v>0.002321884</v>
      </c>
      <c r="I55" s="1">
        <v>4.986762E-07</v>
      </c>
      <c r="J55" s="1">
        <f t="shared" si="3"/>
        <v>-0.08636314</v>
      </c>
      <c r="K55">
        <f t="shared" si="4"/>
        <v>-0.08672980612629452</v>
      </c>
      <c r="L55" s="1">
        <f t="shared" si="5"/>
        <v>0.0003666661262945181</v>
      </c>
    </row>
    <row r="56" spans="1:12" ht="12.75">
      <c r="A56">
        <v>3802125</v>
      </c>
      <c r="B56">
        <v>-11</v>
      </c>
      <c r="C56">
        <v>-11.103</v>
      </c>
      <c r="D56" s="1">
        <v>0.07932817</v>
      </c>
      <c r="E56">
        <v>0</v>
      </c>
      <c r="F56">
        <v>130.113</v>
      </c>
      <c r="G56" s="1">
        <v>-2.7961E-05</v>
      </c>
      <c r="H56" s="1">
        <v>0.002132272</v>
      </c>
      <c r="I56" s="1">
        <v>4.779361E-07</v>
      </c>
      <c r="J56" s="1">
        <f t="shared" si="3"/>
        <v>-0.07932817</v>
      </c>
      <c r="K56">
        <f t="shared" si="4"/>
        <v>-0.07952440642664531</v>
      </c>
      <c r="L56" s="1">
        <f t="shared" si="5"/>
        <v>0.00019623642664530483</v>
      </c>
    </row>
    <row r="57" spans="1:12" ht="12.75">
      <c r="A57">
        <v>3802129</v>
      </c>
      <c r="B57">
        <v>-10</v>
      </c>
      <c r="C57">
        <v>-10.094</v>
      </c>
      <c r="D57" s="1">
        <v>0.07223703</v>
      </c>
      <c r="E57">
        <v>0</v>
      </c>
      <c r="F57">
        <v>130.114</v>
      </c>
      <c r="G57" s="1">
        <v>-2.774677E-05</v>
      </c>
      <c r="H57" s="1">
        <v>0.001941623</v>
      </c>
      <c r="I57" s="1">
        <v>5.001779E-07</v>
      </c>
      <c r="J57" s="1">
        <f t="shared" si="3"/>
        <v>-0.07223703</v>
      </c>
      <c r="K57">
        <f t="shared" si="4"/>
        <v>-0.07229751945154983</v>
      </c>
      <c r="L57" s="1">
        <f t="shared" si="5"/>
        <v>6.048945154983609E-05</v>
      </c>
    </row>
    <row r="58" spans="1:12" ht="12.75">
      <c r="A58">
        <v>3802133</v>
      </c>
      <c r="B58">
        <v>-9</v>
      </c>
      <c r="C58">
        <v>-9.088</v>
      </c>
      <c r="D58" s="1">
        <v>0.06513458</v>
      </c>
      <c r="E58">
        <v>0</v>
      </c>
      <c r="F58">
        <v>130.115</v>
      </c>
      <c r="G58" s="1">
        <v>-2.711921E-05</v>
      </c>
      <c r="H58" s="1">
        <v>0.001750642</v>
      </c>
      <c r="I58" s="1">
        <v>4.869987E-07</v>
      </c>
      <c r="J58" s="1">
        <f t="shared" si="3"/>
        <v>-0.06513458</v>
      </c>
      <c r="K58">
        <f t="shared" si="4"/>
        <v>-0.06509211975190062</v>
      </c>
      <c r="L58" s="1">
        <f t="shared" si="5"/>
        <v>-4.2460248099382425E-05</v>
      </c>
    </row>
    <row r="59" spans="1:12" ht="12.75">
      <c r="A59">
        <v>3802137</v>
      </c>
      <c r="B59">
        <v>-8</v>
      </c>
      <c r="C59">
        <v>-8.082</v>
      </c>
      <c r="D59" s="1">
        <v>0.05801152</v>
      </c>
      <c r="E59">
        <v>0</v>
      </c>
      <c r="F59">
        <v>130.116</v>
      </c>
      <c r="G59" s="1">
        <v>-2.825483E-05</v>
      </c>
      <c r="H59" s="1">
        <v>0.001559432</v>
      </c>
      <c r="I59" s="1">
        <v>4.827955E-07</v>
      </c>
      <c r="J59" s="1">
        <f t="shared" si="3"/>
        <v>-0.05801152</v>
      </c>
      <c r="K59">
        <f t="shared" si="4"/>
        <v>-0.057886720052251414</v>
      </c>
      <c r="L59" s="1">
        <f t="shared" si="5"/>
        <v>-0.00012479994774858283</v>
      </c>
    </row>
    <row r="60" spans="1:12" ht="12.75">
      <c r="A60">
        <v>3802141</v>
      </c>
      <c r="B60">
        <v>-7</v>
      </c>
      <c r="C60">
        <v>-7.076</v>
      </c>
      <c r="D60" s="1">
        <v>0.05086692</v>
      </c>
      <c r="E60">
        <v>0</v>
      </c>
      <c r="F60">
        <v>130.117</v>
      </c>
      <c r="G60" s="1">
        <v>-2.842234E-05</v>
      </c>
      <c r="H60" s="1">
        <v>0.001368037</v>
      </c>
      <c r="I60" s="1">
        <v>5.139302E-07</v>
      </c>
      <c r="J60" s="1">
        <f t="shared" si="3"/>
        <v>-0.05086692</v>
      </c>
      <c r="K60">
        <f t="shared" si="4"/>
        <v>-0.05068132035260219</v>
      </c>
      <c r="L60" s="1">
        <f t="shared" si="5"/>
        <v>-0.00018559964739781054</v>
      </c>
    </row>
    <row r="61" spans="1:12" ht="12.75">
      <c r="A61">
        <v>3802145</v>
      </c>
      <c r="B61">
        <v>-6</v>
      </c>
      <c r="C61">
        <v>-6.069</v>
      </c>
      <c r="D61" s="1">
        <v>0.04370962</v>
      </c>
      <c r="E61">
        <v>0</v>
      </c>
      <c r="F61">
        <v>130.121</v>
      </c>
      <c r="G61" s="1">
        <v>-2.813861E-05</v>
      </c>
      <c r="H61" s="1">
        <v>0.001174972</v>
      </c>
      <c r="I61" s="1">
        <v>5.150352E-07</v>
      </c>
      <c r="J61" s="1">
        <f t="shared" si="3"/>
        <v>-0.04370962</v>
      </c>
      <c r="K61">
        <f t="shared" si="4"/>
        <v>-0.04346875822780423</v>
      </c>
      <c r="L61" s="1">
        <f t="shared" si="5"/>
        <v>-0.0002408617721957676</v>
      </c>
    </row>
    <row r="62" spans="1:12" ht="12.75">
      <c r="A62">
        <v>3802149</v>
      </c>
      <c r="B62">
        <v>-5</v>
      </c>
      <c r="C62">
        <v>-5.063</v>
      </c>
      <c r="D62" s="1">
        <v>0.03652971</v>
      </c>
      <c r="E62">
        <v>0</v>
      </c>
      <c r="F62">
        <v>130.124</v>
      </c>
      <c r="G62" s="1">
        <v>-2.695323E-05</v>
      </c>
      <c r="H62" s="1">
        <v>0.0009826492</v>
      </c>
      <c r="I62" s="1">
        <v>4.578928E-07</v>
      </c>
      <c r="J62" s="1">
        <f t="shared" si="3"/>
        <v>-0.03652971</v>
      </c>
      <c r="K62">
        <f t="shared" si="4"/>
        <v>-0.03626335852815502</v>
      </c>
      <c r="L62" s="1">
        <f t="shared" si="5"/>
        <v>-0.00026635147184497776</v>
      </c>
    </row>
    <row r="63" spans="1:12" ht="12.75">
      <c r="A63">
        <v>3802153</v>
      </c>
      <c r="B63">
        <v>-4</v>
      </c>
      <c r="C63">
        <v>-4.055</v>
      </c>
      <c r="D63" s="1">
        <v>0.029332</v>
      </c>
      <c r="E63">
        <v>0</v>
      </c>
      <c r="F63">
        <v>130.127</v>
      </c>
      <c r="G63" s="1">
        <v>-2.669533E-05</v>
      </c>
      <c r="H63" s="1">
        <v>0.0007884662</v>
      </c>
      <c r="I63" s="1">
        <v>4.775107E-07</v>
      </c>
      <c r="J63" s="1">
        <f t="shared" si="3"/>
        <v>-0.029332</v>
      </c>
      <c r="K63">
        <f t="shared" si="4"/>
        <v>-0.029043633978208295</v>
      </c>
      <c r="L63" s="1">
        <f t="shared" si="5"/>
        <v>-0.00028836602179170556</v>
      </c>
    </row>
    <row r="64" spans="1:12" ht="12.75">
      <c r="A64">
        <v>3802157</v>
      </c>
      <c r="B64">
        <v>-3</v>
      </c>
      <c r="C64">
        <v>-3.047</v>
      </c>
      <c r="D64" s="1">
        <v>0.02212751</v>
      </c>
      <c r="E64">
        <v>0</v>
      </c>
      <c r="F64">
        <v>130.137</v>
      </c>
      <c r="G64" s="1">
        <v>-2.723631E-05</v>
      </c>
      <c r="H64" s="1">
        <v>0.0005957053</v>
      </c>
      <c r="I64" s="1">
        <v>4.587708E-07</v>
      </c>
      <c r="J64" s="1">
        <f t="shared" si="3"/>
        <v>-0.02212751</v>
      </c>
      <c r="K64">
        <f t="shared" si="4"/>
        <v>-0.021823909428261574</v>
      </c>
      <c r="L64" s="1">
        <f t="shared" si="5"/>
        <v>-0.00030360057173842506</v>
      </c>
    </row>
    <row r="65" spans="1:12" ht="12.75">
      <c r="A65">
        <v>3802161</v>
      </c>
      <c r="B65">
        <v>-2</v>
      </c>
      <c r="C65">
        <v>-2.041</v>
      </c>
      <c r="D65" s="1">
        <v>0.01490994</v>
      </c>
      <c r="E65">
        <v>0</v>
      </c>
      <c r="F65">
        <v>130.149</v>
      </c>
      <c r="G65" s="1">
        <v>-2.729346E-05</v>
      </c>
      <c r="H65" s="1">
        <v>0.0004011424</v>
      </c>
      <c r="I65" s="1">
        <v>4.765295E-07</v>
      </c>
      <c r="J65" s="1">
        <f t="shared" si="3"/>
        <v>-0.01490994</v>
      </c>
      <c r="K65">
        <f t="shared" si="4"/>
        <v>-0.014618509728612363</v>
      </c>
      <c r="L65" s="1">
        <f t="shared" si="5"/>
        <v>-0.00029143027138763683</v>
      </c>
    </row>
    <row r="66" spans="1:12" ht="12.75">
      <c r="A66">
        <v>3802165</v>
      </c>
      <c r="B66">
        <v>-1</v>
      </c>
      <c r="C66">
        <v>-1.034</v>
      </c>
      <c r="D66" s="1">
        <v>0.007682075</v>
      </c>
      <c r="E66">
        <v>0</v>
      </c>
      <c r="F66">
        <v>130.201</v>
      </c>
      <c r="G66" s="1">
        <v>-2.635017E-05</v>
      </c>
      <c r="H66" s="1">
        <v>0.0002063993</v>
      </c>
      <c r="I66" s="1">
        <v>5.165444E-07</v>
      </c>
      <c r="J66" s="1">
        <f t="shared" si="3"/>
        <v>-0.007682075</v>
      </c>
      <c r="K66">
        <f t="shared" si="4"/>
        <v>-0.007405947603814397</v>
      </c>
      <c r="L66" s="1">
        <f t="shared" si="5"/>
        <v>-0.0002761273961856027</v>
      </c>
    </row>
    <row r="67" spans="1:12" ht="12.75">
      <c r="A67">
        <v>3802169</v>
      </c>
      <c r="B67">
        <v>0</v>
      </c>
      <c r="C67">
        <v>-0.028</v>
      </c>
      <c r="D67" s="1">
        <v>0.0004579228</v>
      </c>
      <c r="E67">
        <v>0</v>
      </c>
      <c r="F67">
        <v>131.538</v>
      </c>
      <c r="G67" s="1">
        <v>-2.73049E-05</v>
      </c>
      <c r="H67" s="1">
        <v>1.225892E-05</v>
      </c>
      <c r="I67" s="1">
        <v>4.728133E-07</v>
      </c>
      <c r="J67" s="1">
        <f t="shared" si="3"/>
        <v>-0.0004579228</v>
      </c>
      <c r="K67">
        <f t="shared" si="4"/>
        <v>-0.00020054790416518676</v>
      </c>
      <c r="L67" s="1">
        <f t="shared" si="5"/>
        <v>-0.0002573748958348132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J3" sqref="J3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3" width="11.28125" style="0" bestFit="1" customWidth="1"/>
    <col min="4" max="4" width="15.5742187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  <col min="11" max="11" width="13.00390625" style="0" bestFit="1" customWidth="1"/>
  </cols>
  <sheetData>
    <row r="1" spans="1:13" ht="12.75">
      <c r="A1" t="s">
        <v>29</v>
      </c>
      <c r="B1" t="s">
        <v>1</v>
      </c>
      <c r="C1" t="s">
        <v>2</v>
      </c>
      <c r="D1" t="s">
        <v>3</v>
      </c>
      <c r="E1" t="s">
        <v>4</v>
      </c>
      <c r="F1">
        <v>3801254</v>
      </c>
      <c r="L1" t="s">
        <v>18</v>
      </c>
      <c r="M1">
        <v>812</v>
      </c>
    </row>
    <row r="2" spans="1:13" ht="12.75">
      <c r="A2" t="s">
        <v>5</v>
      </c>
      <c r="C2" t="s">
        <v>6</v>
      </c>
      <c r="D2" t="s">
        <v>7</v>
      </c>
      <c r="L2" t="s">
        <v>19</v>
      </c>
      <c r="M2">
        <f>0.0254*2</f>
        <v>0.0508</v>
      </c>
    </row>
    <row r="3" spans="1:13" ht="12.75">
      <c r="A3" s="3" t="s">
        <v>28</v>
      </c>
      <c r="J3" s="4">
        <f>(M3-K3)/0.0254</f>
        <v>0.030970102808599586</v>
      </c>
      <c r="K3">
        <v>0.3556</v>
      </c>
      <c r="L3" t="s">
        <v>20</v>
      </c>
      <c r="M3">
        <v>0.35638664061133846</v>
      </c>
    </row>
    <row r="4" spans="12:13" ht="12.75">
      <c r="L4" t="s">
        <v>21</v>
      </c>
      <c r="M4">
        <f>4*PI()*0.0000001*M1/M2</f>
        <v>0.020086403422952065</v>
      </c>
    </row>
    <row r="5" spans="12:13" ht="12.75">
      <c r="L5" t="s">
        <v>22</v>
      </c>
      <c r="M5">
        <f>M4*M3</f>
        <v>0.007158525837869976</v>
      </c>
    </row>
    <row r="6" spans="1:13" ht="12.7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23</v>
      </c>
      <c r="L6" t="s">
        <v>24</v>
      </c>
      <c r="M6">
        <f>SUMSQ(L32:L42)</f>
        <v>1.1346951413887128E-07</v>
      </c>
    </row>
    <row r="7" spans="1:12" ht="12.75">
      <c r="A7">
        <v>3801281</v>
      </c>
      <c r="B7">
        <v>0</v>
      </c>
      <c r="C7">
        <v>-0.026</v>
      </c>
      <c r="D7" s="1">
        <v>8.621774E-05</v>
      </c>
      <c r="E7">
        <v>90</v>
      </c>
      <c r="F7">
        <v>136.362</v>
      </c>
      <c r="G7" s="1">
        <v>-4.352432E-05</v>
      </c>
      <c r="H7" s="1">
        <v>3.15637E-06</v>
      </c>
      <c r="I7" s="1">
        <v>5.177457E-07</v>
      </c>
      <c r="J7" s="1">
        <f aca="true" t="shared" si="0" ref="J7:J38">SIGN(COS(PI()*F7/180))*D7</f>
        <v>-8.621774E-05</v>
      </c>
      <c r="K7">
        <f aca="true" t="shared" si="1" ref="K7:K38">BL_xfer*C7</f>
        <v>-0.00018612167178461936</v>
      </c>
      <c r="L7" s="1">
        <f aca="true" t="shared" si="2" ref="L7:L38">J7-K7</f>
        <v>9.990393178461936E-05</v>
      </c>
    </row>
    <row r="8" spans="1:12" ht="12.75">
      <c r="A8">
        <v>3801285</v>
      </c>
      <c r="B8">
        <v>1</v>
      </c>
      <c r="C8">
        <v>0.979</v>
      </c>
      <c r="D8" s="1">
        <v>0.006988638</v>
      </c>
      <c r="E8">
        <v>180</v>
      </c>
      <c r="F8">
        <v>-52.34</v>
      </c>
      <c r="G8" s="1">
        <v>-4.142309E-05</v>
      </c>
      <c r="H8" s="1">
        <v>0.0001776513</v>
      </c>
      <c r="I8" s="1">
        <v>4.825446E-07</v>
      </c>
      <c r="J8" s="1">
        <f t="shared" si="0"/>
        <v>0.006988638</v>
      </c>
      <c r="K8">
        <f t="shared" si="1"/>
        <v>0.007008196795274707</v>
      </c>
      <c r="L8" s="1">
        <f t="shared" si="2"/>
        <v>-1.955879527470658E-05</v>
      </c>
    </row>
    <row r="9" spans="1:12" ht="12.75">
      <c r="A9">
        <v>3801289</v>
      </c>
      <c r="B9">
        <v>2</v>
      </c>
      <c r="C9">
        <v>1.984</v>
      </c>
      <c r="D9" s="1">
        <v>0.01414425</v>
      </c>
      <c r="E9">
        <v>180</v>
      </c>
      <c r="F9">
        <v>-52.292</v>
      </c>
      <c r="G9" s="1">
        <v>-4.099452E-05</v>
      </c>
      <c r="H9" s="1">
        <v>0.0003601869</v>
      </c>
      <c r="I9" s="1">
        <v>5.105531E-07</v>
      </c>
      <c r="J9" s="1">
        <f t="shared" si="0"/>
        <v>0.01414425</v>
      </c>
      <c r="K9">
        <f t="shared" si="1"/>
        <v>0.014202515262334034</v>
      </c>
      <c r="L9" s="1">
        <f t="shared" si="2"/>
        <v>-5.826526233403302E-05</v>
      </c>
    </row>
    <row r="10" spans="1:12" ht="12.75">
      <c r="A10">
        <v>3801293</v>
      </c>
      <c r="B10">
        <v>3</v>
      </c>
      <c r="C10">
        <v>2.991</v>
      </c>
      <c r="D10" s="1">
        <v>0.02132993</v>
      </c>
      <c r="E10">
        <v>180</v>
      </c>
      <c r="F10">
        <v>-52.276</v>
      </c>
      <c r="G10" s="1">
        <v>-4.216534E-05</v>
      </c>
      <c r="H10" s="1">
        <v>0.0005429515</v>
      </c>
      <c r="I10" s="1">
        <v>4.79099E-07</v>
      </c>
      <c r="J10" s="1">
        <f t="shared" si="0"/>
        <v>0.02132993</v>
      </c>
      <c r="K10">
        <f t="shared" si="1"/>
        <v>0.0214111507810691</v>
      </c>
      <c r="L10" s="1">
        <f t="shared" si="2"/>
        <v>-8.122078106909819E-05</v>
      </c>
    </row>
    <row r="11" spans="1:12" ht="12.75">
      <c r="A11">
        <v>3801297</v>
      </c>
      <c r="B11">
        <v>4</v>
      </c>
      <c r="C11">
        <v>3.996</v>
      </c>
      <c r="D11" s="1">
        <v>0.02849678</v>
      </c>
      <c r="E11">
        <v>180</v>
      </c>
      <c r="F11">
        <v>-52.264</v>
      </c>
      <c r="G11" s="1">
        <v>-4.220693E-05</v>
      </c>
      <c r="H11" s="1">
        <v>0.0007261954</v>
      </c>
      <c r="I11" s="1">
        <v>4.751289E-07</v>
      </c>
      <c r="J11" s="1">
        <f t="shared" si="0"/>
        <v>0.02849678</v>
      </c>
      <c r="K11">
        <f t="shared" si="1"/>
        <v>0.028605469248128425</v>
      </c>
      <c r="L11" s="1">
        <f t="shared" si="2"/>
        <v>-0.00010868924812842615</v>
      </c>
    </row>
    <row r="12" spans="1:12" ht="12.75">
      <c r="A12">
        <v>3801301</v>
      </c>
      <c r="B12">
        <v>5</v>
      </c>
      <c r="C12">
        <v>5.003</v>
      </c>
      <c r="D12" s="1">
        <v>0.03566459</v>
      </c>
      <c r="E12">
        <v>180</v>
      </c>
      <c r="F12">
        <v>-52.259</v>
      </c>
      <c r="G12" s="1">
        <v>-4.183214E-05</v>
      </c>
      <c r="H12" s="1">
        <v>0.0009082335</v>
      </c>
      <c r="I12" s="1">
        <v>5.368346E-07</v>
      </c>
      <c r="J12" s="1">
        <f t="shared" si="0"/>
        <v>0.03566459</v>
      </c>
      <c r="K12">
        <f t="shared" si="1"/>
        <v>0.035814104766863496</v>
      </c>
      <c r="L12" s="1">
        <f t="shared" si="2"/>
        <v>-0.00014951476686349274</v>
      </c>
    </row>
    <row r="13" spans="1:12" ht="12.75">
      <c r="A13">
        <v>3801305</v>
      </c>
      <c r="B13">
        <v>6</v>
      </c>
      <c r="C13">
        <v>6.009</v>
      </c>
      <c r="D13" s="1">
        <v>0.04281852</v>
      </c>
      <c r="E13">
        <v>180</v>
      </c>
      <c r="F13">
        <v>-52.257</v>
      </c>
      <c r="G13" s="1">
        <v>-3.968838E-05</v>
      </c>
      <c r="H13" s="1">
        <v>0.001091072</v>
      </c>
      <c r="I13" s="1">
        <v>5.21423E-07</v>
      </c>
      <c r="J13" s="1">
        <f t="shared" si="0"/>
        <v>0.04281852</v>
      </c>
      <c r="K13">
        <f t="shared" si="1"/>
        <v>0.04301558175976069</v>
      </c>
      <c r="L13" s="1">
        <f t="shared" si="2"/>
        <v>-0.00019706175976069024</v>
      </c>
    </row>
    <row r="14" spans="1:12" ht="12.75">
      <c r="A14">
        <v>3801309</v>
      </c>
      <c r="B14">
        <v>7</v>
      </c>
      <c r="C14">
        <v>7.016</v>
      </c>
      <c r="D14" s="1">
        <v>0.04994656</v>
      </c>
      <c r="E14">
        <v>180</v>
      </c>
      <c r="F14">
        <v>-52.253</v>
      </c>
      <c r="G14" s="1">
        <v>-4.088628E-05</v>
      </c>
      <c r="H14" s="1">
        <v>0.001272239</v>
      </c>
      <c r="I14" s="1">
        <v>5.469799E-07</v>
      </c>
      <c r="J14" s="1">
        <f t="shared" si="0"/>
        <v>0.04994656</v>
      </c>
      <c r="K14">
        <f t="shared" si="1"/>
        <v>0.050224217278495756</v>
      </c>
      <c r="L14" s="1">
        <f t="shared" si="2"/>
        <v>-0.00027765727849575483</v>
      </c>
    </row>
    <row r="15" spans="1:12" ht="12.75">
      <c r="A15">
        <v>3801313</v>
      </c>
      <c r="B15">
        <v>8</v>
      </c>
      <c r="C15">
        <v>8.023</v>
      </c>
      <c r="D15" s="1">
        <v>0.05707025</v>
      </c>
      <c r="E15">
        <v>180</v>
      </c>
      <c r="F15">
        <v>-52.25</v>
      </c>
      <c r="G15" s="1">
        <v>-4.118855E-05</v>
      </c>
      <c r="H15" s="1">
        <v>0.001453553</v>
      </c>
      <c r="I15" s="1">
        <v>5.216186E-07</v>
      </c>
      <c r="J15" s="1">
        <f t="shared" si="0"/>
        <v>0.05707025</v>
      </c>
      <c r="K15">
        <f t="shared" si="1"/>
        <v>0.057432852797230816</v>
      </c>
      <c r="L15" s="1">
        <f t="shared" si="2"/>
        <v>-0.0003626027972308127</v>
      </c>
    </row>
    <row r="16" spans="1:12" ht="12.75">
      <c r="A16">
        <v>3801317</v>
      </c>
      <c r="B16">
        <v>9</v>
      </c>
      <c r="C16">
        <v>9.028</v>
      </c>
      <c r="D16" s="1">
        <v>0.06417133</v>
      </c>
      <c r="E16">
        <v>180</v>
      </c>
      <c r="F16">
        <v>-52.25</v>
      </c>
      <c r="G16" s="1">
        <v>-4.161857E-05</v>
      </c>
      <c r="H16" s="1">
        <v>0.001635399</v>
      </c>
      <c r="I16" s="1">
        <v>5.203945E-07</v>
      </c>
      <c r="J16" s="1">
        <f t="shared" si="0"/>
        <v>0.06417133</v>
      </c>
      <c r="K16">
        <f t="shared" si="1"/>
        <v>0.06462717126429016</v>
      </c>
      <c r="L16" s="1">
        <f t="shared" si="2"/>
        <v>-0.0004558412642901577</v>
      </c>
    </row>
    <row r="17" spans="1:12" ht="12.75">
      <c r="A17">
        <v>3801321</v>
      </c>
      <c r="B17">
        <v>10</v>
      </c>
      <c r="C17">
        <v>10.035</v>
      </c>
      <c r="D17" s="1">
        <v>0.07126107</v>
      </c>
      <c r="E17">
        <v>180</v>
      </c>
      <c r="F17">
        <v>-52.25</v>
      </c>
      <c r="G17" s="1">
        <v>-4.198869E-05</v>
      </c>
      <c r="H17" s="1">
        <v>0.001815311</v>
      </c>
      <c r="I17" s="1">
        <v>5.54897E-07</v>
      </c>
      <c r="J17" s="1">
        <f t="shared" si="0"/>
        <v>0.07126107</v>
      </c>
      <c r="K17">
        <f t="shared" si="1"/>
        <v>0.07183580678302522</v>
      </c>
      <c r="L17" s="1">
        <f t="shared" si="2"/>
        <v>-0.0005747367830252204</v>
      </c>
    </row>
    <row r="18" spans="1:12" ht="12.75">
      <c r="A18">
        <v>3801325</v>
      </c>
      <c r="B18">
        <v>11</v>
      </c>
      <c r="C18">
        <v>11.043</v>
      </c>
      <c r="D18" s="1">
        <v>0.0783405</v>
      </c>
      <c r="E18">
        <v>180</v>
      </c>
      <c r="F18">
        <v>-52.249</v>
      </c>
      <c r="G18" s="1">
        <v>-4.223905E-05</v>
      </c>
      <c r="H18" s="1">
        <v>0.001996849</v>
      </c>
      <c r="I18" s="1">
        <v>5.425542E-07</v>
      </c>
      <c r="J18" s="1">
        <f t="shared" si="0"/>
        <v>0.0783405</v>
      </c>
      <c r="K18">
        <f t="shared" si="1"/>
        <v>0.07905160082759814</v>
      </c>
      <c r="L18" s="1">
        <f t="shared" si="2"/>
        <v>-0.000711100827598149</v>
      </c>
    </row>
    <row r="19" spans="1:12" ht="12.75">
      <c r="A19">
        <v>3801329</v>
      </c>
      <c r="B19">
        <v>12</v>
      </c>
      <c r="C19">
        <v>12.049</v>
      </c>
      <c r="D19" s="1">
        <v>0.08538209</v>
      </c>
      <c r="E19">
        <v>180</v>
      </c>
      <c r="F19">
        <v>-52.248</v>
      </c>
      <c r="G19" s="1">
        <v>-4.263806E-05</v>
      </c>
      <c r="H19" s="1">
        <v>0.002175497</v>
      </c>
      <c r="I19" s="1">
        <v>5.389713E-07</v>
      </c>
      <c r="J19" s="1">
        <f t="shared" si="0"/>
        <v>0.08538209</v>
      </c>
      <c r="K19">
        <f t="shared" si="1"/>
        <v>0.08625307782049534</v>
      </c>
      <c r="L19" s="1">
        <f t="shared" si="2"/>
        <v>-0.000870987820495342</v>
      </c>
    </row>
    <row r="20" spans="1:12" ht="12.75">
      <c r="A20">
        <v>3801333</v>
      </c>
      <c r="B20">
        <v>13</v>
      </c>
      <c r="C20">
        <v>13.055</v>
      </c>
      <c r="D20" s="1">
        <v>0.09238252</v>
      </c>
      <c r="E20">
        <v>180</v>
      </c>
      <c r="F20">
        <v>-52.248</v>
      </c>
      <c r="G20" s="1">
        <v>-4.176707E-05</v>
      </c>
      <c r="H20" s="1">
        <v>0.002354432</v>
      </c>
      <c r="I20" s="1">
        <v>5.265318E-07</v>
      </c>
      <c r="J20" s="1">
        <f t="shared" si="0"/>
        <v>0.09238252</v>
      </c>
      <c r="K20">
        <f t="shared" si="1"/>
        <v>0.09345455481339254</v>
      </c>
      <c r="L20" s="1">
        <f t="shared" si="2"/>
        <v>-0.0010720348133925472</v>
      </c>
    </row>
    <row r="21" spans="1:12" ht="12.75">
      <c r="A21">
        <v>3801337</v>
      </c>
      <c r="B21">
        <v>14</v>
      </c>
      <c r="C21">
        <v>14.064</v>
      </c>
      <c r="D21" s="1">
        <v>0.09934511</v>
      </c>
      <c r="E21">
        <v>180</v>
      </c>
      <c r="F21">
        <v>-52.247</v>
      </c>
      <c r="G21" s="1">
        <v>-4.130649E-05</v>
      </c>
      <c r="H21" s="1">
        <v>0.002531047</v>
      </c>
      <c r="I21" s="1">
        <v>5.719273E-07</v>
      </c>
      <c r="J21" s="1">
        <f t="shared" si="0"/>
        <v>0.09934511</v>
      </c>
      <c r="K21">
        <f t="shared" si="1"/>
        <v>0.10067750738380335</v>
      </c>
      <c r="L21" s="1">
        <f t="shared" si="2"/>
        <v>-0.0013323973838033493</v>
      </c>
    </row>
    <row r="22" spans="1:12" ht="12.75">
      <c r="A22">
        <v>3801341</v>
      </c>
      <c r="B22">
        <v>15</v>
      </c>
      <c r="C22">
        <v>15.071</v>
      </c>
      <c r="D22" s="1">
        <v>0.1062232</v>
      </c>
      <c r="E22">
        <v>180</v>
      </c>
      <c r="F22">
        <v>-52.247</v>
      </c>
      <c r="G22" s="1">
        <v>-4.007437E-05</v>
      </c>
      <c r="H22" s="1">
        <v>0.002706634</v>
      </c>
      <c r="I22" s="1">
        <v>5.354843E-07</v>
      </c>
      <c r="J22" s="1">
        <f t="shared" si="0"/>
        <v>0.1062232</v>
      </c>
      <c r="K22">
        <f t="shared" si="1"/>
        <v>0.10788614290253841</v>
      </c>
      <c r="L22" s="1">
        <f t="shared" si="2"/>
        <v>-0.0016629429025384057</v>
      </c>
    </row>
    <row r="23" spans="1:12" ht="12.75">
      <c r="A23">
        <v>3801347</v>
      </c>
      <c r="B23">
        <v>14</v>
      </c>
      <c r="C23">
        <v>14.069</v>
      </c>
      <c r="D23" s="1">
        <v>0.09962385</v>
      </c>
      <c r="E23">
        <v>180</v>
      </c>
      <c r="F23">
        <v>-52.247</v>
      </c>
      <c r="G23" s="1">
        <v>-4.110687E-05</v>
      </c>
      <c r="H23" s="1">
        <v>0.00253884</v>
      </c>
      <c r="I23" s="1">
        <v>5.491403E-07</v>
      </c>
      <c r="J23" s="1">
        <f t="shared" si="0"/>
        <v>0.09962385</v>
      </c>
      <c r="K23">
        <f t="shared" si="1"/>
        <v>0.1007133000129927</v>
      </c>
      <c r="L23" s="1">
        <f t="shared" si="2"/>
        <v>-0.001089450012992696</v>
      </c>
    </row>
    <row r="24" spans="1:12" ht="12.75">
      <c r="A24">
        <v>3801351</v>
      </c>
      <c r="B24">
        <v>13</v>
      </c>
      <c r="C24">
        <v>13.063</v>
      </c>
      <c r="D24" s="1">
        <v>0.09273941</v>
      </c>
      <c r="E24">
        <v>180</v>
      </c>
      <c r="F24">
        <v>-52.249</v>
      </c>
      <c r="G24" s="1">
        <v>-4.122898E-05</v>
      </c>
      <c r="H24" s="1">
        <v>0.002363653</v>
      </c>
      <c r="I24" s="1">
        <v>5.047192E-07</v>
      </c>
      <c r="J24" s="1">
        <f t="shared" si="0"/>
        <v>0.09273941</v>
      </c>
      <c r="K24">
        <f t="shared" si="1"/>
        <v>0.0935118230200955</v>
      </c>
      <c r="L24" s="1">
        <f t="shared" si="2"/>
        <v>-0.0007724130200955082</v>
      </c>
    </row>
    <row r="25" spans="1:12" ht="12.75">
      <c r="A25">
        <v>3801355</v>
      </c>
      <c r="B25">
        <v>12</v>
      </c>
      <c r="C25">
        <v>12.057</v>
      </c>
      <c r="D25" s="1">
        <v>0.08576858</v>
      </c>
      <c r="E25">
        <v>180</v>
      </c>
      <c r="F25">
        <v>-52.248</v>
      </c>
      <c r="G25" s="1">
        <v>-4.12207E-05</v>
      </c>
      <c r="H25" s="1">
        <v>0.002186031</v>
      </c>
      <c r="I25" s="1">
        <v>5.367729E-07</v>
      </c>
      <c r="J25" s="1">
        <f t="shared" si="0"/>
        <v>0.08576858</v>
      </c>
      <c r="K25">
        <f t="shared" si="1"/>
        <v>0.08631034602719831</v>
      </c>
      <c r="L25" s="1">
        <f t="shared" si="2"/>
        <v>-0.0005417660271983121</v>
      </c>
    </row>
    <row r="26" spans="1:12" ht="12.75">
      <c r="A26">
        <v>3801359</v>
      </c>
      <c r="B26">
        <v>11</v>
      </c>
      <c r="C26">
        <v>11.052</v>
      </c>
      <c r="D26" s="1">
        <v>0.0787352</v>
      </c>
      <c r="E26">
        <v>180</v>
      </c>
      <c r="F26">
        <v>-52.25</v>
      </c>
      <c r="G26" s="1">
        <v>-4.135454E-05</v>
      </c>
      <c r="H26" s="1">
        <v>0.002005659</v>
      </c>
      <c r="I26" s="1">
        <v>4.868687E-07</v>
      </c>
      <c r="J26" s="1">
        <f t="shared" si="0"/>
        <v>0.0787352</v>
      </c>
      <c r="K26">
        <f t="shared" si="1"/>
        <v>0.07911602756013897</v>
      </c>
      <c r="L26" s="1">
        <f t="shared" si="2"/>
        <v>-0.00038082756013896324</v>
      </c>
    </row>
    <row r="27" spans="1:12" ht="12.75">
      <c r="A27">
        <v>3801363</v>
      </c>
      <c r="B27">
        <v>10</v>
      </c>
      <c r="C27">
        <v>10.045</v>
      </c>
      <c r="D27" s="1">
        <v>0.0716554</v>
      </c>
      <c r="E27">
        <v>180</v>
      </c>
      <c r="F27">
        <v>-52.251</v>
      </c>
      <c r="G27" s="1">
        <v>-4.156287E-05</v>
      </c>
      <c r="H27" s="1">
        <v>0.001825824</v>
      </c>
      <c r="I27" s="1">
        <v>5.005645E-07</v>
      </c>
      <c r="J27" s="1">
        <f t="shared" si="0"/>
        <v>0.0716554</v>
      </c>
      <c r="K27">
        <f t="shared" si="1"/>
        <v>0.07190739204140391</v>
      </c>
      <c r="L27" s="1">
        <f t="shared" si="2"/>
        <v>-0.0002519920414039145</v>
      </c>
    </row>
    <row r="28" spans="1:12" ht="12.75">
      <c r="A28">
        <v>3801367</v>
      </c>
      <c r="B28">
        <v>9</v>
      </c>
      <c r="C28">
        <v>9.038</v>
      </c>
      <c r="D28" s="1">
        <v>0.06455317</v>
      </c>
      <c r="E28">
        <v>180</v>
      </c>
      <c r="F28">
        <v>-52.252</v>
      </c>
      <c r="G28" s="1">
        <v>-3.980429E-05</v>
      </c>
      <c r="H28" s="1">
        <v>0.001644643</v>
      </c>
      <c r="I28" s="1">
        <v>4.993579E-07</v>
      </c>
      <c r="J28" s="1">
        <f t="shared" si="0"/>
        <v>0.06455317</v>
      </c>
      <c r="K28">
        <f t="shared" si="1"/>
        <v>0.06469875652266885</v>
      </c>
      <c r="L28" s="1">
        <f t="shared" si="2"/>
        <v>-0.00014558652266884187</v>
      </c>
    </row>
    <row r="29" spans="1:12" ht="12.75">
      <c r="A29">
        <v>3801371</v>
      </c>
      <c r="B29">
        <v>8</v>
      </c>
      <c r="C29">
        <v>8.031</v>
      </c>
      <c r="D29" s="1">
        <v>0.05743343</v>
      </c>
      <c r="E29">
        <v>180</v>
      </c>
      <c r="F29">
        <v>-52.254</v>
      </c>
      <c r="G29" s="1">
        <v>-3.987667E-05</v>
      </c>
      <c r="H29" s="1">
        <v>0.001462888</v>
      </c>
      <c r="I29" s="1">
        <v>5.235825E-07</v>
      </c>
      <c r="J29" s="1">
        <f t="shared" si="0"/>
        <v>0.05743343</v>
      </c>
      <c r="K29">
        <f t="shared" si="1"/>
        <v>0.05749012100393378</v>
      </c>
      <c r="L29" s="1">
        <f t="shared" si="2"/>
        <v>-5.669100393378146E-05</v>
      </c>
    </row>
    <row r="30" spans="1:12" ht="12.75">
      <c r="A30">
        <v>3801375</v>
      </c>
      <c r="B30">
        <v>7</v>
      </c>
      <c r="C30">
        <v>7.024</v>
      </c>
      <c r="D30" s="1">
        <v>0.05028783</v>
      </c>
      <c r="E30">
        <v>180</v>
      </c>
      <c r="F30">
        <v>-52.254</v>
      </c>
      <c r="G30" s="1">
        <v>-4.063652E-05</v>
      </c>
      <c r="H30" s="1">
        <v>0.001280698</v>
      </c>
      <c r="I30" s="1">
        <v>5.19534E-07</v>
      </c>
      <c r="J30" s="1">
        <f t="shared" si="0"/>
        <v>0.05028783</v>
      </c>
      <c r="K30">
        <f t="shared" si="1"/>
        <v>0.050281485485198715</v>
      </c>
      <c r="L30" s="1">
        <f t="shared" si="2"/>
        <v>6.344514801283341E-06</v>
      </c>
    </row>
    <row r="31" spans="1:12" ht="12.75">
      <c r="A31">
        <v>3801379</v>
      </c>
      <c r="B31">
        <v>6</v>
      </c>
      <c r="C31">
        <v>6.019</v>
      </c>
      <c r="D31" s="1">
        <v>0.04313943</v>
      </c>
      <c r="E31">
        <v>180</v>
      </c>
      <c r="F31">
        <v>-52.258</v>
      </c>
      <c r="G31" s="1">
        <v>-4.072882E-05</v>
      </c>
      <c r="H31" s="1">
        <v>0.001098688</v>
      </c>
      <c r="I31" s="1">
        <v>4.871598E-07</v>
      </c>
      <c r="J31" s="1">
        <f t="shared" si="0"/>
        <v>0.04313943</v>
      </c>
      <c r="K31">
        <f t="shared" si="1"/>
        <v>0.04308716701813939</v>
      </c>
      <c r="L31" s="1">
        <f t="shared" si="2"/>
        <v>5.226298186061101E-05</v>
      </c>
    </row>
    <row r="32" spans="1:12" ht="12.75">
      <c r="A32">
        <v>3801383</v>
      </c>
      <c r="B32">
        <v>5</v>
      </c>
      <c r="C32">
        <v>5.011</v>
      </c>
      <c r="D32" s="1">
        <v>0.03595975</v>
      </c>
      <c r="E32">
        <v>180</v>
      </c>
      <c r="F32">
        <v>-52.261</v>
      </c>
      <c r="G32" s="1">
        <v>-4.129381E-05</v>
      </c>
      <c r="H32" s="1">
        <v>0.0009158441</v>
      </c>
      <c r="I32" s="1">
        <v>4.800002E-07</v>
      </c>
      <c r="J32" s="1">
        <f t="shared" si="0"/>
        <v>0.03595975</v>
      </c>
      <c r="K32">
        <f t="shared" si="1"/>
        <v>0.035871372973566455</v>
      </c>
      <c r="L32" s="1">
        <f t="shared" si="2"/>
        <v>8.837702643354345E-05</v>
      </c>
    </row>
    <row r="33" spans="1:12" ht="12.75">
      <c r="A33">
        <v>3801387</v>
      </c>
      <c r="B33">
        <v>4</v>
      </c>
      <c r="C33">
        <v>4.003</v>
      </c>
      <c r="D33" s="1">
        <v>0.02876954</v>
      </c>
      <c r="E33">
        <v>180</v>
      </c>
      <c r="F33">
        <v>-52.267</v>
      </c>
      <c r="G33" s="1">
        <v>-4.072807E-05</v>
      </c>
      <c r="H33" s="1">
        <v>0.000733098</v>
      </c>
      <c r="I33" s="1">
        <v>5.096429E-07</v>
      </c>
      <c r="J33" s="1">
        <f t="shared" si="0"/>
        <v>0.02876954</v>
      </c>
      <c r="K33">
        <f t="shared" si="1"/>
        <v>0.028655578928993515</v>
      </c>
      <c r="L33" s="1">
        <f t="shared" si="2"/>
        <v>0.00011396107100648464</v>
      </c>
    </row>
    <row r="34" spans="1:12" ht="12.75">
      <c r="A34">
        <v>3801391</v>
      </c>
      <c r="B34">
        <v>3</v>
      </c>
      <c r="C34">
        <v>2.997</v>
      </c>
      <c r="D34" s="1">
        <v>0.02157373</v>
      </c>
      <c r="E34">
        <v>180</v>
      </c>
      <c r="F34">
        <v>-52.273</v>
      </c>
      <c r="G34" s="1">
        <v>-3.927866E-05</v>
      </c>
      <c r="H34" s="1">
        <v>0.0005493267</v>
      </c>
      <c r="I34" s="1">
        <v>4.596512E-07</v>
      </c>
      <c r="J34" s="1">
        <f t="shared" si="0"/>
        <v>0.02157373</v>
      </c>
      <c r="K34">
        <f t="shared" si="1"/>
        <v>0.021454101936096318</v>
      </c>
      <c r="L34" s="1">
        <f t="shared" si="2"/>
        <v>0.00011962806390368105</v>
      </c>
    </row>
    <row r="35" spans="1:12" ht="12.75">
      <c r="A35">
        <v>3801395</v>
      </c>
      <c r="B35">
        <v>2</v>
      </c>
      <c r="C35">
        <v>1.989</v>
      </c>
      <c r="D35" s="1">
        <v>0.0143547</v>
      </c>
      <c r="E35">
        <v>180</v>
      </c>
      <c r="F35">
        <v>-52.294</v>
      </c>
      <c r="G35" s="1">
        <v>-4.051095E-05</v>
      </c>
      <c r="H35" s="1">
        <v>0.0003655066</v>
      </c>
      <c r="I35" s="1">
        <v>5.195886E-07</v>
      </c>
      <c r="J35" s="1">
        <f t="shared" si="0"/>
        <v>0.0143547</v>
      </c>
      <c r="K35">
        <f t="shared" si="1"/>
        <v>0.014238307891523383</v>
      </c>
      <c r="L35" s="1">
        <f t="shared" si="2"/>
        <v>0.00011639210847661646</v>
      </c>
    </row>
    <row r="36" spans="1:12" ht="12.75">
      <c r="A36">
        <v>3801399</v>
      </c>
      <c r="B36">
        <v>1</v>
      </c>
      <c r="C36">
        <v>0.984</v>
      </c>
      <c r="D36" s="1">
        <v>0.007138275</v>
      </c>
      <c r="E36">
        <v>180</v>
      </c>
      <c r="F36">
        <v>-52.338</v>
      </c>
      <c r="G36" s="1">
        <v>-4.004263E-05</v>
      </c>
      <c r="H36" s="1">
        <v>0.000181667</v>
      </c>
      <c r="I36" s="1">
        <v>5.207662E-07</v>
      </c>
      <c r="J36" s="1">
        <f t="shared" si="0"/>
        <v>0.007138275</v>
      </c>
      <c r="K36">
        <f t="shared" si="1"/>
        <v>0.007043989424464056</v>
      </c>
      <c r="L36" s="1">
        <f t="shared" si="2"/>
        <v>9.428557553594393E-05</v>
      </c>
    </row>
    <row r="37" spans="1:12" ht="12.75">
      <c r="A37">
        <v>3801403</v>
      </c>
      <c r="B37">
        <v>0</v>
      </c>
      <c r="C37">
        <v>-0.024</v>
      </c>
      <c r="D37" s="1">
        <v>8.100791E-05</v>
      </c>
      <c r="E37">
        <v>90</v>
      </c>
      <c r="F37">
        <v>136.431</v>
      </c>
      <c r="G37" s="1">
        <v>-4.029063E-05</v>
      </c>
      <c r="H37" s="1">
        <v>2.611163E-06</v>
      </c>
      <c r="I37" s="1">
        <v>4.737297E-07</v>
      </c>
      <c r="J37" s="1">
        <f t="shared" si="0"/>
        <v>-8.100791E-05</v>
      </c>
      <c r="K37">
        <f t="shared" si="1"/>
        <v>-0.00017180462010887943</v>
      </c>
      <c r="L37" s="1">
        <f t="shared" si="2"/>
        <v>9.079671010887943E-05</v>
      </c>
    </row>
    <row r="38" spans="1:12" ht="12.75">
      <c r="A38">
        <v>3801407</v>
      </c>
      <c r="B38">
        <v>-1</v>
      </c>
      <c r="C38">
        <v>-1.03</v>
      </c>
      <c r="D38" s="1">
        <v>0.007293095</v>
      </c>
      <c r="E38">
        <v>0</v>
      </c>
      <c r="F38">
        <v>127.859</v>
      </c>
      <c r="G38" s="1">
        <v>-4.11227E-05</v>
      </c>
      <c r="H38" s="1">
        <v>0.0001869049</v>
      </c>
      <c r="I38" s="1">
        <v>4.964247E-07</v>
      </c>
      <c r="J38" s="1">
        <f t="shared" si="0"/>
        <v>-0.007293095</v>
      </c>
      <c r="K38">
        <f t="shared" si="1"/>
        <v>-0.007373281613006076</v>
      </c>
      <c r="L38" s="1">
        <f t="shared" si="2"/>
        <v>8.018661300607591E-05</v>
      </c>
    </row>
    <row r="39" spans="1:12" ht="12.75">
      <c r="A39">
        <v>3801411</v>
      </c>
      <c r="B39">
        <v>-2</v>
      </c>
      <c r="C39">
        <v>-2.038</v>
      </c>
      <c r="D39" s="1">
        <v>0.01450705</v>
      </c>
      <c r="E39">
        <v>0</v>
      </c>
      <c r="F39">
        <v>127.81</v>
      </c>
      <c r="G39" s="1">
        <v>-4.024391E-05</v>
      </c>
      <c r="H39" s="1">
        <v>0.00037045</v>
      </c>
      <c r="I39" s="1">
        <v>4.919015E-07</v>
      </c>
      <c r="J39" s="1">
        <f aca="true" t="shared" si="3" ref="J39:J67">SIGN(COS(PI()*F39/180))*D39</f>
        <v>-0.01450705</v>
      </c>
      <c r="K39">
        <f aca="true" t="shared" si="4" ref="K39:K67">BL_xfer*C39</f>
        <v>-0.01458907565757901</v>
      </c>
      <c r="L39" s="1">
        <f aca="true" t="shared" si="5" ref="L39:L67">J39-K39</f>
        <v>8.20256575790098E-05</v>
      </c>
    </row>
    <row r="40" spans="1:12" ht="12.75">
      <c r="A40">
        <v>3801415</v>
      </c>
      <c r="B40">
        <v>-3</v>
      </c>
      <c r="C40">
        <v>-3.043</v>
      </c>
      <c r="D40" s="1">
        <v>0.02170319</v>
      </c>
      <c r="E40">
        <v>0</v>
      </c>
      <c r="F40">
        <v>127.79</v>
      </c>
      <c r="G40" s="1">
        <v>-4.121757E-05</v>
      </c>
      <c r="H40" s="1">
        <v>0.0005539226</v>
      </c>
      <c r="I40" s="1">
        <v>4.98483E-07</v>
      </c>
      <c r="J40" s="1">
        <f t="shared" si="3"/>
        <v>-0.02170319</v>
      </c>
      <c r="K40">
        <f t="shared" si="4"/>
        <v>-0.02178339412463834</v>
      </c>
      <c r="L40" s="1">
        <f t="shared" si="5"/>
        <v>8.020412463833823E-05</v>
      </c>
    </row>
    <row r="41" spans="1:12" ht="12.75">
      <c r="A41">
        <v>3801419</v>
      </c>
      <c r="B41">
        <v>-4</v>
      </c>
      <c r="C41">
        <v>-4.05</v>
      </c>
      <c r="D41" s="1">
        <v>0.02888736</v>
      </c>
      <c r="E41">
        <v>0</v>
      </c>
      <c r="F41">
        <v>127.782</v>
      </c>
      <c r="G41" s="1">
        <v>-4.122114E-05</v>
      </c>
      <c r="H41" s="1">
        <v>0.00073667</v>
      </c>
      <c r="I41" s="1">
        <v>5.063727E-07</v>
      </c>
      <c r="J41" s="1">
        <f t="shared" si="3"/>
        <v>-0.02888736</v>
      </c>
      <c r="K41">
        <f t="shared" si="4"/>
        <v>-0.028992029643373402</v>
      </c>
      <c r="L41" s="1">
        <f t="shared" si="5"/>
        <v>0.00010466964337340137</v>
      </c>
    </row>
    <row r="42" spans="1:12" ht="12.75">
      <c r="A42">
        <v>3801423</v>
      </c>
      <c r="B42">
        <v>-5</v>
      </c>
      <c r="C42">
        <v>-5.057</v>
      </c>
      <c r="D42" s="1">
        <v>0.03606977</v>
      </c>
      <c r="E42">
        <v>0</v>
      </c>
      <c r="F42">
        <v>127.779</v>
      </c>
      <c r="G42" s="1">
        <v>-4.057218E-05</v>
      </c>
      <c r="H42" s="1">
        <v>0.0009201503</v>
      </c>
      <c r="I42" s="1">
        <v>5.003011E-07</v>
      </c>
      <c r="J42" s="1">
        <f t="shared" si="3"/>
        <v>-0.03606977</v>
      </c>
      <c r="K42">
        <f t="shared" si="4"/>
        <v>-0.03620066516210847</v>
      </c>
      <c r="L42" s="1">
        <f t="shared" si="5"/>
        <v>0.0001308951621084714</v>
      </c>
    </row>
    <row r="43" spans="1:12" ht="12.75">
      <c r="A43">
        <v>3801427</v>
      </c>
      <c r="B43">
        <v>-6</v>
      </c>
      <c r="C43">
        <v>-6.063</v>
      </c>
      <c r="D43" s="1">
        <v>0.0432345</v>
      </c>
      <c r="E43">
        <v>0</v>
      </c>
      <c r="F43">
        <v>127.775</v>
      </c>
      <c r="G43" s="1">
        <v>-3.966827E-05</v>
      </c>
      <c r="H43" s="1">
        <v>0.00110224</v>
      </c>
      <c r="I43" s="1">
        <v>4.978085E-07</v>
      </c>
      <c r="J43" s="1">
        <f t="shared" si="3"/>
        <v>-0.0432345</v>
      </c>
      <c r="K43">
        <f t="shared" si="4"/>
        <v>-0.043402142155005666</v>
      </c>
      <c r="L43" s="1">
        <f t="shared" si="5"/>
        <v>0.00016764215500566365</v>
      </c>
    </row>
    <row r="44" spans="1:12" ht="12.75">
      <c r="A44">
        <v>3801431</v>
      </c>
      <c r="B44">
        <v>-7</v>
      </c>
      <c r="C44">
        <v>-7.069</v>
      </c>
      <c r="D44" s="1">
        <v>0.0503843</v>
      </c>
      <c r="E44">
        <v>0</v>
      </c>
      <c r="F44">
        <v>127.773</v>
      </c>
      <c r="G44" s="1">
        <v>-3.947816E-05</v>
      </c>
      <c r="H44" s="1">
        <v>0.001285434</v>
      </c>
      <c r="I44" s="1">
        <v>4.703154E-07</v>
      </c>
      <c r="J44" s="1">
        <f t="shared" si="3"/>
        <v>-0.0503843</v>
      </c>
      <c r="K44">
        <f t="shared" si="4"/>
        <v>-0.05060361914790286</v>
      </c>
      <c r="L44" s="1">
        <f t="shared" si="5"/>
        <v>0.00021931914790285917</v>
      </c>
    </row>
    <row r="45" spans="1:12" ht="12.75">
      <c r="A45">
        <v>3801435</v>
      </c>
      <c r="B45">
        <v>-8</v>
      </c>
      <c r="C45">
        <v>-8.075</v>
      </c>
      <c r="D45" s="1">
        <v>0.05752285</v>
      </c>
      <c r="E45">
        <v>0</v>
      </c>
      <c r="F45">
        <v>127.771</v>
      </c>
      <c r="G45" s="1">
        <v>-3.89837E-05</v>
      </c>
      <c r="H45" s="1">
        <v>0.001466683</v>
      </c>
      <c r="I45" s="1">
        <v>4.777516E-07</v>
      </c>
      <c r="J45" s="1">
        <f t="shared" si="3"/>
        <v>-0.05752285</v>
      </c>
      <c r="K45">
        <f t="shared" si="4"/>
        <v>-0.05780509614080005</v>
      </c>
      <c r="L45" s="1">
        <f t="shared" si="5"/>
        <v>0.00028224614080005206</v>
      </c>
    </row>
    <row r="46" spans="1:12" ht="12.75">
      <c r="A46">
        <v>3801439</v>
      </c>
      <c r="B46">
        <v>-9</v>
      </c>
      <c r="C46">
        <v>-9.082</v>
      </c>
      <c r="D46" s="1">
        <v>0.06464696</v>
      </c>
      <c r="E46">
        <v>0</v>
      </c>
      <c r="F46">
        <v>127.77</v>
      </c>
      <c r="G46" s="1">
        <v>-3.965879E-05</v>
      </c>
      <c r="H46" s="1">
        <v>0.001648245</v>
      </c>
      <c r="I46" s="1">
        <v>4.954022E-07</v>
      </c>
      <c r="J46" s="1">
        <f t="shared" si="3"/>
        <v>-0.06464696</v>
      </c>
      <c r="K46">
        <f t="shared" si="4"/>
        <v>-0.06501373165953513</v>
      </c>
      <c r="L46" s="1">
        <f t="shared" si="5"/>
        <v>0.0003667716595351228</v>
      </c>
    </row>
    <row r="47" spans="1:12" ht="12.75">
      <c r="A47">
        <v>3801443</v>
      </c>
      <c r="B47">
        <v>-10</v>
      </c>
      <c r="C47">
        <v>-10.088</v>
      </c>
      <c r="D47" s="1">
        <v>0.07174721</v>
      </c>
      <c r="E47">
        <v>0</v>
      </c>
      <c r="F47">
        <v>127.769</v>
      </c>
      <c r="G47" s="1">
        <v>-4.019817E-05</v>
      </c>
      <c r="H47" s="1">
        <v>0.00182892</v>
      </c>
      <c r="I47" s="1">
        <v>5.077503E-07</v>
      </c>
      <c r="J47" s="1">
        <f t="shared" si="3"/>
        <v>-0.07174721</v>
      </c>
      <c r="K47">
        <f t="shared" si="4"/>
        <v>-0.07221520865243232</v>
      </c>
      <c r="L47" s="1">
        <f t="shared" si="5"/>
        <v>0.00046799865243231376</v>
      </c>
    </row>
    <row r="48" spans="1:12" ht="12.75">
      <c r="A48">
        <v>3801447</v>
      </c>
      <c r="B48">
        <v>-11</v>
      </c>
      <c r="C48">
        <v>-11.096</v>
      </c>
      <c r="D48" s="1">
        <v>0.07884365</v>
      </c>
      <c r="E48">
        <v>0</v>
      </c>
      <c r="F48">
        <v>127.769</v>
      </c>
      <c r="G48" s="1">
        <v>-3.883457E-05</v>
      </c>
      <c r="H48" s="1">
        <v>0.002009865</v>
      </c>
      <c r="I48" s="1">
        <v>4.965804E-07</v>
      </c>
      <c r="J48" s="1">
        <f t="shared" si="3"/>
        <v>-0.07884365</v>
      </c>
      <c r="K48">
        <f t="shared" si="4"/>
        <v>-0.07943100269700526</v>
      </c>
      <c r="L48" s="1">
        <f t="shared" si="5"/>
        <v>0.0005873526970052584</v>
      </c>
    </row>
    <row r="49" spans="1:12" ht="12.75">
      <c r="A49">
        <v>3801451</v>
      </c>
      <c r="B49">
        <v>-12</v>
      </c>
      <c r="C49">
        <v>-12.101</v>
      </c>
      <c r="D49" s="1">
        <v>0.08589401</v>
      </c>
      <c r="E49">
        <v>0</v>
      </c>
      <c r="F49">
        <v>127.768</v>
      </c>
      <c r="G49" s="1">
        <v>-3.977857E-05</v>
      </c>
      <c r="H49" s="1">
        <v>0.002189595</v>
      </c>
      <c r="I49" s="1">
        <v>4.706957E-07</v>
      </c>
      <c r="J49" s="1">
        <f t="shared" si="3"/>
        <v>-0.08589401</v>
      </c>
      <c r="K49">
        <f t="shared" si="4"/>
        <v>-0.08662532116406459</v>
      </c>
      <c r="L49" s="1">
        <f t="shared" si="5"/>
        <v>0.0007313111640645797</v>
      </c>
    </row>
    <row r="50" spans="1:12" ht="12.75">
      <c r="A50">
        <v>3801455</v>
      </c>
      <c r="B50">
        <v>-13</v>
      </c>
      <c r="C50">
        <v>-13.108</v>
      </c>
      <c r="D50" s="1">
        <v>0.09290948</v>
      </c>
      <c r="E50">
        <v>0</v>
      </c>
      <c r="F50">
        <v>127.767</v>
      </c>
      <c r="G50" s="1">
        <v>-4.02312E-05</v>
      </c>
      <c r="H50" s="1">
        <v>0.002369433</v>
      </c>
      <c r="I50" s="1">
        <v>5.349715E-07</v>
      </c>
      <c r="J50" s="1">
        <f t="shared" si="3"/>
        <v>-0.09290948</v>
      </c>
      <c r="K50">
        <f t="shared" si="4"/>
        <v>-0.09383395668279966</v>
      </c>
      <c r="L50" s="1">
        <f t="shared" si="5"/>
        <v>0.0009244766827996576</v>
      </c>
    </row>
    <row r="51" spans="1:12" ht="12.75">
      <c r="A51">
        <v>3801459</v>
      </c>
      <c r="B51">
        <v>-14</v>
      </c>
      <c r="C51">
        <v>-14.116</v>
      </c>
      <c r="D51" s="1">
        <v>0.09988012</v>
      </c>
      <c r="E51">
        <v>0</v>
      </c>
      <c r="F51">
        <v>127.766</v>
      </c>
      <c r="G51" s="1">
        <v>-4.071107E-05</v>
      </c>
      <c r="H51" s="1">
        <v>0.002546316</v>
      </c>
      <c r="I51" s="1">
        <v>4.850399E-07</v>
      </c>
      <c r="J51" s="1">
        <f t="shared" si="3"/>
        <v>-0.09988012</v>
      </c>
      <c r="K51">
        <f t="shared" si="4"/>
        <v>-0.10104975072737259</v>
      </c>
      <c r="L51" s="1">
        <f t="shared" si="5"/>
        <v>0.0011696307273725837</v>
      </c>
    </row>
    <row r="52" spans="1:12" ht="12.75">
      <c r="A52">
        <v>3801463</v>
      </c>
      <c r="B52">
        <v>-15</v>
      </c>
      <c r="C52">
        <v>-15.124</v>
      </c>
      <c r="D52" s="1">
        <v>0.1067709</v>
      </c>
      <c r="E52">
        <v>0</v>
      </c>
      <c r="F52">
        <v>127.765</v>
      </c>
      <c r="G52" s="1">
        <v>-4.137342E-05</v>
      </c>
      <c r="H52" s="1">
        <v>0.002722193</v>
      </c>
      <c r="I52" s="1">
        <v>5.108674E-07</v>
      </c>
      <c r="J52" s="1">
        <f t="shared" si="3"/>
        <v>-0.1067709</v>
      </c>
      <c r="K52">
        <f t="shared" si="4"/>
        <v>-0.10826554477194553</v>
      </c>
      <c r="L52" s="1">
        <f t="shared" si="5"/>
        <v>0.0014946447719455247</v>
      </c>
    </row>
    <row r="53" spans="1:12" ht="12.75">
      <c r="A53">
        <v>3801469</v>
      </c>
      <c r="B53">
        <v>-14</v>
      </c>
      <c r="C53">
        <v>-14.121</v>
      </c>
      <c r="D53" s="1">
        <v>0.100175</v>
      </c>
      <c r="E53">
        <v>0</v>
      </c>
      <c r="F53">
        <v>127.765</v>
      </c>
      <c r="G53" s="1">
        <v>-4.158693E-05</v>
      </c>
      <c r="H53" s="1">
        <v>0.002554013</v>
      </c>
      <c r="I53" s="1">
        <v>4.871979E-07</v>
      </c>
      <c r="J53" s="1">
        <f t="shared" si="3"/>
        <v>-0.100175</v>
      </c>
      <c r="K53">
        <f t="shared" si="4"/>
        <v>-0.10108554335656193</v>
      </c>
      <c r="L53" s="1">
        <f t="shared" si="5"/>
        <v>0.0009105433565619325</v>
      </c>
    </row>
    <row r="54" spans="1:12" ht="12.75">
      <c r="A54">
        <v>3801473</v>
      </c>
      <c r="B54">
        <v>-13</v>
      </c>
      <c r="C54">
        <v>-13.116</v>
      </c>
      <c r="D54" s="1">
        <v>0.09329483</v>
      </c>
      <c r="E54">
        <v>0</v>
      </c>
      <c r="F54">
        <v>127.766</v>
      </c>
      <c r="G54" s="1">
        <v>-4.044802E-05</v>
      </c>
      <c r="H54" s="1">
        <v>0.002378621</v>
      </c>
      <c r="I54" s="1">
        <v>5.060274E-07</v>
      </c>
      <c r="J54" s="1">
        <f t="shared" si="3"/>
        <v>-0.09329483</v>
      </c>
      <c r="K54">
        <f t="shared" si="4"/>
        <v>-0.0938912248895026</v>
      </c>
      <c r="L54" s="1">
        <f t="shared" si="5"/>
        <v>0.0005963948895026105</v>
      </c>
    </row>
    <row r="55" spans="1:12" ht="12.75">
      <c r="A55">
        <v>3801477</v>
      </c>
      <c r="B55">
        <v>-12</v>
      </c>
      <c r="C55">
        <v>-12.11</v>
      </c>
      <c r="D55" s="1">
        <v>0.08631995</v>
      </c>
      <c r="E55">
        <v>0</v>
      </c>
      <c r="F55">
        <v>127.767</v>
      </c>
      <c r="G55" s="1">
        <v>-3.93287E-05</v>
      </c>
      <c r="H55" s="1">
        <v>0.002200809</v>
      </c>
      <c r="I55" s="1">
        <v>5.046814E-07</v>
      </c>
      <c r="J55" s="1">
        <f t="shared" si="3"/>
        <v>-0.08631995</v>
      </c>
      <c r="K55">
        <f t="shared" si="4"/>
        <v>-0.08668974789660541</v>
      </c>
      <c r="L55" s="1">
        <f t="shared" si="5"/>
        <v>0.0003697978966054061</v>
      </c>
    </row>
    <row r="56" spans="1:12" ht="12.75">
      <c r="A56">
        <v>3801481</v>
      </c>
      <c r="B56">
        <v>-11</v>
      </c>
      <c r="C56">
        <v>-11.104</v>
      </c>
      <c r="D56" s="1">
        <v>0.07929167</v>
      </c>
      <c r="E56">
        <v>0</v>
      </c>
      <c r="F56">
        <v>127.767</v>
      </c>
      <c r="G56" s="1">
        <v>-4.06234E-05</v>
      </c>
      <c r="H56" s="1">
        <v>0.002021575</v>
      </c>
      <c r="I56" s="1">
        <v>4.738005E-07</v>
      </c>
      <c r="J56" s="1">
        <f t="shared" si="3"/>
        <v>-0.07929167</v>
      </c>
      <c r="K56">
        <f t="shared" si="4"/>
        <v>-0.0794882709037082</v>
      </c>
      <c r="L56" s="1">
        <f t="shared" si="5"/>
        <v>0.0001966009037082106</v>
      </c>
    </row>
    <row r="57" spans="1:12" ht="12.75">
      <c r="A57">
        <v>3801485</v>
      </c>
      <c r="B57">
        <v>-10</v>
      </c>
      <c r="C57">
        <v>-10.096</v>
      </c>
      <c r="D57" s="1">
        <v>0.07220192</v>
      </c>
      <c r="E57">
        <v>0</v>
      </c>
      <c r="F57">
        <v>127.769</v>
      </c>
      <c r="G57" s="1">
        <v>-3.958815E-05</v>
      </c>
      <c r="H57" s="1">
        <v>0.001840807</v>
      </c>
      <c r="I57" s="1">
        <v>4.946207E-07</v>
      </c>
      <c r="J57" s="1">
        <f t="shared" si="3"/>
        <v>-0.07220192</v>
      </c>
      <c r="K57">
        <f t="shared" si="4"/>
        <v>-0.07227247685913528</v>
      </c>
      <c r="L57" s="1">
        <f t="shared" si="5"/>
        <v>7.05568591352762E-05</v>
      </c>
    </row>
    <row r="58" spans="1:12" ht="12.75">
      <c r="A58">
        <v>3801489</v>
      </c>
      <c r="B58">
        <v>-9</v>
      </c>
      <c r="C58">
        <v>-9.09</v>
      </c>
      <c r="D58" s="1">
        <v>0.06510381</v>
      </c>
      <c r="E58">
        <v>0</v>
      </c>
      <c r="F58">
        <v>127.77</v>
      </c>
      <c r="G58" s="1">
        <v>-3.939183E-05</v>
      </c>
      <c r="H58" s="1">
        <v>0.001659985</v>
      </c>
      <c r="I58" s="1">
        <v>5.326115E-07</v>
      </c>
      <c r="J58" s="1">
        <f t="shared" si="3"/>
        <v>-0.06510381</v>
      </c>
      <c r="K58">
        <f t="shared" si="4"/>
        <v>-0.06507099986623809</v>
      </c>
      <c r="L58" s="1">
        <f t="shared" si="5"/>
        <v>-3.281013376191244E-05</v>
      </c>
    </row>
    <row r="59" spans="1:12" ht="12.75">
      <c r="A59">
        <v>3801493</v>
      </c>
      <c r="B59">
        <v>-8</v>
      </c>
      <c r="C59">
        <v>-8.083</v>
      </c>
      <c r="D59" s="1">
        <v>0.05798097</v>
      </c>
      <c r="E59">
        <v>0</v>
      </c>
      <c r="F59">
        <v>127.77</v>
      </c>
      <c r="G59" s="1">
        <v>-3.963188E-05</v>
      </c>
      <c r="H59" s="1">
        <v>0.001478289</v>
      </c>
      <c r="I59" s="1">
        <v>5.044004E-07</v>
      </c>
      <c r="J59" s="1">
        <f t="shared" si="3"/>
        <v>-0.05798097</v>
      </c>
      <c r="K59">
        <f t="shared" si="4"/>
        <v>-0.05786236434750302</v>
      </c>
      <c r="L59" s="1">
        <f t="shared" si="5"/>
        <v>-0.00011860565249698085</v>
      </c>
    </row>
    <row r="60" spans="1:12" ht="12.75">
      <c r="A60">
        <v>3801497</v>
      </c>
      <c r="B60">
        <v>-7</v>
      </c>
      <c r="C60">
        <v>-7.076</v>
      </c>
      <c r="D60" s="1">
        <v>0.05083998</v>
      </c>
      <c r="E60">
        <v>0</v>
      </c>
      <c r="F60">
        <v>127.773</v>
      </c>
      <c r="G60" s="1">
        <v>-4.017701E-05</v>
      </c>
      <c r="H60" s="1">
        <v>0.001296037</v>
      </c>
      <c r="I60" s="1">
        <v>4.979705E-07</v>
      </c>
      <c r="J60" s="1">
        <f t="shared" si="3"/>
        <v>-0.05083998</v>
      </c>
      <c r="K60">
        <f t="shared" si="4"/>
        <v>-0.05065372882876795</v>
      </c>
      <c r="L60" s="1">
        <f t="shared" si="5"/>
        <v>-0.00018625117123204776</v>
      </c>
    </row>
    <row r="61" spans="1:12" ht="12.75">
      <c r="A61">
        <v>3801501</v>
      </c>
      <c r="B61">
        <v>-6</v>
      </c>
      <c r="C61">
        <v>-6.071</v>
      </c>
      <c r="D61" s="1">
        <v>0.04368436</v>
      </c>
      <c r="E61">
        <v>0</v>
      </c>
      <c r="F61">
        <v>127.774</v>
      </c>
      <c r="G61" s="1">
        <v>-4.06452E-05</v>
      </c>
      <c r="H61" s="1">
        <v>0.001113753</v>
      </c>
      <c r="I61" s="1">
        <v>4.842908E-07</v>
      </c>
      <c r="J61" s="1">
        <f t="shared" si="3"/>
        <v>-0.04368436</v>
      </c>
      <c r="K61">
        <f t="shared" si="4"/>
        <v>-0.043459410361708625</v>
      </c>
      <c r="L61" s="1">
        <f t="shared" si="5"/>
        <v>-0.0002249496382913732</v>
      </c>
    </row>
    <row r="62" spans="1:12" ht="12.75">
      <c r="A62">
        <v>3801505</v>
      </c>
      <c r="B62">
        <v>-5</v>
      </c>
      <c r="C62">
        <v>-5.064</v>
      </c>
      <c r="D62" s="1">
        <v>0.03650886</v>
      </c>
      <c r="E62">
        <v>0</v>
      </c>
      <c r="F62">
        <v>127.777</v>
      </c>
      <c r="G62" s="1">
        <v>-4.115856E-05</v>
      </c>
      <c r="H62" s="1">
        <v>0.0009312119</v>
      </c>
      <c r="I62" s="1">
        <v>4.978305E-07</v>
      </c>
      <c r="J62" s="1">
        <f t="shared" si="3"/>
        <v>-0.03650886</v>
      </c>
      <c r="K62">
        <f t="shared" si="4"/>
        <v>-0.03625077484297356</v>
      </c>
      <c r="L62" s="1">
        <f t="shared" si="5"/>
        <v>-0.00025808515702643864</v>
      </c>
    </row>
    <row r="63" spans="1:12" ht="12.75">
      <c r="A63">
        <v>3801509</v>
      </c>
      <c r="B63">
        <v>-4</v>
      </c>
      <c r="C63">
        <v>-4.056</v>
      </c>
      <c r="D63" s="1">
        <v>0.02931399</v>
      </c>
      <c r="E63">
        <v>0</v>
      </c>
      <c r="F63">
        <v>127.781</v>
      </c>
      <c r="G63" s="1">
        <v>-4.095044E-05</v>
      </c>
      <c r="H63" s="1">
        <v>0.0007475496</v>
      </c>
      <c r="I63" s="1">
        <v>4.64135E-07</v>
      </c>
      <c r="J63" s="1">
        <f t="shared" si="3"/>
        <v>-0.02931399</v>
      </c>
      <c r="K63">
        <f t="shared" si="4"/>
        <v>-0.029034980798400625</v>
      </c>
      <c r="L63" s="1">
        <f t="shared" si="5"/>
        <v>-0.0002790092015993763</v>
      </c>
    </row>
    <row r="64" spans="1:12" ht="12.75">
      <c r="A64">
        <v>3801513</v>
      </c>
      <c r="B64">
        <v>-3</v>
      </c>
      <c r="C64">
        <v>-3.048</v>
      </c>
      <c r="D64" s="1">
        <v>0.02211125</v>
      </c>
      <c r="E64">
        <v>0</v>
      </c>
      <c r="F64">
        <v>127.791</v>
      </c>
      <c r="G64" s="1">
        <v>-3.930907E-05</v>
      </c>
      <c r="H64" s="1">
        <v>0.0005635212</v>
      </c>
      <c r="I64" s="1">
        <v>5.204432E-07</v>
      </c>
      <c r="J64" s="1">
        <f t="shared" si="3"/>
        <v>-0.02211125</v>
      </c>
      <c r="K64">
        <f t="shared" si="4"/>
        <v>-0.02181918675382769</v>
      </c>
      <c r="L64" s="1">
        <f t="shared" si="5"/>
        <v>-0.00029206324617231036</v>
      </c>
    </row>
    <row r="65" spans="1:12" ht="12.75">
      <c r="A65">
        <v>3801517</v>
      </c>
      <c r="B65">
        <v>-2</v>
      </c>
      <c r="C65">
        <v>-2.041</v>
      </c>
      <c r="D65" s="1">
        <v>0.01489958</v>
      </c>
      <c r="E65">
        <v>0</v>
      </c>
      <c r="F65">
        <v>127.805</v>
      </c>
      <c r="G65" s="1">
        <v>-3.954882E-05</v>
      </c>
      <c r="H65" s="1">
        <v>0.0003800461</v>
      </c>
      <c r="I65" s="1">
        <v>4.725346E-07</v>
      </c>
      <c r="J65" s="1">
        <f t="shared" si="3"/>
        <v>-0.01489958</v>
      </c>
      <c r="K65">
        <f t="shared" si="4"/>
        <v>-0.014610551235092622</v>
      </c>
      <c r="L65" s="1">
        <f t="shared" si="5"/>
        <v>-0.00028902876490737896</v>
      </c>
    </row>
    <row r="66" spans="1:12" ht="12.75">
      <c r="A66">
        <v>3801521</v>
      </c>
      <c r="B66">
        <v>-1</v>
      </c>
      <c r="C66">
        <v>-1.035</v>
      </c>
      <c r="D66" s="1">
        <v>0.007673752</v>
      </c>
      <c r="E66">
        <v>0</v>
      </c>
      <c r="F66">
        <v>127.85</v>
      </c>
      <c r="G66" s="1">
        <v>-3.922583E-05</v>
      </c>
      <c r="H66" s="1">
        <v>0.0001962784</v>
      </c>
      <c r="I66" s="1">
        <v>4.928742E-07</v>
      </c>
      <c r="J66" s="1">
        <f t="shared" si="3"/>
        <v>-0.007673752</v>
      </c>
      <c r="K66">
        <f t="shared" si="4"/>
        <v>-0.007409074242195425</v>
      </c>
      <c r="L66" s="1">
        <f t="shared" si="5"/>
        <v>-0.0002646777578045748</v>
      </c>
    </row>
    <row r="67" spans="1:12" ht="12.75">
      <c r="A67">
        <v>3801525</v>
      </c>
      <c r="B67">
        <v>0</v>
      </c>
      <c r="C67">
        <v>-0.028</v>
      </c>
      <c r="D67" s="1">
        <v>0.0004562887</v>
      </c>
      <c r="E67">
        <v>0</v>
      </c>
      <c r="F67">
        <v>129.276</v>
      </c>
      <c r="G67" s="1">
        <v>-4.035111E-05</v>
      </c>
      <c r="H67" s="1">
        <v>1.213332E-05</v>
      </c>
      <c r="I67" s="1">
        <v>4.893841E-07</v>
      </c>
      <c r="J67" s="1">
        <f t="shared" si="3"/>
        <v>-0.0004562887</v>
      </c>
      <c r="K67">
        <f t="shared" si="4"/>
        <v>-0.00020043872346035935</v>
      </c>
      <c r="L67" s="1">
        <f t="shared" si="5"/>
        <v>-0.00025584997653964065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C11"/>
  <sheetViews>
    <sheetView workbookViewId="0" topLeftCell="A1">
      <selection activeCell="B11" sqref="B11"/>
    </sheetView>
  </sheetViews>
  <sheetFormatPr defaultColWidth="9.140625" defaultRowHeight="12.75"/>
  <cols>
    <col min="1" max="1" width="23.8515625" style="0" bestFit="1" customWidth="1"/>
    <col min="2" max="2" width="7.57421875" style="0" bestFit="1" customWidth="1"/>
    <col min="3" max="3" width="10.421875" style="0" bestFit="1" customWidth="1"/>
  </cols>
  <sheetData>
    <row r="8" spans="1:3" ht="12.75">
      <c r="A8" t="s">
        <v>31</v>
      </c>
      <c r="B8" s="5">
        <f>AVERAGE('IDH121-0'!$M$3,'IDH125-0'!$M$3,'IDH126-0'!$M$3,'IDH128-0'!$M$3)</f>
        <v>0.356317484553109</v>
      </c>
      <c r="C8" t="s">
        <v>32</v>
      </c>
    </row>
    <row r="9" spans="1:3" ht="12.75">
      <c r="A9" t="s">
        <v>33</v>
      </c>
      <c r="B9" s="5">
        <f>STDEV('IDH121-0'!$M$3,'IDH125-0'!$M$3,'IDH126-0'!$M$3,'IDH128-0'!$M$3)</f>
        <v>0.0005352620036418059</v>
      </c>
      <c r="C9" t="s">
        <v>32</v>
      </c>
    </row>
    <row r="10" spans="1:2" ht="12.75">
      <c r="A10" t="s">
        <v>34</v>
      </c>
      <c r="B10" s="6">
        <f>B9/B8</f>
        <v>0.001502205271551936</v>
      </c>
    </row>
    <row r="11" spans="1:3" ht="12.75">
      <c r="A11" t="s">
        <v>33</v>
      </c>
      <c r="B11" s="2">
        <f>1000*B9/0.625</f>
        <v>0.8564192058268896</v>
      </c>
      <c r="C1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Henry Glass</cp:lastModifiedBy>
  <cp:lastPrinted>2001-03-20T15:40:46Z</cp:lastPrinted>
  <dcterms:created xsi:type="dcterms:W3CDTF">2001-03-09T00:08:34Z</dcterms:created>
  <dcterms:modified xsi:type="dcterms:W3CDTF">2003-09-16T15:30:48Z</dcterms:modified>
  <cp:category/>
  <cp:version/>
  <cp:contentType/>
  <cp:contentStatus/>
</cp:coreProperties>
</file>