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16" windowWidth="16260" windowHeight="9765" firstSheet="2" activeTab="2"/>
  </bookViews>
  <sheets>
    <sheet name="NUTSHELL" sheetId="1" state="hidden" r:id="rId1"/>
    <sheet name="B" sheetId="2" state="hidden" r:id="rId2"/>
    <sheet name="IOWA CITY" sheetId="3" r:id="rId3"/>
    <sheet name="Comments" sheetId="4" r:id="rId4"/>
  </sheets>
  <definedNames>
    <definedName name="_xlnm.Print_Area" localSheetId="2">'IOWA CITY'!$A$1:$BH$81</definedName>
    <definedName name="_xlnm.Print_Area">'IOWA CITY'!$A$10:$BG$81</definedName>
    <definedName name="_xlnm.Print_Titles" localSheetId="2">'IOWA CITY'!$A:$G,'IOWA CITY'!$1:$15</definedName>
    <definedName name="_xlnm.Print_Titles">#N/A</definedName>
    <definedName name="Z_43B13B4F_4369_4ECE_801F_11A10DE6C5BF_.wvu.Cols" localSheetId="1" hidden="1">'B'!$F:$F,'B'!$J:$J</definedName>
    <definedName name="Z_43B13B4F_4369_4ECE_801F_11A10DE6C5BF_.wvu.Cols" localSheetId="0" hidden="1">'NUTSHELL'!$F:$F,'NUTSHELL'!$J:$J</definedName>
    <definedName name="Z_84A122E8_4BF9_4B22_89FB_7FB26B74EEDD_.wvu.Cols" localSheetId="1" hidden="1">'B'!$F:$F,'B'!$J:$J</definedName>
    <definedName name="Z_84A122E8_4BF9_4B22_89FB_7FB26B74EEDD_.wvu.Cols" localSheetId="0" hidden="1">'NUTSHELL'!$F:$F,'NUTSHELL'!$J:$J</definedName>
    <definedName name="Z_84A122E8_4BF9_4B22_89FB_7FB26B74EEDD_.wvu.PrintArea" localSheetId="2" hidden="1">'IOWA CITY'!$A$1:$BH$81</definedName>
    <definedName name="Z_84A122E8_4BF9_4B22_89FB_7FB26B74EEDD_.wvu.PrintTitles" localSheetId="2" hidden="1">'IOWA CITY'!$A:$G,'IOWA CITY'!$1:$15</definedName>
    <definedName name="Z_AEC6E46F_9CBF_4419_85ED_190A3B679D12_.wvu.Cols" localSheetId="1" hidden="1">'B'!$F:$F,'B'!$J:$J</definedName>
    <definedName name="Z_AEC6E46F_9CBF_4419_85ED_190A3B679D12_.wvu.Cols" localSheetId="0" hidden="1">'NUTSHELL'!$F:$F,'NUTSHELL'!$J:$J</definedName>
    <definedName name="Z_AEC6E46F_9CBF_4419_85ED_190A3B679D12_.wvu.PrintArea" localSheetId="2" hidden="1">'IOWA CITY'!$A$1:$BH$81</definedName>
    <definedName name="Z_AEC6E46F_9CBF_4419_85ED_190A3B679D12_.wvu.PrintTitles" localSheetId="2" hidden="1">'IOWA CITY'!$A:$G,'IOWA CITY'!$1:$15</definedName>
    <definedName name="Z_D2BFEC9B_5240_444F_8715_2E0BD263ABD7_.wvu.Cols" localSheetId="1" hidden="1">'B'!$F:$F,'B'!$J:$J</definedName>
    <definedName name="Z_D2BFEC9B_5240_444F_8715_2E0BD263ABD7_.wvu.Cols" localSheetId="0" hidden="1">'NUTSHELL'!$F:$F,'NUTSHELL'!$J:$J</definedName>
    <definedName name="Z_F12D3415_2BD1_4EC7_BBF2_84A77E54BBE9_.wvu.Cols" localSheetId="1" hidden="1">'B'!$F:$F,'B'!$J:$J</definedName>
    <definedName name="Z_F12D3415_2BD1_4EC7_BBF2_84A77E54BBE9_.wvu.Cols" localSheetId="0" hidden="1">'NUTSHELL'!$F:$F,'NUTSHELL'!$J:$J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<sst xmlns="http://schemas.openxmlformats.org/spreadsheetml/2006/main" count="4077" uniqueCount="481">
  <si>
    <t>Air Results in ng/m³</t>
  </si>
  <si>
    <t>Jackson, MS</t>
  </si>
  <si>
    <t>Rolling Fork, MS</t>
  </si>
  <si>
    <t>Iowa City, IA</t>
  </si>
  <si>
    <t>Cedar Rapids, IA</t>
  </si>
  <si>
    <t>Lake Harriet, MN</t>
  </si>
  <si>
    <t>Princeton, MN</t>
  </si>
  <si>
    <t>Eagle Harbor, MI</t>
  </si>
  <si>
    <t>Week</t>
  </si>
  <si>
    <t>m3 air</t>
  </si>
  <si>
    <t>particle wt. (g)</t>
  </si>
  <si>
    <t>TSP (µg/m3)</t>
  </si>
  <si>
    <t># OF HITS</t>
  </si>
  <si>
    <t>Compounds never detected:</t>
  </si>
  <si>
    <t>2,6-diethylanal.</t>
  </si>
  <si>
    <t>EPTC</t>
  </si>
  <si>
    <t>butylate</t>
  </si>
  <si>
    <t>pebulate</t>
  </si>
  <si>
    <t>Ethalfluralin</t>
  </si>
  <si>
    <t>Phorate</t>
  </si>
  <si>
    <t>Dimethoate</t>
  </si>
  <si>
    <t>Prometon</t>
  </si>
  <si>
    <t>Terbufos</t>
  </si>
  <si>
    <t>Disulfoton</t>
  </si>
  <si>
    <t>Triallate</t>
  </si>
  <si>
    <t>Linuron</t>
  </si>
  <si>
    <t>Parathion</t>
  </si>
  <si>
    <t>Napropamide</t>
  </si>
  <si>
    <t>Propargite I&amp;II</t>
  </si>
  <si>
    <t>tebuthiuron (R)</t>
  </si>
  <si>
    <t>molinate</t>
  </si>
  <si>
    <t>propachlor</t>
  </si>
  <si>
    <t>ethoprop</t>
  </si>
  <si>
    <t>ethalfluralin</t>
  </si>
  <si>
    <t>trifluralin</t>
  </si>
  <si>
    <t>benfluralin</t>
  </si>
  <si>
    <t>phorate</t>
  </si>
  <si>
    <t>alpha-HCH</t>
  </si>
  <si>
    <t>dimethoate</t>
  </si>
  <si>
    <t>simazine</t>
  </si>
  <si>
    <t>prometon (R)</t>
  </si>
  <si>
    <t>carbofuran (est)</t>
  </si>
  <si>
    <t>atrazine</t>
  </si>
  <si>
    <t>DEA</t>
  </si>
  <si>
    <t>DIA</t>
  </si>
  <si>
    <t>lindane</t>
  </si>
  <si>
    <t>terbufos</t>
  </si>
  <si>
    <t>pronamide</t>
  </si>
  <si>
    <t>fonofos</t>
  </si>
  <si>
    <t>diazinon</t>
  </si>
  <si>
    <t>disulfoton</t>
  </si>
  <si>
    <t>terbacil</t>
  </si>
  <si>
    <t>triallate</t>
  </si>
  <si>
    <t>propanil</t>
  </si>
  <si>
    <t>metribuzin</t>
  </si>
  <si>
    <t>acetochlor</t>
  </si>
  <si>
    <t>methyl parathion</t>
  </si>
  <si>
    <t>carbaryl (est.)</t>
  </si>
  <si>
    <t>alachlor</t>
  </si>
  <si>
    <t>linuron</t>
  </si>
  <si>
    <t>malathion</t>
  </si>
  <si>
    <t>thiobencarb</t>
  </si>
  <si>
    <t>metolachlor</t>
  </si>
  <si>
    <t>cyanazine</t>
  </si>
  <si>
    <t>chlorpyrifos</t>
  </si>
  <si>
    <t>parathion</t>
  </si>
  <si>
    <t>dacthal</t>
  </si>
  <si>
    <t>pendimethilan</t>
  </si>
  <si>
    <t>napropamide</t>
  </si>
  <si>
    <t>DDE</t>
  </si>
  <si>
    <t>dieldrin</t>
  </si>
  <si>
    <t>propargite I &amp; II</t>
  </si>
  <si>
    <t>azinphos-m (est)</t>
  </si>
  <si>
    <t>c-permethrin</t>
  </si>
  <si>
    <t>Begin date sample</t>
  </si>
  <si>
    <t xml:space="preserve"> Week</t>
  </si>
  <si>
    <t>1 Jackson, MS</t>
  </si>
  <si>
    <t>3 Iowa City</t>
  </si>
  <si>
    <t>4 Cedar Rapids</t>
  </si>
  <si>
    <t>5 L. Harriet</t>
  </si>
  <si>
    <t>6 Princeton</t>
  </si>
  <si>
    <t>7 Eagle H.</t>
  </si>
  <si>
    <t>2 Rolling Fork</t>
  </si>
  <si>
    <t>GFF</t>
  </si>
  <si>
    <t xml:space="preserve"> </t>
  </si>
  <si>
    <t>951140149T</t>
  </si>
  <si>
    <t>951140150T</t>
  </si>
  <si>
    <t>Top PUF</t>
  </si>
  <si>
    <t>951140149B</t>
  </si>
  <si>
    <t>951140150B</t>
  </si>
  <si>
    <t>Back PUF</t>
  </si>
  <si>
    <t>951160212T</t>
  </si>
  <si>
    <t>951160213T</t>
  </si>
  <si>
    <t>951140148T</t>
  </si>
  <si>
    <t>951140147T</t>
  </si>
  <si>
    <t>951140146T</t>
  </si>
  <si>
    <t>951160212B</t>
  </si>
  <si>
    <t>951160213B</t>
  </si>
  <si>
    <t>951140148B</t>
  </si>
  <si>
    <t>951140147B</t>
  </si>
  <si>
    <t>951140146B</t>
  </si>
  <si>
    <t>951180205T</t>
  </si>
  <si>
    <t>951180206T</t>
  </si>
  <si>
    <t>95123066T</t>
  </si>
  <si>
    <t>951160211T</t>
  </si>
  <si>
    <t>951160210T</t>
  </si>
  <si>
    <t>951230065T</t>
  </si>
  <si>
    <t>951180205B</t>
  </si>
  <si>
    <t>951180206B</t>
  </si>
  <si>
    <t>95123066B</t>
  </si>
  <si>
    <t>951160211B</t>
  </si>
  <si>
    <t>951160210B</t>
  </si>
  <si>
    <t>951230065B</t>
  </si>
  <si>
    <t>951250103T</t>
  </si>
  <si>
    <t>951250102T</t>
  </si>
  <si>
    <t>951300067T</t>
  </si>
  <si>
    <t>951230067T</t>
  </si>
  <si>
    <t>951230068T</t>
  </si>
  <si>
    <t>951250104T</t>
  </si>
  <si>
    <t>951250103B</t>
  </si>
  <si>
    <t>951250102B</t>
  </si>
  <si>
    <t>951300067B</t>
  </si>
  <si>
    <t>951230067B</t>
  </si>
  <si>
    <t>951230068B</t>
  </si>
  <si>
    <t>951250104B</t>
  </si>
  <si>
    <t>951310079T</t>
  </si>
  <si>
    <t>951310080T</t>
  </si>
  <si>
    <t>951360015T</t>
  </si>
  <si>
    <t>951360016T</t>
  </si>
  <si>
    <t>951310138T</t>
  </si>
  <si>
    <t>951310137T</t>
  </si>
  <si>
    <t>951320139T</t>
  </si>
  <si>
    <t>951310079B</t>
  </si>
  <si>
    <t>951310080B</t>
  </si>
  <si>
    <t>951360015B</t>
  </si>
  <si>
    <t>951360016B</t>
  </si>
  <si>
    <t>951310138B</t>
  </si>
  <si>
    <t>951310137B</t>
  </si>
  <si>
    <t>951320139B</t>
  </si>
  <si>
    <t>951420156T</t>
  </si>
  <si>
    <t>951370142T</t>
  </si>
  <si>
    <t>951370143T</t>
  </si>
  <si>
    <t>951420216T</t>
  </si>
  <si>
    <t>951420156B</t>
  </si>
  <si>
    <t>951370142B</t>
  </si>
  <si>
    <t>951370143B</t>
  </si>
  <si>
    <t>951420216B</t>
  </si>
  <si>
    <t>951500027T</t>
  </si>
  <si>
    <t>951500026T</t>
  </si>
  <si>
    <t>951510108T</t>
  </si>
  <si>
    <t>951510106T</t>
  </si>
  <si>
    <t>951450065T</t>
  </si>
  <si>
    <t>951450064T</t>
  </si>
  <si>
    <t>951460262T</t>
  </si>
  <si>
    <t>951500027B</t>
  </si>
  <si>
    <t>951500026B</t>
  </si>
  <si>
    <t>951510108B</t>
  </si>
  <si>
    <t>951510106B</t>
  </si>
  <si>
    <t>951450065B</t>
  </si>
  <si>
    <t>951450064B</t>
  </si>
  <si>
    <t>951460262B</t>
  </si>
  <si>
    <t>951520208T</t>
  </si>
  <si>
    <t>951520209T</t>
  </si>
  <si>
    <t>951580027T</t>
  </si>
  <si>
    <t>951580028T</t>
  </si>
  <si>
    <t>951520210T</t>
  </si>
  <si>
    <t>951520211T</t>
  </si>
  <si>
    <t>951530172T</t>
  </si>
  <si>
    <t>951520208B</t>
  </si>
  <si>
    <t>951520209B</t>
  </si>
  <si>
    <t>951580027B</t>
  </si>
  <si>
    <t>951580028B</t>
  </si>
  <si>
    <t>951520210B</t>
  </si>
  <si>
    <t>951520211B</t>
  </si>
  <si>
    <t>951530172B</t>
  </si>
  <si>
    <t>951600047T</t>
  </si>
  <si>
    <t>951600048T</t>
  </si>
  <si>
    <t>951630015T</t>
  </si>
  <si>
    <t>951630014T</t>
  </si>
  <si>
    <t>951600044T</t>
  </si>
  <si>
    <t>951600045T</t>
  </si>
  <si>
    <t>951600046T</t>
  </si>
  <si>
    <t>951600047B</t>
  </si>
  <si>
    <t>951600048B</t>
  </si>
  <si>
    <t>951630015B</t>
  </si>
  <si>
    <t>951630014B</t>
  </si>
  <si>
    <t>951600044B</t>
  </si>
  <si>
    <t>951600045B</t>
  </si>
  <si>
    <t>951600046B</t>
  </si>
  <si>
    <t>951670429T</t>
  </si>
  <si>
    <t>951670430T</t>
  </si>
  <si>
    <t>951700046T</t>
  </si>
  <si>
    <t>951650103T</t>
  </si>
  <si>
    <t>951650102T</t>
  </si>
  <si>
    <t>951670127T</t>
  </si>
  <si>
    <t>951670429B</t>
  </si>
  <si>
    <t>951670430B</t>
  </si>
  <si>
    <t>951700046B</t>
  </si>
  <si>
    <t>951650103B</t>
  </si>
  <si>
    <t>951670127B</t>
  </si>
  <si>
    <t>951740268T</t>
  </si>
  <si>
    <t>951740267T</t>
  </si>
  <si>
    <t>951770340T</t>
  </si>
  <si>
    <t>951770363T</t>
  </si>
  <si>
    <t>951730110T</t>
  </si>
  <si>
    <t>951740136T</t>
  </si>
  <si>
    <t>951740268B</t>
  </si>
  <si>
    <t>951740267B</t>
  </si>
  <si>
    <t>951770340B</t>
  </si>
  <si>
    <t>951770363B</t>
  </si>
  <si>
    <t>951730110B</t>
  </si>
  <si>
    <t>951740136B</t>
  </si>
  <si>
    <t>negative</t>
  </si>
  <si>
    <t>951810131T</t>
  </si>
  <si>
    <t>951810132T</t>
  </si>
  <si>
    <t>951860237T</t>
  </si>
  <si>
    <t>951860236T</t>
  </si>
  <si>
    <t>951800157T</t>
  </si>
  <si>
    <t>951800158T</t>
  </si>
  <si>
    <t>951800256T</t>
  </si>
  <si>
    <t>951810131B</t>
  </si>
  <si>
    <t>951810132B</t>
  </si>
  <si>
    <t>951860237B</t>
  </si>
  <si>
    <t>951860236B</t>
  </si>
  <si>
    <t>951800157B</t>
  </si>
  <si>
    <t>951800158B</t>
  </si>
  <si>
    <t>951800256B</t>
  </si>
  <si>
    <t>951880239T</t>
  </si>
  <si>
    <t>951880238T</t>
  </si>
  <si>
    <t>951920067T</t>
  </si>
  <si>
    <t>951920068T</t>
  </si>
  <si>
    <t>951910130T</t>
  </si>
  <si>
    <t>951910129T</t>
  </si>
  <si>
    <t>951910205T</t>
  </si>
  <si>
    <t>951880239B</t>
  </si>
  <si>
    <t>951880238B</t>
  </si>
  <si>
    <t>951920067B</t>
  </si>
  <si>
    <t>951920068B</t>
  </si>
  <si>
    <t>951910130B</t>
  </si>
  <si>
    <t>951910129B</t>
  </si>
  <si>
    <t>951910205B</t>
  </si>
  <si>
    <t>951980039T</t>
  </si>
  <si>
    <t>951980459T</t>
  </si>
  <si>
    <t>951980458T</t>
  </si>
  <si>
    <t>951940051T</t>
  </si>
  <si>
    <t>951940052T</t>
  </si>
  <si>
    <t>951950093T</t>
  </si>
  <si>
    <t>951980039B</t>
  </si>
  <si>
    <t>951980459B</t>
  </si>
  <si>
    <t>951980458B</t>
  </si>
  <si>
    <t>951940051B</t>
  </si>
  <si>
    <t>951940052B</t>
  </si>
  <si>
    <t>951950093B</t>
  </si>
  <si>
    <t>952020072T</t>
  </si>
  <si>
    <t>952020071T</t>
  </si>
  <si>
    <t>952070031T</t>
  </si>
  <si>
    <t>952070030T</t>
  </si>
  <si>
    <t>952000226T</t>
  </si>
  <si>
    <t>952000225T</t>
  </si>
  <si>
    <t>952050030T</t>
  </si>
  <si>
    <t>952020072B</t>
  </si>
  <si>
    <t>952020071B</t>
  </si>
  <si>
    <t>952070031B</t>
  </si>
  <si>
    <t>952070030B</t>
  </si>
  <si>
    <t>952000226B</t>
  </si>
  <si>
    <t>952000225B</t>
  </si>
  <si>
    <t>952050030B</t>
  </si>
  <si>
    <t>952080275T</t>
  </si>
  <si>
    <t>952080276T</t>
  </si>
  <si>
    <t>952140009T</t>
  </si>
  <si>
    <t>952140010T</t>
  </si>
  <si>
    <t>952080138T</t>
  </si>
  <si>
    <t>952080137T</t>
  </si>
  <si>
    <t>952080277T</t>
  </si>
  <si>
    <t>952080275B</t>
  </si>
  <si>
    <t>952080276B</t>
  </si>
  <si>
    <t>952140009B</t>
  </si>
  <si>
    <t>952140010B</t>
  </si>
  <si>
    <t>952080138B</t>
  </si>
  <si>
    <t>952080137B</t>
  </si>
  <si>
    <t>952080277B</t>
  </si>
  <si>
    <t>952160125T</t>
  </si>
  <si>
    <t>952200002T</t>
  </si>
  <si>
    <t>952200003T</t>
  </si>
  <si>
    <t>952140131T</t>
  </si>
  <si>
    <t>952140132T</t>
  </si>
  <si>
    <t>952150306T</t>
  </si>
  <si>
    <t>952160125B</t>
  </si>
  <si>
    <t>952200002B</t>
  </si>
  <si>
    <t>952200003B</t>
  </si>
  <si>
    <t>952140131B</t>
  </si>
  <si>
    <t>952140132B</t>
  </si>
  <si>
    <t>952150306B</t>
  </si>
  <si>
    <t>95EH801G</t>
  </si>
  <si>
    <t>952580093T</t>
  </si>
  <si>
    <t>953350070T</t>
  </si>
  <si>
    <t>953350072T</t>
  </si>
  <si>
    <t>953490133T</t>
  </si>
  <si>
    <t>953490161T</t>
  </si>
  <si>
    <t>95EH801T</t>
  </si>
  <si>
    <t>952580093B</t>
  </si>
  <si>
    <t>953350070B</t>
  </si>
  <si>
    <t>953350072B</t>
  </si>
  <si>
    <t>953490133B</t>
  </si>
  <si>
    <t>953490161B</t>
  </si>
  <si>
    <t>95EH801B</t>
  </si>
  <si>
    <t>Not analyzed</t>
  </si>
  <si>
    <t>95EH808G</t>
  </si>
  <si>
    <t>GFF-top</t>
  </si>
  <si>
    <t>952300067GB</t>
  </si>
  <si>
    <t>952580094GB</t>
  </si>
  <si>
    <t>GFF-bottom</t>
  </si>
  <si>
    <t>952400032T</t>
  </si>
  <si>
    <t>952510112T</t>
  </si>
  <si>
    <t>953350066T</t>
  </si>
  <si>
    <t>953350076T</t>
  </si>
  <si>
    <t>953490131T</t>
  </si>
  <si>
    <t>95PM808T</t>
  </si>
  <si>
    <t>95EH808T</t>
  </si>
  <si>
    <t>952400032B</t>
  </si>
  <si>
    <t>952510112B</t>
  </si>
  <si>
    <t>953350066B</t>
  </si>
  <si>
    <t>953350076B</t>
  </si>
  <si>
    <t>953490131B</t>
  </si>
  <si>
    <t>95PM808B</t>
  </si>
  <si>
    <t>95EH808B</t>
  </si>
  <si>
    <t>w/PUFs</t>
  </si>
  <si>
    <t>95EH815G</t>
  </si>
  <si>
    <t>952510486T</t>
  </si>
  <si>
    <t>952510110T</t>
  </si>
  <si>
    <t>953350067T</t>
  </si>
  <si>
    <t>953490140T</t>
  </si>
  <si>
    <t>95EH815T</t>
  </si>
  <si>
    <t>952510486B</t>
  </si>
  <si>
    <t>952510110B</t>
  </si>
  <si>
    <t>953350067B</t>
  </si>
  <si>
    <t>953490140B</t>
  </si>
  <si>
    <t>w/top PUF&amp;GFF</t>
  </si>
  <si>
    <t>95EH815B</t>
  </si>
  <si>
    <t>95EH822G</t>
  </si>
  <si>
    <t>952510487T</t>
  </si>
  <si>
    <t>952510111T</t>
  </si>
  <si>
    <t>953350063T</t>
  </si>
  <si>
    <t>953490139T</t>
  </si>
  <si>
    <t>953490166T</t>
  </si>
  <si>
    <t>95EH822T</t>
  </si>
  <si>
    <t>952510487B</t>
  </si>
  <si>
    <t>952510111B</t>
  </si>
  <si>
    <t>953490139B</t>
  </si>
  <si>
    <t>953490166B</t>
  </si>
  <si>
    <t>95EH822B</t>
  </si>
  <si>
    <t>na</t>
  </si>
  <si>
    <t>95EH829G</t>
  </si>
  <si>
    <t>952500479Z</t>
  </si>
  <si>
    <t>952500481T</t>
  </si>
  <si>
    <t>952500480T</t>
  </si>
  <si>
    <t>953350068T</t>
  </si>
  <si>
    <t>953350062T</t>
  </si>
  <si>
    <t>953490132T</t>
  </si>
  <si>
    <t>953490164T</t>
  </si>
  <si>
    <t>95EH829T</t>
  </si>
  <si>
    <t>952500481B</t>
  </si>
  <si>
    <t>952500480B</t>
  </si>
  <si>
    <t>953350068B</t>
  </si>
  <si>
    <t>953350062B</t>
  </si>
  <si>
    <t>953490132B</t>
  </si>
  <si>
    <t>953490164B</t>
  </si>
  <si>
    <t>95EH829B</t>
  </si>
  <si>
    <t>Still wet</t>
  </si>
  <si>
    <t>--</t>
  </si>
  <si>
    <t>95EH905G</t>
  </si>
  <si>
    <t>960180043T</t>
  </si>
  <si>
    <t>960180046T</t>
  </si>
  <si>
    <t>953350069T</t>
  </si>
  <si>
    <t>953350064T</t>
  </si>
  <si>
    <t>953490134T</t>
  </si>
  <si>
    <t>953490165T</t>
  </si>
  <si>
    <t>95EH905T</t>
  </si>
  <si>
    <t>960180043B</t>
  </si>
  <si>
    <t>960180046B</t>
  </si>
  <si>
    <t>953350069B</t>
  </si>
  <si>
    <t>953350064B</t>
  </si>
  <si>
    <t>953490134B</t>
  </si>
  <si>
    <t>953490165B</t>
  </si>
  <si>
    <t>95EH905B</t>
  </si>
  <si>
    <t>95EH912G</t>
  </si>
  <si>
    <t>960180060Z</t>
  </si>
  <si>
    <t>953490160Z</t>
  </si>
  <si>
    <t>960180044T</t>
  </si>
  <si>
    <t>960180045T</t>
  </si>
  <si>
    <t>953350060T</t>
  </si>
  <si>
    <t>953350061T</t>
  </si>
  <si>
    <t>953490135T</t>
  </si>
  <si>
    <t>953490162T</t>
  </si>
  <si>
    <t>95EH912T</t>
  </si>
  <si>
    <t>960180044B</t>
  </si>
  <si>
    <t>960180045B</t>
  </si>
  <si>
    <t>953350060B</t>
  </si>
  <si>
    <t>953350061B</t>
  </si>
  <si>
    <t>953490135B</t>
  </si>
  <si>
    <t>953490162B</t>
  </si>
  <si>
    <t>95EH912B</t>
  </si>
  <si>
    <t>Front PUF</t>
  </si>
  <si>
    <t>TSP</t>
  </si>
  <si>
    <t>Acetochlor</t>
  </si>
  <si>
    <t>&lt;0.012</t>
  </si>
  <si>
    <t>Alachlor</t>
  </si>
  <si>
    <t>Metolachlor</t>
  </si>
  <si>
    <t>Propachlor</t>
  </si>
  <si>
    <t>Atrazine</t>
  </si>
  <si>
    <t>CEAT</t>
  </si>
  <si>
    <t>CIAT</t>
  </si>
  <si>
    <t>Cyanazine</t>
  </si>
  <si>
    <t>Metribuzin</t>
  </si>
  <si>
    <t>Simazine</t>
  </si>
  <si>
    <t>Benfluralin</t>
  </si>
  <si>
    <t>&lt;0.100</t>
  </si>
  <si>
    <t>Trifluralin</t>
  </si>
  <si>
    <t>Pendimethilan</t>
  </si>
  <si>
    <t>Butylate</t>
  </si>
  <si>
    <t>Pebulate</t>
  </si>
  <si>
    <t>Thiobencarb</t>
  </si>
  <si>
    <t>Dacthal</t>
  </si>
  <si>
    <t>Molinate</t>
  </si>
  <si>
    <t>Pronamide</t>
  </si>
  <si>
    <t>Propanil</t>
  </si>
  <si>
    <t>Tebuthiuron</t>
  </si>
  <si>
    <t>Terbacil</t>
  </si>
  <si>
    <t>Azinphos-methyl</t>
  </si>
  <si>
    <t>Chlorpyrifos</t>
  </si>
  <si>
    <t>Diazinon</t>
  </si>
  <si>
    <t>Ethoprop</t>
  </si>
  <si>
    <t>Fonofos</t>
  </si>
  <si>
    <t>Malathion</t>
  </si>
  <si>
    <t>Methyl Parathion</t>
  </si>
  <si>
    <t>Carbaryl</t>
  </si>
  <si>
    <t>Carbofuran</t>
  </si>
  <si>
    <t>Dieldrin</t>
  </si>
  <si>
    <t>Propargite I &amp; II</t>
  </si>
  <si>
    <t>Terbuthylazine</t>
  </si>
  <si>
    <t>Mean</t>
  </si>
  <si>
    <t>s.d.</t>
  </si>
  <si>
    <t>Detection count GFF =</t>
  </si>
  <si>
    <t>Detection count PUF =</t>
  </si>
  <si>
    <t>Start sampling</t>
  </si>
  <si>
    <t>date</t>
  </si>
  <si>
    <t>number</t>
  </si>
  <si>
    <t>Extraction set</t>
  </si>
  <si>
    <t>Air volume</t>
  </si>
  <si>
    <t>(m³)</t>
  </si>
  <si>
    <t>Particle weight</t>
  </si>
  <si>
    <t>(g)</t>
  </si>
  <si>
    <t>(µg/m³)</t>
  </si>
  <si>
    <t>(ng/m³)</t>
  </si>
  <si>
    <t>No sample taken</t>
  </si>
  <si>
    <t>Percent detected GFF =</t>
  </si>
  <si>
    <t>Percent detected PUF =</t>
  </si>
  <si>
    <t>Recovery (percent)</t>
  </si>
  <si>
    <t>Count</t>
  </si>
  <si>
    <t>nd</t>
  </si>
  <si>
    <t>—</t>
  </si>
  <si>
    <t>α-HCH</t>
  </si>
  <si>
    <t>Sorbent type</t>
  </si>
  <si>
    <t xml:space="preserve">[Site ID no. 413937091314501. The blank cells in the Air volume column for the components Front PUF </t>
  </si>
  <si>
    <t xml:space="preserve">and Back PUF represent the same values as those for the GFF component because the air volumes </t>
  </si>
  <si>
    <t xml:space="preserve">of significant figures plus one is displayed. The count, mean, and standard deviation pertain to the </t>
  </si>
  <si>
    <r>
      <t>surrogates in the last three columns. g, gram; GFF, glass-fiber filter; ID, identification; m</t>
    </r>
    <r>
      <rPr>
        <vertAlign val="superscript"/>
        <sz val="8"/>
        <color indexed="8"/>
        <rFont val="Helvetica"/>
        <family val="2"/>
      </rPr>
      <t>3</t>
    </r>
    <r>
      <rPr>
        <sz val="8"/>
        <color indexed="8"/>
        <rFont val="Helvetica"/>
        <family val="2"/>
      </rPr>
      <t xml:space="preserve">, cubic meter;  </t>
    </r>
  </si>
  <si>
    <t xml:space="preserve">MDL, method detection limit; na, not applicable; nd, not detected (see table 1 for reporting levels); </t>
  </si>
  <si>
    <r>
      <t>suspended particulates; µg/m</t>
    </r>
    <r>
      <rPr>
        <vertAlign val="superscript"/>
        <sz val="8"/>
        <color indexed="8"/>
        <rFont val="Helvetica"/>
        <family val="2"/>
      </rPr>
      <t>3</t>
    </r>
    <r>
      <rPr>
        <sz val="8"/>
        <color indexed="8"/>
        <rFont val="Helvetica"/>
        <family val="2"/>
      </rPr>
      <t xml:space="preserve">, microgram per cubic meter; —, incomplete collection of gas-phase </t>
    </r>
  </si>
  <si>
    <t>pesticide by two PUF plugs at air volumes used in this study; %, percent; &lt;, less than]</t>
  </si>
  <si>
    <r>
      <t>for each of the three components are the same. For concentrations above 0.099 ng/m</t>
    </r>
    <r>
      <rPr>
        <vertAlign val="superscript"/>
        <sz val="8"/>
        <color indexed="8"/>
        <rFont val="Helvetica"/>
        <family val="2"/>
      </rPr>
      <t>3</t>
    </r>
    <r>
      <rPr>
        <sz val="8"/>
        <color indexed="8"/>
        <rFont val="Helvetica"/>
        <family val="2"/>
      </rPr>
      <t xml:space="preserve">, the number  </t>
    </r>
  </si>
  <si>
    <t>α-HCH-d6</t>
  </si>
  <si>
    <t>4,4´-DDE</t>
  </si>
  <si>
    <t>γ-HCH (Lindane)</t>
  </si>
  <si>
    <t>Diazinon-d10</t>
  </si>
  <si>
    <t>and quality assurance percentage of analyte detections and mean and standard</t>
  </si>
  <si>
    <t xml:space="preserve"> deviation for the surrogate compounds—Continued.</t>
  </si>
  <si>
    <r>
      <t>cis</t>
    </r>
    <r>
      <rPr>
        <b/>
        <sz val="8"/>
        <color indexed="8"/>
        <rFont val="Arial"/>
        <family val="2"/>
      </rPr>
      <t>-Permethrin</t>
    </r>
  </si>
  <si>
    <r>
      <t>T</t>
    </r>
    <r>
      <rPr>
        <b/>
        <sz val="10"/>
        <rFont val="Arial"/>
        <family val="2"/>
      </rPr>
      <t>able 4.</t>
    </r>
    <r>
      <rPr>
        <sz val="10"/>
        <rFont val="Arial"/>
        <family val="2"/>
      </rPr>
      <t xml:space="preserve"> Air sampling results for the Iowa City, Iowa, urban site including the number </t>
    </r>
  </si>
  <si>
    <t>2,6-Diethylaniline</t>
  </si>
  <si>
    <r>
      <t>ng/m</t>
    </r>
    <r>
      <rPr>
        <vertAlign val="superscript"/>
        <sz val="8"/>
        <color indexed="8"/>
        <rFont val="Helvetica"/>
        <family val="2"/>
      </rPr>
      <t>3</t>
    </r>
    <r>
      <rPr>
        <sz val="8"/>
        <color indexed="8"/>
        <rFont val="Helvetica"/>
        <family val="2"/>
      </rPr>
      <t xml:space="preserve">, nanogram per cubic meter; PUF, polyurethane foam; s.d., standard deviation; TSP, total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</si>
</sst>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\-yy"/>
    <numFmt numFmtId="166" formatCode="0.000"/>
    <numFmt numFmtId="167" formatCode="0.0000"/>
    <numFmt numFmtId="168" formatCode="0.0%"/>
  </numFmts>
  <fonts count="3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Helvetica"/>
      <family val="2"/>
    </font>
    <font>
      <b/>
      <sz val="10"/>
      <color indexed="8"/>
      <name val="Geneva"/>
      <family val="0"/>
    </font>
    <font>
      <sz val="10"/>
      <name val="Arial"/>
      <family val="2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10"/>
      <color indexed="8"/>
      <name val="Geneva"/>
      <family val="0"/>
    </font>
    <font>
      <sz val="10"/>
      <color indexed="10"/>
      <name val="Geneva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Helvetica"/>
      <family val="2"/>
    </font>
    <font>
      <vertAlign val="superscript"/>
      <sz val="8"/>
      <color indexed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4" fontId="4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 horizontal="left" vertical="top"/>
    </xf>
    <xf numFmtId="165" fontId="5" fillId="24" borderId="0" xfId="0" applyNumberFormat="1" applyFont="1" applyFill="1" applyAlignment="1">
      <alignment horizontal="center" vertical="top"/>
    </xf>
    <xf numFmtId="164" fontId="6" fillId="24" borderId="0" xfId="0" applyNumberFormat="1" applyFont="1" applyFill="1" applyAlignment="1">
      <alignment horizontal="center"/>
    </xf>
    <xf numFmtId="0" fontId="7" fillId="24" borderId="0" xfId="0" applyNumberFormat="1" applyFont="1" applyFill="1" applyAlignment="1">
      <alignment horizontal="center" textRotation="90"/>
    </xf>
    <xf numFmtId="15" fontId="7" fillId="24" borderId="0" xfId="0" applyNumberFormat="1" applyFont="1" applyFill="1" applyAlignment="1">
      <alignment horizontal="center" textRotation="90"/>
    </xf>
    <xf numFmtId="166" fontId="7" fillId="24" borderId="0" xfId="0" applyNumberFormat="1" applyFont="1" applyFill="1" applyAlignment="1">
      <alignment horizontal="center" textRotation="90"/>
    </xf>
    <xf numFmtId="167" fontId="7" fillId="24" borderId="0" xfId="0" applyNumberFormat="1" applyFont="1" applyFill="1" applyAlignment="1">
      <alignment horizontal="center" textRotation="90"/>
    </xf>
    <xf numFmtId="164" fontId="7" fillId="24" borderId="0" xfId="0" applyNumberFormat="1" applyFont="1" applyFill="1" applyAlignment="1">
      <alignment horizontal="center" textRotation="90"/>
    </xf>
    <xf numFmtId="164" fontId="7" fillId="24" borderId="10" xfId="0" applyNumberFormat="1" applyFont="1" applyFill="1" applyBorder="1" applyAlignment="1">
      <alignment horizontal="center" textRotation="90"/>
    </xf>
    <xf numFmtId="0" fontId="7" fillId="24" borderId="10" xfId="0" applyNumberFormat="1" applyFont="1" applyFill="1" applyBorder="1" applyAlignment="1">
      <alignment horizontal="center" textRotation="90"/>
    </xf>
    <xf numFmtId="2" fontId="7" fillId="24" borderId="0" xfId="0" applyNumberFormat="1" applyFont="1" applyFill="1" applyAlignment="1">
      <alignment horizontal="center" textRotation="90"/>
    </xf>
    <xf numFmtId="2" fontId="7" fillId="24" borderId="11" xfId="0" applyNumberFormat="1" applyFont="1" applyFill="1" applyBorder="1" applyAlignment="1">
      <alignment horizontal="center" textRotation="90"/>
    </xf>
    <xf numFmtId="0" fontId="8" fillId="24" borderId="11" xfId="0" applyNumberFormat="1" applyFont="1" applyFill="1" applyBorder="1" applyAlignment="1">
      <alignment horizontal="left"/>
    </xf>
    <xf numFmtId="0" fontId="5" fillId="24" borderId="12" xfId="0" applyNumberFormat="1" applyFont="1" applyFill="1" applyBorder="1" applyAlignment="1">
      <alignment horizontal="right"/>
    </xf>
    <xf numFmtId="0" fontId="9" fillId="24" borderId="12" xfId="0" applyNumberFormat="1" applyFont="1" applyFill="1" applyBorder="1" applyAlignment="1">
      <alignment horizontal="center"/>
    </xf>
    <xf numFmtId="1" fontId="9" fillId="24" borderId="12" xfId="0" applyNumberFormat="1" applyFont="1" applyFill="1" applyBorder="1" applyAlignment="1">
      <alignment horizontal="center"/>
    </xf>
    <xf numFmtId="15" fontId="9" fillId="24" borderId="12" xfId="0" applyNumberFormat="1" applyFont="1" applyFill="1" applyBorder="1" applyAlignment="1">
      <alignment horizontal="center"/>
    </xf>
    <xf numFmtId="166" fontId="9" fillId="24" borderId="12" xfId="0" applyNumberFormat="1" applyFont="1" applyFill="1" applyBorder="1" applyAlignment="1">
      <alignment horizontal="center"/>
    </xf>
    <xf numFmtId="167" fontId="9" fillId="24" borderId="12" xfId="0" applyNumberFormat="1" applyFont="1" applyFill="1" applyBorder="1" applyAlignment="1">
      <alignment horizontal="center"/>
    </xf>
    <xf numFmtId="164" fontId="9" fillId="24" borderId="12" xfId="0" applyNumberFormat="1" applyFont="1" applyFill="1" applyBorder="1" applyAlignment="1">
      <alignment horizontal="center"/>
    </xf>
    <xf numFmtId="164" fontId="9" fillId="24" borderId="13" xfId="0" applyNumberFormat="1" applyFont="1" applyFill="1" applyBorder="1" applyAlignment="1">
      <alignment horizontal="center"/>
    </xf>
    <xf numFmtId="0" fontId="7" fillId="24" borderId="13" xfId="0" applyNumberFormat="1" applyFont="1" applyFill="1" applyBorder="1" applyAlignment="1">
      <alignment horizontal="center"/>
    </xf>
    <xf numFmtId="2" fontId="7" fillId="24" borderId="12" xfId="0" applyNumberFormat="1" applyFont="1" applyFill="1" applyBorder="1" applyAlignment="1">
      <alignment horizontal="center"/>
    </xf>
    <xf numFmtId="2" fontId="7" fillId="24" borderId="14" xfId="0" applyNumberFormat="1" applyFont="1" applyFill="1" applyBorder="1" applyAlignment="1">
      <alignment horizontal="center"/>
    </xf>
    <xf numFmtId="0" fontId="7" fillId="24" borderId="14" xfId="0" applyNumberFormat="1" applyFont="1" applyFill="1" applyBorder="1" applyAlignment="1">
      <alignment horizontal="left"/>
    </xf>
    <xf numFmtId="2" fontId="7" fillId="24" borderId="0" xfId="0" applyNumberFormat="1" applyFont="1" applyFill="1" applyAlignment="1">
      <alignment horizontal="left"/>
    </xf>
    <xf numFmtId="0" fontId="9" fillId="24" borderId="0" xfId="0" applyNumberFormat="1" applyFont="1" applyFill="1" applyAlignment="1">
      <alignment horizontal="right"/>
    </xf>
    <xf numFmtId="0" fontId="9" fillId="24" borderId="0" xfId="0" applyNumberFormat="1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66" fontId="9" fillId="24" borderId="0" xfId="0" applyNumberFormat="1" applyFont="1" applyFill="1" applyAlignment="1">
      <alignment horizontal="center"/>
    </xf>
    <xf numFmtId="1" fontId="9" fillId="24" borderId="0" xfId="0" applyNumberFormat="1" applyFont="1" applyFill="1" applyAlignment="1">
      <alignment horizontal="center"/>
    </xf>
    <xf numFmtId="167" fontId="9" fillId="24" borderId="0" xfId="0" applyNumberFormat="1" applyFont="1" applyFill="1" applyAlignment="1">
      <alignment horizontal="center"/>
    </xf>
    <xf numFmtId="164" fontId="9" fillId="24" borderId="0" xfId="0" applyNumberFormat="1" applyFont="1" applyFill="1" applyAlignment="1">
      <alignment horizontal="center"/>
    </xf>
    <xf numFmtId="164" fontId="9" fillId="24" borderId="10" xfId="0" applyNumberFormat="1" applyFont="1" applyFill="1" applyBorder="1" applyAlignment="1">
      <alignment horizontal="center"/>
    </xf>
    <xf numFmtId="0" fontId="7" fillId="24" borderId="10" xfId="0" applyNumberFormat="1" applyFont="1" applyFill="1" applyBorder="1" applyAlignment="1">
      <alignment horizontal="center"/>
    </xf>
    <xf numFmtId="2" fontId="7" fillId="24" borderId="0" xfId="0" applyNumberFormat="1" applyFont="1" applyFill="1" applyAlignment="1">
      <alignment horizontal="center"/>
    </xf>
    <xf numFmtId="2" fontId="7" fillId="24" borderId="11" xfId="0" applyNumberFormat="1" applyFont="1" applyFill="1" applyBorder="1" applyAlignment="1">
      <alignment horizontal="center"/>
    </xf>
    <xf numFmtId="166" fontId="7" fillId="24" borderId="0" xfId="0" applyNumberFormat="1" applyFont="1" applyFill="1" applyAlignment="1">
      <alignment horizontal="center"/>
    </xf>
    <xf numFmtId="0" fontId="7" fillId="24" borderId="11" xfId="0" applyNumberFormat="1" applyFont="1" applyFill="1" applyBorder="1" applyAlignment="1">
      <alignment horizontal="left"/>
    </xf>
    <xf numFmtId="0" fontId="7" fillId="24" borderId="0" xfId="0" applyNumberFormat="1" applyFont="1" applyFill="1" applyAlignment="1">
      <alignment horizontal="left"/>
    </xf>
    <xf numFmtId="0" fontId="5" fillId="24" borderId="15" xfId="0" applyNumberFormat="1" applyFont="1" applyFill="1" applyBorder="1" applyAlignment="1">
      <alignment horizontal="center"/>
    </xf>
    <xf numFmtId="0" fontId="9" fillId="24" borderId="15" xfId="0" applyNumberFormat="1" applyFont="1" applyFill="1" applyBorder="1" applyAlignment="1">
      <alignment horizontal="center"/>
    </xf>
    <xf numFmtId="15" fontId="9" fillId="24" borderId="15" xfId="0" applyNumberFormat="1" applyFont="1" applyFill="1" applyBorder="1" applyAlignment="1">
      <alignment horizontal="center"/>
    </xf>
    <xf numFmtId="166" fontId="9" fillId="24" borderId="15" xfId="0" applyNumberFormat="1" applyFont="1" applyFill="1" applyBorder="1" applyAlignment="1">
      <alignment horizontal="center"/>
    </xf>
    <xf numFmtId="1" fontId="9" fillId="24" borderId="15" xfId="0" applyNumberFormat="1" applyFont="1" applyFill="1" applyBorder="1" applyAlignment="1">
      <alignment horizontal="center"/>
    </xf>
    <xf numFmtId="167" fontId="9" fillId="24" borderId="15" xfId="0" applyNumberFormat="1" applyFont="1" applyFill="1" applyBorder="1" applyAlignment="1">
      <alignment horizontal="center"/>
    </xf>
    <xf numFmtId="164" fontId="9" fillId="24" borderId="15" xfId="0" applyNumberFormat="1" applyFont="1" applyFill="1" applyBorder="1" applyAlignment="1">
      <alignment horizontal="center"/>
    </xf>
    <xf numFmtId="164" fontId="9" fillId="24" borderId="16" xfId="0" applyNumberFormat="1" applyFont="1" applyFill="1" applyBorder="1" applyAlignment="1">
      <alignment horizontal="center"/>
    </xf>
    <xf numFmtId="0" fontId="7" fillId="24" borderId="16" xfId="0" applyNumberFormat="1" applyFont="1" applyFill="1" applyBorder="1" applyAlignment="1">
      <alignment horizontal="center"/>
    </xf>
    <xf numFmtId="2" fontId="7" fillId="24" borderId="15" xfId="0" applyNumberFormat="1" applyFont="1" applyFill="1" applyBorder="1" applyAlignment="1">
      <alignment horizontal="center"/>
    </xf>
    <xf numFmtId="166" fontId="7" fillId="24" borderId="15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0" fontId="7" fillId="24" borderId="17" xfId="0" applyNumberFormat="1" applyFont="1" applyFill="1" applyBorder="1" applyAlignment="1">
      <alignment horizontal="left"/>
    </xf>
    <xf numFmtId="0" fontId="7" fillId="24" borderId="17" xfId="0" applyNumberFormat="1" applyFont="1" applyFill="1" applyBorder="1" applyAlignment="1">
      <alignment/>
    </xf>
    <xf numFmtId="0" fontId="7" fillId="24" borderId="11" xfId="0" applyNumberFormat="1" applyFont="1" applyFill="1" applyBorder="1" applyAlignment="1">
      <alignment/>
    </xf>
    <xf numFmtId="1" fontId="7" fillId="24" borderId="0" xfId="0" applyNumberFormat="1" applyFont="1" applyFill="1" applyAlignment="1">
      <alignment horizontal="center"/>
    </xf>
    <xf numFmtId="164" fontId="7" fillId="24" borderId="0" xfId="0" applyNumberFormat="1" applyFont="1" applyFill="1" applyAlignment="1">
      <alignment horizontal="center"/>
    </xf>
    <xf numFmtId="0" fontId="9" fillId="24" borderId="0" xfId="0" applyNumberFormat="1" applyFont="1" applyFill="1" applyAlignment="1">
      <alignment/>
    </xf>
    <xf numFmtId="1" fontId="9" fillId="24" borderId="10" xfId="0" applyNumberFormat="1" applyFont="1" applyFill="1" applyBorder="1" applyAlignment="1">
      <alignment horizontal="center"/>
    </xf>
    <xf numFmtId="164" fontId="7" fillId="24" borderId="10" xfId="0" applyNumberFormat="1" applyFont="1" applyFill="1" applyBorder="1" applyAlignment="1">
      <alignment horizontal="center"/>
    </xf>
    <xf numFmtId="164" fontId="7" fillId="24" borderId="11" xfId="0" applyNumberFormat="1" applyFont="1" applyFill="1" applyBorder="1" applyAlignment="1">
      <alignment horizontal="center"/>
    </xf>
    <xf numFmtId="164" fontId="7" fillId="24" borderId="11" xfId="0" applyNumberFormat="1" applyFont="1" applyFill="1" applyBorder="1" applyAlignment="1">
      <alignment/>
    </xf>
    <xf numFmtId="164" fontId="7" fillId="24" borderId="16" xfId="0" applyNumberFormat="1" applyFont="1" applyFill="1" applyBorder="1" applyAlignment="1">
      <alignment horizontal="center"/>
    </xf>
    <xf numFmtId="164" fontId="7" fillId="24" borderId="15" xfId="0" applyNumberFormat="1" applyFont="1" applyFill="1" applyBorder="1" applyAlignment="1">
      <alignment horizontal="center"/>
    </xf>
    <xf numFmtId="164" fontId="7" fillId="24" borderId="17" xfId="0" applyNumberFormat="1" applyFont="1" applyFill="1" applyBorder="1" applyAlignment="1">
      <alignment horizontal="center"/>
    </xf>
    <xf numFmtId="164" fontId="7" fillId="24" borderId="12" xfId="0" applyNumberFormat="1" applyFont="1" applyFill="1" applyBorder="1" applyAlignment="1">
      <alignment horizontal="center"/>
    </xf>
    <xf numFmtId="164" fontId="7" fillId="24" borderId="17" xfId="0" applyNumberFormat="1" applyFont="1" applyFill="1" applyBorder="1" applyAlignment="1">
      <alignment/>
    </xf>
    <xf numFmtId="164" fontId="7" fillId="24" borderId="11" xfId="0" applyNumberFormat="1" applyFont="1" applyFill="1" applyBorder="1" applyAlignment="1">
      <alignment horizontal="left"/>
    </xf>
    <xf numFmtId="1" fontId="9" fillId="24" borderId="16" xfId="0" applyNumberFormat="1" applyFont="1" applyFill="1" applyBorder="1" applyAlignment="1">
      <alignment horizontal="center"/>
    </xf>
    <xf numFmtId="0" fontId="10" fillId="24" borderId="0" xfId="0" applyNumberFormat="1" applyFont="1" applyFill="1" applyAlignment="1">
      <alignment horizontal="left"/>
    </xf>
    <xf numFmtId="164" fontId="7" fillId="24" borderId="13" xfId="0" applyNumberFormat="1" applyFont="1" applyFill="1" applyBorder="1" applyAlignment="1">
      <alignment horizontal="center"/>
    </xf>
    <xf numFmtId="164" fontId="7" fillId="24" borderId="14" xfId="0" applyNumberFormat="1" applyFont="1" applyFill="1" applyBorder="1" applyAlignment="1">
      <alignment horizontal="center"/>
    </xf>
    <xf numFmtId="164" fontId="7" fillId="24" borderId="14" xfId="0" applyNumberFormat="1" applyFont="1" applyFill="1" applyBorder="1" applyAlignment="1">
      <alignment/>
    </xf>
    <xf numFmtId="164" fontId="4" fillId="24" borderId="12" xfId="0" applyNumberFormat="1" applyFont="1" applyFill="1" applyBorder="1" applyAlignment="1">
      <alignment/>
    </xf>
    <xf numFmtId="164" fontId="6" fillId="24" borderId="0" xfId="0" applyNumberFormat="1" applyFont="1" applyFill="1" applyAlignment="1">
      <alignment horizontal="right"/>
    </xf>
    <xf numFmtId="164" fontId="4" fillId="24" borderId="0" xfId="0" applyNumberFormat="1" applyFont="1" applyFill="1" applyAlignment="1">
      <alignment/>
    </xf>
    <xf numFmtId="164" fontId="7" fillId="24" borderId="0" xfId="0" applyNumberFormat="1" applyFont="1" applyFill="1" applyAlignment="1">
      <alignment horizontal="left"/>
    </xf>
    <xf numFmtId="164" fontId="7" fillId="24" borderId="0" xfId="0" applyNumberFormat="1" applyFont="1" applyFill="1" applyAlignment="1">
      <alignment/>
    </xf>
    <xf numFmtId="164" fontId="4" fillId="24" borderId="10" xfId="0" applyNumberFormat="1" applyFont="1" applyFill="1" applyBorder="1" applyAlignment="1">
      <alignment/>
    </xf>
    <xf numFmtId="0" fontId="7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 horizontal="right"/>
    </xf>
    <xf numFmtId="0" fontId="7" fillId="24" borderId="15" xfId="0" applyNumberFormat="1" applyFont="1" applyFill="1" applyBorder="1" applyAlignment="1">
      <alignment horizontal="left"/>
    </xf>
    <xf numFmtId="0" fontId="7" fillId="24" borderId="15" xfId="0" applyNumberFormat="1" applyFont="1" applyFill="1" applyBorder="1" applyAlignment="1">
      <alignment/>
    </xf>
    <xf numFmtId="164" fontId="6" fillId="24" borderId="0" xfId="0" applyNumberFormat="1" applyFont="1" applyFill="1" applyAlignment="1">
      <alignment/>
    </xf>
    <xf numFmtId="165" fontId="12" fillId="24" borderId="12" xfId="0" applyNumberFormat="1" applyFont="1" applyFill="1" applyBorder="1" applyAlignment="1">
      <alignment horizontal="center"/>
    </xf>
    <xf numFmtId="1" fontId="12" fillId="24" borderId="12" xfId="0" applyNumberFormat="1" applyFont="1" applyFill="1" applyBorder="1" applyAlignment="1">
      <alignment horizontal="center"/>
    </xf>
    <xf numFmtId="166" fontId="11" fillId="24" borderId="12" xfId="0" applyNumberFormat="1" applyFont="1" applyFill="1" applyBorder="1" applyAlignment="1">
      <alignment horizontal="center" textRotation="90"/>
    </xf>
    <xf numFmtId="164" fontId="4" fillId="24" borderId="0" xfId="0" applyNumberFormat="1" applyFont="1" applyFill="1" applyAlignment="1" applyProtection="1">
      <alignment/>
      <protection locked="0"/>
    </xf>
    <xf numFmtId="0" fontId="12" fillId="24" borderId="12" xfId="0" applyNumberFormat="1" applyFont="1" applyFill="1" applyBorder="1" applyAlignment="1">
      <alignment horizontal="center"/>
    </xf>
    <xf numFmtId="166" fontId="12" fillId="24" borderId="12" xfId="0" applyNumberFormat="1" applyFont="1" applyFill="1" applyBorder="1" applyAlignment="1">
      <alignment horizontal="center"/>
    </xf>
    <xf numFmtId="167" fontId="12" fillId="24" borderId="12" xfId="0" applyNumberFormat="1" applyFont="1" applyFill="1" applyBorder="1" applyAlignment="1">
      <alignment horizontal="center"/>
    </xf>
    <xf numFmtId="165" fontId="12" fillId="24" borderId="0" xfId="0" applyNumberFormat="1" applyFont="1" applyFill="1" applyAlignment="1">
      <alignment horizontal="center"/>
    </xf>
    <xf numFmtId="0" fontId="12" fillId="24" borderId="0" xfId="0" applyNumberFormat="1" applyFont="1" applyFill="1" applyAlignment="1">
      <alignment horizontal="center"/>
    </xf>
    <xf numFmtId="166" fontId="12" fillId="24" borderId="0" xfId="0" applyNumberFormat="1" applyFont="1" applyFill="1" applyAlignment="1">
      <alignment horizontal="center"/>
    </xf>
    <xf numFmtId="1" fontId="12" fillId="24" borderId="0" xfId="0" applyNumberFormat="1" applyFont="1" applyFill="1" applyAlignment="1">
      <alignment horizontal="center"/>
    </xf>
    <xf numFmtId="167" fontId="12" fillId="24" borderId="0" xfId="0" applyNumberFormat="1" applyFont="1" applyFill="1" applyAlignment="1">
      <alignment horizontal="center"/>
    </xf>
    <xf numFmtId="0" fontId="12" fillId="24" borderId="15" xfId="0" applyNumberFormat="1" applyFont="1" applyFill="1" applyBorder="1" applyAlignment="1">
      <alignment horizontal="center"/>
    </xf>
    <xf numFmtId="167" fontId="12" fillId="24" borderId="15" xfId="0" applyNumberFormat="1" applyFont="1" applyFill="1" applyBorder="1" applyAlignment="1">
      <alignment horizontal="center"/>
    </xf>
    <xf numFmtId="1" fontId="12" fillId="24" borderId="15" xfId="0" applyNumberFormat="1" applyFont="1" applyFill="1" applyBorder="1" applyAlignment="1">
      <alignment horizontal="center"/>
    </xf>
    <xf numFmtId="166" fontId="12" fillId="24" borderId="15" xfId="0" applyNumberFormat="1" applyFont="1" applyFill="1" applyBorder="1" applyAlignment="1">
      <alignment horizontal="center"/>
    </xf>
    <xf numFmtId="0" fontId="12" fillId="24" borderId="0" xfId="0" applyNumberFormat="1" applyFont="1" applyFill="1" applyAlignment="1">
      <alignment/>
    </xf>
    <xf numFmtId="165" fontId="12" fillId="24" borderId="12" xfId="0" applyNumberFormat="1" applyFont="1" applyFill="1" applyBorder="1" applyAlignment="1">
      <alignment horizontal="center" vertical="center"/>
    </xf>
    <xf numFmtId="1" fontId="12" fillId="24" borderId="15" xfId="0" applyNumberFormat="1" applyFont="1" applyFill="1" applyBorder="1" applyAlignment="1">
      <alignment horizontal="center" vertical="center"/>
    </xf>
    <xf numFmtId="0" fontId="12" fillId="24" borderId="15" xfId="0" applyNumberFormat="1" applyFont="1" applyFill="1" applyBorder="1" applyAlignment="1">
      <alignment horizontal="center" vertical="center"/>
    </xf>
    <xf numFmtId="166" fontId="12" fillId="24" borderId="15" xfId="0" applyNumberFormat="1" applyFont="1" applyFill="1" applyBorder="1" applyAlignment="1">
      <alignment horizontal="center" vertical="center"/>
    </xf>
    <xf numFmtId="167" fontId="12" fillId="24" borderId="15" xfId="0" applyNumberFormat="1" applyFont="1" applyFill="1" applyBorder="1" applyAlignment="1">
      <alignment horizontal="center" vertical="center"/>
    </xf>
    <xf numFmtId="165" fontId="12" fillId="24" borderId="15" xfId="0" applyNumberFormat="1" applyFont="1" applyFill="1" applyBorder="1" applyAlignment="1">
      <alignment horizontal="center" vertical="center"/>
    </xf>
    <xf numFmtId="165" fontId="9" fillId="24" borderId="0" xfId="0" applyNumberFormat="1" applyFont="1" applyFill="1" applyAlignment="1">
      <alignment horizontal="center"/>
    </xf>
    <xf numFmtId="165" fontId="6" fillId="24" borderId="0" xfId="0" applyNumberFormat="1" applyFont="1" applyFill="1" applyAlignment="1" applyProtection="1">
      <alignment horizontal="right"/>
      <protection locked="0"/>
    </xf>
    <xf numFmtId="164" fontId="7" fillId="24" borderId="0" xfId="0" applyNumberFormat="1" applyFont="1" applyFill="1" applyAlignment="1">
      <alignment horizontal="left" wrapText="1"/>
    </xf>
    <xf numFmtId="164" fontId="6" fillId="24" borderId="0" xfId="0" applyNumberFormat="1" applyFont="1" applyFill="1" applyAlignment="1">
      <alignment wrapText="1"/>
    </xf>
    <xf numFmtId="164" fontId="7" fillId="24" borderId="0" xfId="0" applyNumberFormat="1" applyFont="1" applyFill="1" applyAlignment="1">
      <alignment wrapText="1"/>
    </xf>
    <xf numFmtId="0" fontId="7" fillId="24" borderId="0" xfId="0" applyNumberFormat="1" applyFont="1" applyFill="1" applyAlignment="1">
      <alignment horizontal="center"/>
    </xf>
    <xf numFmtId="0" fontId="7" fillId="24" borderId="0" xfId="0" applyNumberFormat="1" applyFont="1" applyFill="1" applyAlignment="1">
      <alignment horizontal="left" wrapText="1"/>
    </xf>
    <xf numFmtId="0" fontId="7" fillId="24" borderId="0" xfId="0" applyNumberFormat="1" applyFont="1" applyFill="1" applyAlignment="1">
      <alignment wrapText="1"/>
    </xf>
    <xf numFmtId="0" fontId="6" fillId="0" borderId="0" xfId="0" applyNumberFormat="1" applyFont="1" applyAlignment="1">
      <alignment/>
    </xf>
    <xf numFmtId="164" fontId="12" fillId="24" borderId="18" xfId="0" applyNumberFormat="1" applyFont="1" applyFill="1" applyBorder="1" applyAlignment="1">
      <alignment horizontal="center"/>
    </xf>
    <xf numFmtId="164" fontId="12" fillId="24" borderId="19" xfId="0" applyNumberFormat="1" applyFont="1" applyFill="1" applyBorder="1" applyAlignment="1">
      <alignment horizontal="center"/>
    </xf>
    <xf numFmtId="164" fontId="12" fillId="24" borderId="20" xfId="0" applyNumberFormat="1" applyFont="1" applyFill="1" applyBorder="1" applyAlignment="1">
      <alignment horizontal="center"/>
    </xf>
    <xf numFmtId="164" fontId="12" fillId="24" borderId="20" xfId="0" applyNumberFormat="1" applyFont="1" applyFill="1" applyBorder="1" applyAlignment="1">
      <alignment horizontal="center" vertical="center"/>
    </xf>
    <xf numFmtId="165" fontId="6" fillId="24" borderId="19" xfId="0" applyNumberFormat="1" applyFont="1" applyFill="1" applyBorder="1" applyAlignment="1">
      <alignment horizontal="right"/>
    </xf>
    <xf numFmtId="164" fontId="6" fillId="24" borderId="12" xfId="0" applyNumberFormat="1" applyFont="1" applyFill="1" applyBorder="1" applyAlignment="1">
      <alignment horizontal="left"/>
    </xf>
    <xf numFmtId="164" fontId="4" fillId="24" borderId="0" xfId="0" applyNumberFormat="1" applyFont="1" applyFill="1" applyAlignment="1" applyProtection="1">
      <alignment horizontal="right"/>
      <protection locked="0"/>
    </xf>
    <xf numFmtId="164" fontId="4" fillId="24" borderId="0" xfId="0" applyNumberFormat="1" applyFont="1" applyFill="1" applyAlignment="1" applyProtection="1" quotePrefix="1">
      <alignment horizontal="left"/>
      <protection locked="0"/>
    </xf>
    <xf numFmtId="164" fontId="4" fillId="24" borderId="0" xfId="0" applyNumberFormat="1" applyFont="1" applyFill="1" applyAlignment="1" applyProtection="1" quotePrefix="1">
      <alignment horizontal="right"/>
      <protection locked="0"/>
    </xf>
    <xf numFmtId="166" fontId="12" fillId="24" borderId="0" xfId="0" applyNumberFormat="1" applyFont="1" applyFill="1" applyAlignment="1" applyProtection="1">
      <alignment horizontal="center"/>
      <protection locked="0"/>
    </xf>
    <xf numFmtId="166" fontId="12" fillId="24" borderId="0" xfId="0" applyNumberFormat="1" applyFont="1" applyFill="1" applyAlignment="1">
      <alignment horizontal="center"/>
    </xf>
    <xf numFmtId="2" fontId="12" fillId="24" borderId="0" xfId="0" applyNumberFormat="1" applyFont="1" applyFill="1" applyAlignment="1">
      <alignment horizontal="center"/>
    </xf>
    <xf numFmtId="166" fontId="12" fillId="24" borderId="0" xfId="0" applyNumberFormat="1" applyFont="1" applyFill="1" applyAlignment="1">
      <alignment horizontal="center" vertical="center"/>
    </xf>
    <xf numFmtId="166" fontId="12" fillId="24" borderId="0" xfId="0" applyNumberFormat="1" applyFont="1" applyFill="1" applyAlignment="1" applyProtection="1">
      <alignment horizontal="center" vertical="center"/>
      <protection locked="0"/>
    </xf>
    <xf numFmtId="1" fontId="6" fillId="24" borderId="0" xfId="0" applyNumberFormat="1" applyFont="1" applyFill="1" applyAlignment="1">
      <alignment horizontal="center"/>
    </xf>
    <xf numFmtId="166" fontId="12" fillId="24" borderId="21" xfId="0" applyNumberFormat="1" applyFont="1" applyFill="1" applyBorder="1" applyAlignment="1" applyProtection="1">
      <alignment horizontal="center"/>
      <protection locked="0"/>
    </xf>
    <xf numFmtId="166" fontId="12" fillId="24" borderId="21" xfId="0" applyNumberFormat="1" applyFont="1" applyFill="1" applyBorder="1" applyAlignment="1">
      <alignment horizontal="center"/>
    </xf>
    <xf numFmtId="164" fontId="12" fillId="24" borderId="21" xfId="0" applyNumberFormat="1" applyFont="1" applyFill="1" applyBorder="1" applyAlignment="1">
      <alignment horizontal="center"/>
    </xf>
    <xf numFmtId="0" fontId="12" fillId="24" borderId="0" xfId="0" applyNumberFormat="1" applyFont="1" applyFill="1" applyAlignment="1">
      <alignment horizontal="right"/>
    </xf>
    <xf numFmtId="164" fontId="4" fillId="24" borderId="0" xfId="0" applyNumberFormat="1" applyFont="1" applyFill="1" applyAlignment="1">
      <alignment horizontal="right"/>
    </xf>
    <xf numFmtId="1" fontId="12" fillId="24" borderId="0" xfId="0" applyNumberFormat="1" applyFont="1" applyFill="1" applyBorder="1" applyAlignment="1" applyProtection="1">
      <alignment horizontal="center"/>
      <protection locked="0"/>
    </xf>
    <xf numFmtId="168" fontId="12" fillId="24" borderId="0" xfId="0" applyNumberFormat="1" applyFont="1" applyFill="1" applyBorder="1" applyAlignment="1" applyProtection="1">
      <alignment horizontal="center"/>
      <protection locked="0"/>
    </xf>
    <xf numFmtId="3" fontId="12" fillId="24" borderId="12" xfId="0" applyNumberFormat="1" applyFont="1" applyFill="1" applyBorder="1" applyAlignment="1">
      <alignment horizontal="center"/>
    </xf>
    <xf numFmtId="3" fontId="12" fillId="24" borderId="0" xfId="0" applyNumberFormat="1" applyFont="1" applyFill="1" applyAlignment="1">
      <alignment horizontal="center"/>
    </xf>
    <xf numFmtId="3" fontId="4" fillId="24" borderId="12" xfId="0" applyNumberFormat="1" applyFont="1" applyFill="1" applyBorder="1" applyAlignment="1">
      <alignment/>
    </xf>
    <xf numFmtId="3" fontId="12" fillId="24" borderId="15" xfId="0" applyNumberFormat="1" applyFont="1" applyFill="1" applyBorder="1" applyAlignment="1">
      <alignment horizontal="center"/>
    </xf>
    <xf numFmtId="3" fontId="12" fillId="24" borderId="15" xfId="0" applyNumberFormat="1" applyFont="1" applyFill="1" applyBorder="1" applyAlignment="1">
      <alignment horizontal="center" vertical="center"/>
    </xf>
    <xf numFmtId="164" fontId="4" fillId="2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5" fontId="12" fillId="24" borderId="0" xfId="0" applyNumberFormat="1" applyFont="1" applyFill="1" applyBorder="1" applyAlignment="1">
      <alignment horizontal="center"/>
    </xf>
    <xf numFmtId="1" fontId="12" fillId="24" borderId="0" xfId="0" applyNumberFormat="1" applyFont="1" applyFill="1" applyBorder="1" applyAlignment="1">
      <alignment horizontal="center"/>
    </xf>
    <xf numFmtId="164" fontId="6" fillId="24" borderId="0" xfId="0" applyNumberFormat="1" applyFont="1" applyFill="1" applyBorder="1" applyAlignment="1">
      <alignment horizontal="left"/>
    </xf>
    <xf numFmtId="166" fontId="11" fillId="24" borderId="0" xfId="0" applyNumberFormat="1" applyFont="1" applyFill="1" applyBorder="1" applyAlignment="1">
      <alignment horizontal="center" textRotation="90"/>
    </xf>
    <xf numFmtId="164" fontId="4" fillId="24" borderId="0" xfId="0" applyNumberFormat="1" applyFont="1" applyFill="1" applyBorder="1" applyAlignment="1">
      <alignment/>
    </xf>
    <xf numFmtId="15" fontId="11" fillId="24" borderId="0" xfId="0" applyNumberFormat="1" applyFont="1" applyFill="1" applyBorder="1" applyAlignment="1">
      <alignment horizontal="center" wrapText="1"/>
    </xf>
    <xf numFmtId="15" fontId="11" fillId="24" borderId="19" xfId="0" applyNumberFormat="1" applyFont="1" applyFill="1" applyBorder="1" applyAlignment="1">
      <alignment horizontal="center" wrapText="1"/>
    </xf>
    <xf numFmtId="165" fontId="12" fillId="24" borderId="0" xfId="0" applyNumberFormat="1" applyFont="1" applyFill="1" applyBorder="1" applyAlignment="1">
      <alignment horizontal="center" vertical="center"/>
    </xf>
    <xf numFmtId="0" fontId="12" fillId="24" borderId="0" xfId="0" applyNumberFormat="1" applyFont="1" applyFill="1" applyBorder="1" applyAlignment="1">
      <alignment horizontal="center"/>
    </xf>
    <xf numFmtId="166" fontId="12" fillId="24" borderId="0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167" fontId="12" fillId="24" borderId="0" xfId="0" applyNumberFormat="1" applyFont="1" applyFill="1" applyBorder="1" applyAlignment="1">
      <alignment horizontal="center"/>
    </xf>
    <xf numFmtId="165" fontId="12" fillId="24" borderId="22" xfId="0" applyNumberFormat="1" applyFont="1" applyFill="1" applyBorder="1" applyAlignment="1">
      <alignment horizontal="center"/>
    </xf>
    <xf numFmtId="0" fontId="12" fillId="24" borderId="22" xfId="0" applyNumberFormat="1" applyFont="1" applyFill="1" applyBorder="1" applyAlignment="1">
      <alignment horizontal="center"/>
    </xf>
    <xf numFmtId="166" fontId="12" fillId="24" borderId="22" xfId="0" applyNumberFormat="1" applyFont="1" applyFill="1" applyBorder="1" applyAlignment="1">
      <alignment horizontal="center"/>
    </xf>
    <xf numFmtId="3" fontId="12" fillId="24" borderId="22" xfId="0" applyNumberFormat="1" applyFont="1" applyFill="1" applyBorder="1" applyAlignment="1">
      <alignment horizontal="center"/>
    </xf>
    <xf numFmtId="167" fontId="12" fillId="24" borderId="22" xfId="0" applyNumberFormat="1" applyFont="1" applyFill="1" applyBorder="1" applyAlignment="1">
      <alignment horizontal="center"/>
    </xf>
    <xf numFmtId="164" fontId="12" fillId="24" borderId="23" xfId="0" applyNumberFormat="1" applyFont="1" applyFill="1" applyBorder="1" applyAlignment="1">
      <alignment horizontal="center"/>
    </xf>
    <xf numFmtId="166" fontId="12" fillId="24" borderId="22" xfId="0" applyNumberFormat="1" applyFont="1" applyFill="1" applyBorder="1" applyAlignment="1" applyProtection="1">
      <alignment horizontal="center"/>
      <protection locked="0"/>
    </xf>
    <xf numFmtId="166" fontId="12" fillId="24" borderId="22" xfId="0" applyNumberFormat="1" applyFont="1" applyFill="1" applyBorder="1" applyAlignment="1">
      <alignment horizontal="center"/>
    </xf>
    <xf numFmtId="164" fontId="12" fillId="24" borderId="22" xfId="0" applyNumberFormat="1" applyFont="1" applyFill="1" applyBorder="1" applyAlignment="1">
      <alignment horizontal="center"/>
    </xf>
    <xf numFmtId="164" fontId="4" fillId="24" borderId="24" xfId="0" applyNumberFormat="1" applyFont="1" applyFill="1" applyBorder="1" applyAlignment="1">
      <alignment/>
    </xf>
    <xf numFmtId="164" fontId="12" fillId="24" borderId="25" xfId="0" applyNumberFormat="1" applyFont="1" applyFill="1" applyBorder="1" applyAlignment="1">
      <alignment horizontal="center"/>
    </xf>
    <xf numFmtId="164" fontId="12" fillId="24" borderId="24" xfId="0" applyNumberFormat="1" applyFont="1" applyFill="1" applyBorder="1" applyAlignment="1">
      <alignment horizontal="center"/>
    </xf>
    <xf numFmtId="164" fontId="12" fillId="24" borderId="26" xfId="0" applyNumberFormat="1" applyFont="1" applyFill="1" applyBorder="1" applyAlignment="1">
      <alignment horizontal="center"/>
    </xf>
    <xf numFmtId="1" fontId="12" fillId="24" borderId="24" xfId="0" applyNumberFormat="1" applyFont="1" applyFill="1" applyBorder="1" applyAlignment="1">
      <alignment horizontal="center"/>
    </xf>
    <xf numFmtId="164" fontId="12" fillId="24" borderId="24" xfId="0" applyNumberFormat="1" applyFont="1" applyFill="1" applyBorder="1" applyAlignment="1">
      <alignment horizontal="center" vertical="center"/>
    </xf>
    <xf numFmtId="1" fontId="12" fillId="24" borderId="0" xfId="0" applyNumberFormat="1" applyFont="1" applyFill="1" applyBorder="1" applyAlignment="1">
      <alignment horizontal="center" vertical="center"/>
    </xf>
    <xf numFmtId="0" fontId="12" fillId="24" borderId="0" xfId="0" applyNumberFormat="1" applyFont="1" applyFill="1" applyBorder="1" applyAlignment="1">
      <alignment horizontal="center" vertical="center"/>
    </xf>
    <xf numFmtId="166" fontId="12" fillId="24" borderId="0" xfId="0" applyNumberFormat="1" applyFont="1" applyFill="1" applyBorder="1" applyAlignment="1">
      <alignment horizontal="center" vertical="center"/>
    </xf>
    <xf numFmtId="3" fontId="12" fillId="24" borderId="0" xfId="0" applyNumberFormat="1" applyFont="1" applyFill="1" applyBorder="1" applyAlignment="1">
      <alignment horizontal="center" vertical="center"/>
    </xf>
    <xf numFmtId="167" fontId="12" fillId="24" borderId="0" xfId="0" applyNumberFormat="1" applyFont="1" applyFill="1" applyBorder="1" applyAlignment="1">
      <alignment horizontal="center" vertical="center"/>
    </xf>
    <xf numFmtId="164" fontId="12" fillId="24" borderId="19" xfId="0" applyNumberFormat="1" applyFont="1" applyFill="1" applyBorder="1" applyAlignment="1">
      <alignment horizontal="center" vertical="center"/>
    </xf>
    <xf numFmtId="3" fontId="12" fillId="24" borderId="0" xfId="0" applyNumberFormat="1" applyFont="1" applyFill="1" applyBorder="1" applyAlignment="1">
      <alignment horizontal="center"/>
    </xf>
    <xf numFmtId="2" fontId="7" fillId="24" borderId="0" xfId="0" applyNumberFormat="1" applyFont="1" applyFill="1" applyBorder="1" applyAlignment="1">
      <alignment horizontal="left"/>
    </xf>
    <xf numFmtId="164" fontId="14" fillId="24" borderId="0" xfId="0" applyNumberFormat="1" applyFont="1" applyFill="1" applyAlignment="1">
      <alignment/>
    </xf>
    <xf numFmtId="164" fontId="13" fillId="24" borderId="0" xfId="0" applyNumberFormat="1" applyFont="1" applyFill="1" applyAlignment="1">
      <alignment horizontal="left"/>
    </xf>
    <xf numFmtId="165" fontId="13" fillId="24" borderId="0" xfId="0" applyNumberFormat="1" applyFont="1" applyFill="1" applyAlignment="1">
      <alignment horizontal="centerContinuous"/>
    </xf>
    <xf numFmtId="164" fontId="13" fillId="24" borderId="0" xfId="0" applyNumberFormat="1" applyFont="1" applyFill="1" applyAlignment="1" quotePrefix="1">
      <alignment horizontal="left"/>
    </xf>
    <xf numFmtId="164" fontId="13" fillId="24" borderId="0" xfId="0" applyNumberFormat="1" applyFont="1" applyFill="1" applyAlignment="1">
      <alignment/>
    </xf>
    <xf numFmtId="164" fontId="13" fillId="24" borderId="0" xfId="0" applyNumberFormat="1" applyFont="1" applyFill="1" applyAlignment="1" applyProtection="1">
      <alignment/>
      <protection locked="0"/>
    </xf>
    <xf numFmtId="164" fontId="14" fillId="24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9" fontId="6" fillId="24" borderId="22" xfId="0" applyNumberFormat="1" applyFont="1" applyFill="1" applyBorder="1" applyAlignment="1" applyProtection="1">
      <alignment horizontal="right"/>
      <protection locked="0"/>
    </xf>
    <xf numFmtId="0" fontId="12" fillId="24" borderId="22" xfId="0" applyNumberFormat="1" applyFont="1" applyFill="1" applyBorder="1" applyAlignment="1">
      <alignment horizontal="right"/>
    </xf>
    <xf numFmtId="1" fontId="12" fillId="24" borderId="22" xfId="0" applyNumberFormat="1" applyFont="1" applyFill="1" applyBorder="1" applyAlignment="1">
      <alignment horizontal="center"/>
    </xf>
    <xf numFmtId="168" fontId="6" fillId="24" borderId="22" xfId="0" applyNumberFormat="1" applyFont="1" applyFill="1" applyBorder="1" applyAlignment="1">
      <alignment horizontal="center"/>
    </xf>
    <xf numFmtId="168" fontId="6" fillId="24" borderId="27" xfId="0" applyNumberFormat="1" applyFont="1" applyFill="1" applyBorder="1" applyAlignment="1">
      <alignment horizontal="center"/>
    </xf>
    <xf numFmtId="166" fontId="12" fillId="24" borderId="0" xfId="0" applyNumberFormat="1" applyFont="1" applyFill="1" applyBorder="1" applyAlignment="1" applyProtection="1">
      <alignment horizontal="center"/>
      <protection locked="0"/>
    </xf>
    <xf numFmtId="166" fontId="12" fillId="24" borderId="0" xfId="0" applyNumberFormat="1" applyFont="1" applyFill="1" applyBorder="1" applyAlignment="1">
      <alignment horizontal="center"/>
    </xf>
    <xf numFmtId="164" fontId="12" fillId="24" borderId="0" xfId="0" applyNumberFormat="1" applyFont="1" applyFill="1" applyBorder="1" applyAlignment="1">
      <alignment horizontal="center"/>
    </xf>
    <xf numFmtId="168" fontId="6" fillId="24" borderId="26" xfId="0" applyNumberFormat="1" applyFont="1" applyFill="1" applyBorder="1" applyAlignment="1">
      <alignment horizontal="center"/>
    </xf>
    <xf numFmtId="165" fontId="6" fillId="24" borderId="27" xfId="0" applyNumberFormat="1" applyFont="1" applyFill="1" applyBorder="1" applyAlignment="1">
      <alignment horizontal="right"/>
    </xf>
    <xf numFmtId="165" fontId="6" fillId="24" borderId="0" xfId="0" applyNumberFormat="1" applyFont="1" applyFill="1" applyAlignment="1" quotePrefix="1">
      <alignment horizontal="right"/>
    </xf>
    <xf numFmtId="165" fontId="6" fillId="24" borderId="0" xfId="0" applyNumberFormat="1" applyFont="1" applyFill="1" applyAlignment="1">
      <alignment horizontal="right"/>
    </xf>
    <xf numFmtId="165" fontId="6" fillId="24" borderId="0" xfId="0" applyNumberFormat="1" applyFont="1" applyFill="1" applyAlignment="1">
      <alignment horizontal="centerContinuous"/>
    </xf>
    <xf numFmtId="15" fontId="33" fillId="24" borderId="28" xfId="0" applyNumberFormat="1" applyFont="1" applyFill="1" applyBorder="1" applyAlignment="1">
      <alignment horizontal="center" wrapText="1"/>
    </xf>
    <xf numFmtId="0" fontId="33" fillId="24" borderId="28" xfId="0" applyNumberFormat="1" applyFont="1" applyFill="1" applyBorder="1" applyAlignment="1">
      <alignment horizontal="center"/>
    </xf>
    <xf numFmtId="164" fontId="34" fillId="24" borderId="28" xfId="0" applyNumberFormat="1" applyFont="1" applyFill="1" applyBorder="1" applyAlignment="1">
      <alignment/>
    </xf>
    <xf numFmtId="15" fontId="33" fillId="24" borderId="28" xfId="0" applyNumberFormat="1" applyFont="1" applyFill="1" applyBorder="1" applyAlignment="1" quotePrefix="1">
      <alignment horizontal="center" wrapText="1"/>
    </xf>
    <xf numFmtId="0" fontId="33" fillId="24" borderId="28" xfId="0" applyNumberFormat="1" applyFont="1" applyFill="1" applyBorder="1" applyAlignment="1">
      <alignment horizontal="center" textRotation="90"/>
    </xf>
    <xf numFmtId="15" fontId="33" fillId="24" borderId="28" xfId="0" applyNumberFormat="1" applyFont="1" applyFill="1" applyBorder="1" applyAlignment="1">
      <alignment horizontal="center" textRotation="90"/>
    </xf>
    <xf numFmtId="2" fontId="33" fillId="24" borderId="28" xfId="0" applyNumberFormat="1" applyFont="1" applyFill="1" applyBorder="1" applyAlignment="1">
      <alignment horizontal="center" textRotation="90" wrapText="1"/>
    </xf>
    <xf numFmtId="2" fontId="33" fillId="24" borderId="28" xfId="0" applyNumberFormat="1" applyFont="1" applyFill="1" applyBorder="1" applyAlignment="1">
      <alignment horizontal="center" textRotation="90"/>
    </xf>
    <xf numFmtId="2" fontId="35" fillId="24" borderId="28" xfId="0" applyNumberFormat="1" applyFont="1" applyFill="1" applyBorder="1" applyAlignment="1">
      <alignment horizontal="center" textRotation="90"/>
    </xf>
    <xf numFmtId="164" fontId="33" fillId="24" borderId="29" xfId="0" applyNumberFormat="1" applyFont="1" applyFill="1" applyBorder="1" applyAlignment="1">
      <alignment horizontal="center" textRotation="90"/>
    </xf>
    <xf numFmtId="164" fontId="33" fillId="24" borderId="28" xfId="0" applyNumberFormat="1" applyFont="1" applyFill="1" applyBorder="1" applyAlignment="1">
      <alignment horizontal="center" textRotation="90"/>
    </xf>
    <xf numFmtId="15" fontId="33" fillId="24" borderId="22" xfId="0" applyNumberFormat="1" applyFont="1" applyFill="1" applyBorder="1" applyAlignment="1">
      <alignment horizontal="center" wrapText="1"/>
    </xf>
    <xf numFmtId="0" fontId="33" fillId="24" borderId="22" xfId="0" applyNumberFormat="1" applyFont="1" applyFill="1" applyBorder="1" applyAlignment="1">
      <alignment horizontal="center"/>
    </xf>
    <xf numFmtId="15" fontId="33" fillId="24" borderId="26" xfId="0" applyNumberFormat="1" applyFont="1" applyFill="1" applyBorder="1" applyAlignment="1">
      <alignment horizontal="center" wrapText="1"/>
    </xf>
    <xf numFmtId="164" fontId="36" fillId="24" borderId="0" xfId="0" applyNumberFormat="1" applyFont="1" applyFill="1" applyAlignment="1">
      <alignment/>
    </xf>
    <xf numFmtId="165" fontId="9" fillId="24" borderId="30" xfId="0" applyNumberFormat="1" applyFont="1" applyFill="1" applyBorder="1" applyAlignment="1">
      <alignment horizontal="center"/>
    </xf>
    <xf numFmtId="0" fontId="12" fillId="24" borderId="30" xfId="0" applyNumberFormat="1" applyFont="1" applyFill="1" applyBorder="1" applyAlignment="1">
      <alignment horizontal="center"/>
    </xf>
    <xf numFmtId="166" fontId="12" fillId="24" borderId="30" xfId="0" applyNumberFormat="1" applyFont="1" applyFill="1" applyBorder="1" applyAlignment="1">
      <alignment horizontal="center"/>
    </xf>
    <xf numFmtId="1" fontId="12" fillId="24" borderId="30" xfId="0" applyNumberFormat="1" applyFont="1" applyFill="1" applyBorder="1" applyAlignment="1">
      <alignment horizontal="center"/>
    </xf>
    <xf numFmtId="167" fontId="12" fillId="24" borderId="30" xfId="0" applyNumberFormat="1" applyFont="1" applyFill="1" applyBorder="1" applyAlignment="1">
      <alignment horizontal="center"/>
    </xf>
    <xf numFmtId="164" fontId="12" fillId="24" borderId="31" xfId="0" applyNumberFormat="1" applyFont="1" applyFill="1" applyBorder="1" applyAlignment="1">
      <alignment horizontal="center"/>
    </xf>
    <xf numFmtId="164" fontId="12" fillId="24" borderId="32" xfId="0" applyNumberFormat="1" applyFont="1" applyFill="1" applyBorder="1" applyAlignment="1">
      <alignment horizontal="center"/>
    </xf>
    <xf numFmtId="164" fontId="12" fillId="24" borderId="33" xfId="0" applyNumberFormat="1" applyFont="1" applyFill="1" applyBorder="1" applyAlignment="1">
      <alignment horizontal="center"/>
    </xf>
    <xf numFmtId="1" fontId="12" fillId="24" borderId="33" xfId="0" applyNumberFormat="1" applyFont="1" applyFill="1" applyBorder="1" applyAlignment="1">
      <alignment horizontal="center"/>
    </xf>
    <xf numFmtId="164" fontId="12" fillId="24" borderId="27" xfId="0" applyNumberFormat="1" applyFont="1" applyFill="1" applyBorder="1" applyAlignment="1">
      <alignment horizontal="center"/>
    </xf>
    <xf numFmtId="164" fontId="12" fillId="24" borderId="33" xfId="0" applyNumberFormat="1" applyFont="1" applyFill="1" applyBorder="1" applyAlignment="1">
      <alignment horizontal="center" vertical="center"/>
    </xf>
    <xf numFmtId="164" fontId="6" fillId="24" borderId="27" xfId="0" applyNumberFormat="1" applyFont="1" applyFill="1" applyBorder="1" applyAlignment="1">
      <alignment horizontal="center"/>
    </xf>
    <xf numFmtId="1" fontId="12" fillId="24" borderId="0" xfId="0" applyNumberFormat="1" applyFont="1" applyFill="1" applyBorder="1" applyAlignment="1">
      <alignment horizontal="center"/>
    </xf>
    <xf numFmtId="164" fontId="12" fillId="24" borderId="0" xfId="0" applyNumberFormat="1" applyFont="1" applyFill="1" applyBorder="1" applyAlignment="1">
      <alignment horizontal="center" vertical="center"/>
    </xf>
    <xf numFmtId="1" fontId="6" fillId="24" borderId="0" xfId="0" applyNumberFormat="1" applyFont="1" applyFill="1" applyBorder="1" applyAlignment="1">
      <alignment horizontal="center"/>
    </xf>
    <xf numFmtId="1" fontId="12" fillId="24" borderId="25" xfId="0" applyNumberFormat="1" applyFont="1" applyFill="1" applyBorder="1" applyAlignment="1">
      <alignment horizontal="center"/>
    </xf>
    <xf numFmtId="1" fontId="12" fillId="24" borderId="21" xfId="0" applyNumberFormat="1" applyFont="1" applyFill="1" applyBorder="1" applyAlignment="1">
      <alignment horizontal="center"/>
    </xf>
    <xf numFmtId="1" fontId="12" fillId="24" borderId="32" xfId="0" applyNumberFormat="1" applyFont="1" applyFill="1" applyBorder="1" applyAlignment="1">
      <alignment horizontal="center"/>
    </xf>
    <xf numFmtId="1" fontId="12" fillId="24" borderId="26" xfId="0" applyNumberFormat="1" applyFont="1" applyFill="1" applyBorder="1" applyAlignment="1">
      <alignment horizontal="center"/>
    </xf>
    <xf numFmtId="1" fontId="12" fillId="24" borderId="22" xfId="0" applyNumberFormat="1" applyFont="1" applyFill="1" applyBorder="1" applyAlignment="1">
      <alignment horizontal="center"/>
    </xf>
    <xf numFmtId="1" fontId="12" fillId="24" borderId="27" xfId="0" applyNumberFormat="1" applyFont="1" applyFill="1" applyBorder="1" applyAlignment="1">
      <alignment horizontal="center"/>
    </xf>
    <xf numFmtId="164" fontId="6" fillId="24" borderId="24" xfId="0" applyNumberFormat="1" applyFont="1" applyFill="1" applyBorder="1" applyAlignment="1">
      <alignment horizontal="center"/>
    </xf>
    <xf numFmtId="164" fontId="6" fillId="24" borderId="33" xfId="0" applyNumberFormat="1" applyFont="1" applyFill="1" applyBorder="1" applyAlignment="1">
      <alignment horizontal="center"/>
    </xf>
    <xf numFmtId="164" fontId="13" fillId="24" borderId="0" xfId="0" applyNumberFormat="1" applyFont="1" applyFill="1" applyBorder="1" applyAlignment="1">
      <alignment/>
    </xf>
    <xf numFmtId="164" fontId="14" fillId="24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64" fontId="4" fillId="2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6" fillId="24" borderId="0" xfId="0" applyNumberFormat="1" applyFont="1" applyFill="1" applyBorder="1" applyAlignment="1">
      <alignment vertical="center"/>
    </xf>
    <xf numFmtId="164" fontId="6" fillId="24" borderId="0" xfId="0" applyNumberFormat="1" applyFont="1" applyFill="1" applyBorder="1" applyAlignment="1">
      <alignment horizontal="center"/>
    </xf>
    <xf numFmtId="164" fontId="4" fillId="24" borderId="22" xfId="0" applyNumberFormat="1" applyFont="1" applyFill="1" applyBorder="1" applyAlignment="1">
      <alignment/>
    </xf>
    <xf numFmtId="166" fontId="6" fillId="24" borderId="0" xfId="0" applyNumberFormat="1" applyFont="1" applyFill="1" applyBorder="1" applyAlignment="1">
      <alignment horizontal="center"/>
    </xf>
    <xf numFmtId="164" fontId="4" fillId="24" borderId="0" xfId="0" applyNumberFormat="1" applyFont="1" applyFill="1" applyBorder="1" applyAlignment="1">
      <alignment horizontal="center"/>
    </xf>
    <xf numFmtId="164" fontId="6" fillId="24" borderId="0" xfId="0" applyNumberFormat="1" applyFont="1" applyFill="1" applyBorder="1" applyAlignment="1">
      <alignment/>
    </xf>
    <xf numFmtId="0" fontId="7" fillId="24" borderId="0" xfId="0" applyNumberFormat="1" applyFont="1" applyFill="1" applyBorder="1" applyAlignment="1">
      <alignment horizontal="left"/>
    </xf>
    <xf numFmtId="2" fontId="7" fillId="24" borderId="0" xfId="0" applyNumberFormat="1" applyFont="1" applyFill="1" applyBorder="1" applyAlignment="1">
      <alignment horizontal="left"/>
    </xf>
    <xf numFmtId="2" fontId="7" fillId="24" borderId="0" xfId="0" applyNumberFormat="1" applyFont="1" applyFill="1" applyBorder="1" applyAlignment="1">
      <alignment horizontal="left" vertical="center"/>
    </xf>
    <xf numFmtId="164" fontId="9" fillId="24" borderId="0" xfId="0" applyNumberFormat="1" applyFont="1" applyFill="1" applyBorder="1" applyAlignment="1">
      <alignment horizontal="center"/>
    </xf>
    <xf numFmtId="1" fontId="9" fillId="24" borderId="0" xfId="0" applyNumberFormat="1" applyFont="1" applyFill="1" applyBorder="1" applyAlignment="1">
      <alignment horizontal="center"/>
    </xf>
    <xf numFmtId="0" fontId="9" fillId="24" borderId="0" xfId="0" applyNumberFormat="1" applyFont="1" applyFill="1" applyBorder="1" applyAlignment="1">
      <alignment horizontal="center"/>
    </xf>
    <xf numFmtId="164" fontId="7" fillId="24" borderId="0" xfId="0" applyNumberFormat="1" applyFont="1" applyFill="1" applyBorder="1" applyAlignment="1">
      <alignment horizontal="center"/>
    </xf>
    <xf numFmtId="2" fontId="7" fillId="24" borderId="0" xfId="0" applyNumberFormat="1" applyFont="1" applyFill="1" applyBorder="1" applyAlignment="1">
      <alignment horizontal="center"/>
    </xf>
    <xf numFmtId="164" fontId="14" fillId="24" borderId="24" xfId="0" applyNumberFormat="1" applyFont="1" applyFill="1" applyBorder="1" applyAlignment="1">
      <alignment/>
    </xf>
    <xf numFmtId="164" fontId="4" fillId="24" borderId="0" xfId="0" applyNumberFormat="1" applyFont="1" applyFill="1" applyBorder="1" applyAlignment="1">
      <alignment/>
    </xf>
    <xf numFmtId="164" fontId="4" fillId="24" borderId="24" xfId="0" applyNumberFormat="1" applyFont="1" applyFill="1" applyBorder="1" applyAlignment="1">
      <alignment/>
    </xf>
    <xf numFmtId="164" fontId="4" fillId="24" borderId="24" xfId="0" applyNumberFormat="1" applyFont="1" applyFill="1" applyBorder="1" applyAlignment="1">
      <alignment/>
    </xf>
    <xf numFmtId="166" fontId="6" fillId="24" borderId="24" xfId="0" applyNumberFormat="1" applyFont="1" applyFill="1" applyBorder="1" applyAlignment="1">
      <alignment horizontal="center"/>
    </xf>
    <xf numFmtId="165" fontId="12" fillId="24" borderId="22" xfId="0" applyNumberFormat="1" applyFont="1" applyFill="1" applyBorder="1" applyAlignment="1">
      <alignment horizontal="center"/>
    </xf>
    <xf numFmtId="0" fontId="12" fillId="24" borderId="22" xfId="0" applyNumberFormat="1" applyFont="1" applyFill="1" applyBorder="1" applyAlignment="1">
      <alignment horizontal="center"/>
    </xf>
    <xf numFmtId="166" fontId="12" fillId="24" borderId="22" xfId="0" applyNumberFormat="1" applyFont="1" applyFill="1" applyBorder="1" applyAlignment="1">
      <alignment horizontal="center"/>
    </xf>
    <xf numFmtId="3" fontId="12" fillId="24" borderId="22" xfId="0" applyNumberFormat="1" applyFont="1" applyFill="1" applyBorder="1" applyAlignment="1">
      <alignment horizontal="center"/>
    </xf>
    <xf numFmtId="167" fontId="12" fillId="24" borderId="22" xfId="0" applyNumberFormat="1" applyFont="1" applyFill="1" applyBorder="1" applyAlignment="1">
      <alignment horizontal="center"/>
    </xf>
    <xf numFmtId="166" fontId="12" fillId="24" borderId="22" xfId="0" applyNumberFormat="1" applyFont="1" applyFill="1" applyBorder="1" applyAlignment="1" applyProtection="1">
      <alignment horizontal="center"/>
      <protection locked="0"/>
    </xf>
    <xf numFmtId="166" fontId="12" fillId="24" borderId="22" xfId="0" applyNumberFormat="1" applyFont="1" applyFill="1" applyBorder="1" applyAlignment="1">
      <alignment horizontal="center"/>
    </xf>
    <xf numFmtId="164" fontId="12" fillId="24" borderId="22" xfId="0" applyNumberFormat="1" applyFont="1" applyFill="1" applyBorder="1" applyAlignment="1">
      <alignment horizontal="center"/>
    </xf>
    <xf numFmtId="164" fontId="12" fillId="24" borderId="27" xfId="0" applyNumberFormat="1" applyFont="1" applyFill="1" applyBorder="1" applyAlignment="1">
      <alignment horizontal="center"/>
    </xf>
    <xf numFmtId="165" fontId="12" fillId="24" borderId="34" xfId="0" applyNumberFormat="1" applyFont="1" applyFill="1" applyBorder="1" applyAlignment="1">
      <alignment horizontal="center"/>
    </xf>
    <xf numFmtId="0" fontId="12" fillId="24" borderId="34" xfId="0" applyNumberFormat="1" applyFont="1" applyFill="1" applyBorder="1" applyAlignment="1">
      <alignment horizontal="center"/>
    </xf>
    <xf numFmtId="166" fontId="12" fillId="24" borderId="34" xfId="0" applyNumberFormat="1" applyFont="1" applyFill="1" applyBorder="1" applyAlignment="1">
      <alignment horizontal="center"/>
    </xf>
    <xf numFmtId="3" fontId="12" fillId="24" borderId="34" xfId="0" applyNumberFormat="1" applyFont="1" applyFill="1" applyBorder="1" applyAlignment="1">
      <alignment horizontal="center"/>
    </xf>
    <xf numFmtId="167" fontId="12" fillId="24" borderId="34" xfId="0" applyNumberFormat="1" applyFont="1" applyFill="1" applyBorder="1" applyAlignment="1">
      <alignment horizontal="center"/>
    </xf>
    <xf numFmtId="164" fontId="12" fillId="24" borderId="35" xfId="0" applyNumberFormat="1" applyFont="1" applyFill="1" applyBorder="1" applyAlignment="1">
      <alignment horizontal="center"/>
    </xf>
    <xf numFmtId="166" fontId="12" fillId="24" borderId="34" xfId="0" applyNumberFormat="1" applyFont="1" applyFill="1" applyBorder="1" applyAlignment="1" applyProtection="1">
      <alignment horizontal="center"/>
      <protection locked="0"/>
    </xf>
    <xf numFmtId="166" fontId="12" fillId="24" borderId="34" xfId="0" applyNumberFormat="1" applyFont="1" applyFill="1" applyBorder="1" applyAlignment="1">
      <alignment horizontal="center"/>
    </xf>
    <xf numFmtId="1" fontId="12" fillId="24" borderId="36" xfId="0" applyNumberFormat="1" applyFont="1" applyFill="1" applyBorder="1" applyAlignment="1">
      <alignment horizontal="center"/>
    </xf>
    <xf numFmtId="1" fontId="12" fillId="24" borderId="34" xfId="0" applyNumberFormat="1" applyFont="1" applyFill="1" applyBorder="1" applyAlignment="1">
      <alignment horizontal="center"/>
    </xf>
    <xf numFmtId="1" fontId="12" fillId="24" borderId="37" xfId="0" applyNumberFormat="1" applyFont="1" applyFill="1" applyBorder="1" applyAlignment="1">
      <alignment horizontal="center"/>
    </xf>
    <xf numFmtId="1" fontId="12" fillId="24" borderId="33" xfId="0" applyNumberFormat="1" applyFont="1" applyFill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R78"/>
  <sheetViews>
    <sheetView showGridLines="0" defaultGridColor="0" zoomScalePageLayoutView="0" colorId="12" workbookViewId="0" topLeftCell="A1">
      <selection activeCell="K3" sqref="K3"/>
    </sheetView>
  </sheetViews>
  <sheetFormatPr defaultColWidth="11.6640625" defaultRowHeight="15"/>
  <cols>
    <col min="1" max="3" width="8.6640625" style="1" customWidth="1"/>
    <col min="4" max="4" width="3.6640625" style="1" customWidth="1"/>
    <col min="5" max="5" width="8.6640625" style="1" customWidth="1"/>
    <col min="6" max="6" width="6.6640625" style="1" hidden="1" customWidth="1"/>
    <col min="7" max="7" width="5.6640625" style="1" customWidth="1"/>
    <col min="8" max="8" width="6.6640625" style="1" customWidth="1"/>
    <col min="9" max="9" width="5.6640625" style="1" customWidth="1"/>
    <col min="10" max="10" width="4.6640625" style="1" hidden="1" customWidth="1"/>
    <col min="11" max="11" width="5.6640625" style="1" customWidth="1"/>
    <col min="12" max="12" width="6.6640625" style="1" customWidth="1"/>
    <col min="13" max="13" width="5.6640625" style="1" customWidth="1"/>
    <col min="14" max="14" width="4.6640625" style="1" customWidth="1"/>
    <col min="15" max="15" width="6.6640625" style="1" customWidth="1"/>
    <col min="16" max="62" width="4.6640625" style="1" customWidth="1"/>
    <col min="63" max="63" width="67.6640625" style="1" customWidth="1"/>
    <col min="64" max="16384" width="11.6640625" style="1" customWidth="1"/>
  </cols>
  <sheetData>
    <row r="6" spans="1:63" ht="87" customHeight="1">
      <c r="A6" s="2" t="s">
        <v>0</v>
      </c>
      <c r="B6" s="3" t="s">
        <v>8</v>
      </c>
      <c r="C6" s="4" t="s">
        <v>9</v>
      </c>
      <c r="D6" s="5" t="s">
        <v>10</v>
      </c>
      <c r="E6" s="6" t="s">
        <v>11</v>
      </c>
      <c r="F6" s="7"/>
      <c r="G6" s="5" t="s">
        <v>14</v>
      </c>
      <c r="H6" s="8" t="s">
        <v>15</v>
      </c>
      <c r="I6" s="9" t="s">
        <v>16</v>
      </c>
      <c r="J6" s="9" t="s">
        <v>17</v>
      </c>
      <c r="K6" s="10" t="s">
        <v>29</v>
      </c>
      <c r="L6" s="9" t="s">
        <v>30</v>
      </c>
      <c r="M6" s="9" t="s">
        <v>31</v>
      </c>
      <c r="N6" s="11" t="s">
        <v>32</v>
      </c>
      <c r="O6" s="6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3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3" t="s">
        <v>63</v>
      </c>
      <c r="AT6" s="12" t="s">
        <v>64</v>
      </c>
      <c r="AU6" s="12" t="s">
        <v>65</v>
      </c>
      <c r="AV6" s="12" t="s">
        <v>66</v>
      </c>
      <c r="AW6" s="12" t="s">
        <v>67</v>
      </c>
      <c r="AX6" s="12" t="s">
        <v>68</v>
      </c>
      <c r="AY6" s="12" t="s">
        <v>69</v>
      </c>
      <c r="AZ6" s="12" t="s">
        <v>70</v>
      </c>
      <c r="BA6" s="12" t="s">
        <v>71</v>
      </c>
      <c r="BB6" s="12" t="s">
        <v>72</v>
      </c>
      <c r="BC6" s="12" t="s">
        <v>73</v>
      </c>
      <c r="BD6" s="12"/>
      <c r="BE6" s="12"/>
      <c r="BF6" s="12"/>
      <c r="BG6" s="12"/>
      <c r="BH6" s="12"/>
      <c r="BI6" s="12"/>
      <c r="BJ6" s="12"/>
      <c r="BK6" s="14"/>
    </row>
    <row r="7" spans="1:70" ht="12.75">
      <c r="A7" s="15" t="s">
        <v>1</v>
      </c>
      <c r="B7" s="16"/>
      <c r="C7" s="16"/>
      <c r="D7" s="17"/>
      <c r="E7" s="18"/>
      <c r="F7" s="19" t="s">
        <v>12</v>
      </c>
      <c r="G7" s="17">
        <v>0</v>
      </c>
      <c r="H7" s="20">
        <v>0</v>
      </c>
      <c r="I7" s="21">
        <v>0</v>
      </c>
      <c r="J7" s="21">
        <v>0</v>
      </c>
      <c r="K7" s="22">
        <v>0</v>
      </c>
      <c r="L7" s="21">
        <v>2</v>
      </c>
      <c r="M7" s="21">
        <v>0</v>
      </c>
      <c r="N7" s="23">
        <v>0</v>
      </c>
      <c r="O7" s="24">
        <v>0</v>
      </c>
      <c r="P7" s="24">
        <v>37</v>
      </c>
      <c r="Q7" s="24">
        <v>4</v>
      </c>
      <c r="R7" s="24">
        <v>0</v>
      </c>
      <c r="S7" s="24">
        <v>3</v>
      </c>
      <c r="T7" s="24">
        <v>0</v>
      </c>
      <c r="U7" s="24">
        <v>1</v>
      </c>
      <c r="V7" s="24">
        <v>0</v>
      </c>
      <c r="W7" s="24">
        <v>0</v>
      </c>
      <c r="X7" s="24">
        <v>7</v>
      </c>
      <c r="Y7" s="24">
        <v>5</v>
      </c>
      <c r="Z7" s="24">
        <v>3</v>
      </c>
      <c r="AA7" s="25">
        <v>2</v>
      </c>
      <c r="AB7" s="24">
        <v>0</v>
      </c>
      <c r="AC7" s="24">
        <v>0</v>
      </c>
      <c r="AD7" s="24">
        <v>0</v>
      </c>
      <c r="AE7" s="24">
        <v>30</v>
      </c>
      <c r="AF7" s="24">
        <v>0</v>
      </c>
      <c r="AG7" s="24">
        <v>0</v>
      </c>
      <c r="AH7" s="24">
        <v>0</v>
      </c>
      <c r="AI7" s="24">
        <v>8</v>
      </c>
      <c r="AJ7" s="24">
        <v>0</v>
      </c>
      <c r="AK7" s="24">
        <v>0</v>
      </c>
      <c r="AL7" s="24">
        <v>9</v>
      </c>
      <c r="AM7" s="24">
        <v>11</v>
      </c>
      <c r="AN7" s="24">
        <v>0</v>
      </c>
      <c r="AO7" s="24">
        <v>0</v>
      </c>
      <c r="AP7" s="24">
        <v>10</v>
      </c>
      <c r="AQ7" s="24">
        <v>0</v>
      </c>
      <c r="AR7" s="24">
        <v>2</v>
      </c>
      <c r="AS7" s="25">
        <v>2</v>
      </c>
      <c r="AT7" s="24">
        <v>22</v>
      </c>
      <c r="AU7" s="24">
        <v>0</v>
      </c>
      <c r="AV7" s="24">
        <v>1</v>
      </c>
      <c r="AW7" s="24">
        <v>0</v>
      </c>
      <c r="AX7" s="24">
        <v>0</v>
      </c>
      <c r="AY7" s="24">
        <v>8</v>
      </c>
      <c r="AZ7" s="24">
        <v>1</v>
      </c>
      <c r="BA7" s="24">
        <v>0</v>
      </c>
      <c r="BB7" s="24">
        <v>0</v>
      </c>
      <c r="BC7" s="24">
        <v>18</v>
      </c>
      <c r="BD7" s="24"/>
      <c r="BE7" s="24"/>
      <c r="BF7" s="24"/>
      <c r="BG7" s="24"/>
      <c r="BH7" s="24"/>
      <c r="BI7" s="24"/>
      <c r="BJ7" s="24"/>
      <c r="BK7" s="26"/>
      <c r="BR7" s="27"/>
    </row>
    <row r="8" spans="1:70" ht="12.75">
      <c r="A8" s="28" t="s">
        <v>2</v>
      </c>
      <c r="B8" s="29"/>
      <c r="C8" s="29"/>
      <c r="D8" s="29"/>
      <c r="E8" s="30"/>
      <c r="F8" s="31" t="s">
        <v>12</v>
      </c>
      <c r="G8" s="32">
        <v>0</v>
      </c>
      <c r="H8" s="33">
        <v>2</v>
      </c>
      <c r="I8" s="34">
        <v>1</v>
      </c>
      <c r="J8" s="34">
        <v>0</v>
      </c>
      <c r="K8" s="35">
        <v>0</v>
      </c>
      <c r="L8" s="34">
        <v>28</v>
      </c>
      <c r="M8" s="34">
        <v>0</v>
      </c>
      <c r="N8" s="36">
        <v>3</v>
      </c>
      <c r="O8" s="37">
        <v>0</v>
      </c>
      <c r="P8" s="37">
        <v>43</v>
      </c>
      <c r="Q8" s="37">
        <v>0</v>
      </c>
      <c r="R8" s="37">
        <v>0</v>
      </c>
      <c r="S8" s="37">
        <v>5</v>
      </c>
      <c r="T8" s="37">
        <v>0</v>
      </c>
      <c r="U8" s="37">
        <v>0</v>
      </c>
      <c r="V8" s="37">
        <v>0</v>
      </c>
      <c r="W8" s="37">
        <v>2</v>
      </c>
      <c r="X8" s="37">
        <v>23</v>
      </c>
      <c r="Y8" s="37">
        <v>26</v>
      </c>
      <c r="Z8" s="37">
        <v>9</v>
      </c>
      <c r="AA8" s="38">
        <v>1</v>
      </c>
      <c r="AB8" s="37">
        <v>0</v>
      </c>
      <c r="AC8" s="37">
        <v>0</v>
      </c>
      <c r="AD8" s="37">
        <v>0</v>
      </c>
      <c r="AE8" s="37">
        <v>3</v>
      </c>
      <c r="AF8" s="37">
        <v>0</v>
      </c>
      <c r="AG8" s="37">
        <v>0</v>
      </c>
      <c r="AH8" s="37">
        <v>0</v>
      </c>
      <c r="AI8" s="37">
        <v>23</v>
      </c>
      <c r="AJ8" s="37">
        <v>2</v>
      </c>
      <c r="AK8" s="37">
        <v>0</v>
      </c>
      <c r="AL8" s="37">
        <v>22</v>
      </c>
      <c r="AM8" s="37">
        <v>1</v>
      </c>
      <c r="AN8" s="37">
        <v>0</v>
      </c>
      <c r="AO8" s="37">
        <v>0</v>
      </c>
      <c r="AP8" s="37">
        <v>13</v>
      </c>
      <c r="AQ8" s="39">
        <v>12</v>
      </c>
      <c r="AR8" s="37">
        <v>28</v>
      </c>
      <c r="AS8" s="38">
        <v>7</v>
      </c>
      <c r="AT8" s="37">
        <v>8</v>
      </c>
      <c r="AU8" s="37">
        <v>0</v>
      </c>
      <c r="AV8" s="37">
        <v>5</v>
      </c>
      <c r="AW8" s="37">
        <v>13</v>
      </c>
      <c r="AX8" s="37">
        <v>0</v>
      </c>
      <c r="AY8" s="37">
        <v>31</v>
      </c>
      <c r="AZ8" s="37">
        <v>2</v>
      </c>
      <c r="BA8" s="37">
        <v>0</v>
      </c>
      <c r="BB8" s="37">
        <v>4</v>
      </c>
      <c r="BC8" s="37">
        <v>0</v>
      </c>
      <c r="BD8" s="37"/>
      <c r="BE8" s="37"/>
      <c r="BF8" s="37"/>
      <c r="BG8" s="37"/>
      <c r="BH8" s="37"/>
      <c r="BI8" s="37"/>
      <c r="BJ8" s="37"/>
      <c r="BK8" s="40"/>
      <c r="BR8" s="27"/>
    </row>
    <row r="9" spans="1:70" ht="12.75">
      <c r="A9" s="28" t="s">
        <v>3</v>
      </c>
      <c r="B9" s="29"/>
      <c r="C9" s="29"/>
      <c r="D9" s="29"/>
      <c r="E9" s="30"/>
      <c r="F9" s="31" t="s">
        <v>12</v>
      </c>
      <c r="G9" s="32">
        <v>0</v>
      </c>
      <c r="H9" s="33">
        <v>8</v>
      </c>
      <c r="I9" s="34">
        <v>2</v>
      </c>
      <c r="J9" s="34">
        <v>0</v>
      </c>
      <c r="K9" s="35">
        <v>2</v>
      </c>
      <c r="L9" s="34">
        <v>0</v>
      </c>
      <c r="M9" s="32">
        <v>0</v>
      </c>
      <c r="N9" s="36">
        <v>0</v>
      </c>
      <c r="O9" s="37">
        <v>0</v>
      </c>
      <c r="P9" s="37">
        <v>37</v>
      </c>
      <c r="Q9" s="37">
        <v>34</v>
      </c>
      <c r="R9" s="37">
        <v>0</v>
      </c>
      <c r="S9" s="37">
        <v>1</v>
      </c>
      <c r="T9" s="37">
        <v>0</v>
      </c>
      <c r="U9" s="37">
        <v>0</v>
      </c>
      <c r="V9" s="37">
        <v>0</v>
      </c>
      <c r="W9" s="37">
        <v>0</v>
      </c>
      <c r="X9" s="37">
        <v>21</v>
      </c>
      <c r="Y9" s="37">
        <v>19</v>
      </c>
      <c r="Z9" s="37">
        <v>10</v>
      </c>
      <c r="AA9" s="38">
        <v>0</v>
      </c>
      <c r="AB9" s="37">
        <v>0</v>
      </c>
      <c r="AC9" s="37">
        <v>0</v>
      </c>
      <c r="AD9" s="37">
        <v>7</v>
      </c>
      <c r="AE9" s="37">
        <v>11</v>
      </c>
      <c r="AF9" s="37">
        <v>0</v>
      </c>
      <c r="AG9" s="37">
        <v>3</v>
      </c>
      <c r="AH9" s="37">
        <v>0</v>
      </c>
      <c r="AI9" s="37">
        <v>0</v>
      </c>
      <c r="AJ9" s="37">
        <v>0</v>
      </c>
      <c r="AK9" s="37">
        <v>24</v>
      </c>
      <c r="AL9" s="37">
        <v>0</v>
      </c>
      <c r="AM9" s="37">
        <v>4</v>
      </c>
      <c r="AN9" s="37">
        <v>11</v>
      </c>
      <c r="AO9" s="37">
        <v>0</v>
      </c>
      <c r="AP9" s="37">
        <v>1</v>
      </c>
      <c r="AQ9" s="37">
        <v>0</v>
      </c>
      <c r="AR9" s="37">
        <v>35</v>
      </c>
      <c r="AS9" s="38">
        <v>6</v>
      </c>
      <c r="AT9" s="37">
        <v>16</v>
      </c>
      <c r="AU9" s="37">
        <v>0</v>
      </c>
      <c r="AV9" s="37">
        <v>7</v>
      </c>
      <c r="AW9" s="37">
        <v>12</v>
      </c>
      <c r="AX9" s="37">
        <v>0</v>
      </c>
      <c r="AY9" s="37">
        <v>19</v>
      </c>
      <c r="AZ9" s="37">
        <v>15</v>
      </c>
      <c r="BA9" s="37">
        <v>0</v>
      </c>
      <c r="BB9" s="37">
        <v>0</v>
      </c>
      <c r="BC9" s="37">
        <v>0</v>
      </c>
      <c r="BD9" s="37"/>
      <c r="BE9" s="37"/>
      <c r="BF9" s="37"/>
      <c r="BG9" s="37"/>
      <c r="BH9" s="37"/>
      <c r="BI9" s="37"/>
      <c r="BJ9" s="37"/>
      <c r="BK9" s="40"/>
      <c r="BR9" s="41"/>
    </row>
    <row r="10" spans="1:70" ht="12.75">
      <c r="A10" s="42" t="s">
        <v>4</v>
      </c>
      <c r="B10" s="43"/>
      <c r="C10" s="43"/>
      <c r="D10" s="43"/>
      <c r="E10" s="44"/>
      <c r="F10" s="45" t="s">
        <v>12</v>
      </c>
      <c r="G10" s="46">
        <v>2</v>
      </c>
      <c r="H10" s="47">
        <v>13</v>
      </c>
      <c r="I10" s="48">
        <v>3</v>
      </c>
      <c r="J10" s="48">
        <v>2</v>
      </c>
      <c r="K10" s="49">
        <v>0</v>
      </c>
      <c r="L10" s="48">
        <v>0</v>
      </c>
      <c r="M10" s="48">
        <v>2</v>
      </c>
      <c r="N10" s="50">
        <v>2</v>
      </c>
      <c r="O10" s="51">
        <v>0</v>
      </c>
      <c r="P10" s="51">
        <v>40</v>
      </c>
      <c r="Q10" s="52">
        <v>1</v>
      </c>
      <c r="R10" s="51">
        <v>0</v>
      </c>
      <c r="S10" s="51">
        <v>0</v>
      </c>
      <c r="T10" s="51">
        <v>0</v>
      </c>
      <c r="U10" s="51">
        <v>3</v>
      </c>
      <c r="V10" s="51">
        <v>0</v>
      </c>
      <c r="W10" s="51">
        <v>2</v>
      </c>
      <c r="X10" s="51">
        <v>33</v>
      </c>
      <c r="Y10" s="51">
        <v>32</v>
      </c>
      <c r="Z10" s="51">
        <v>16</v>
      </c>
      <c r="AA10" s="53">
        <v>1</v>
      </c>
      <c r="AB10" s="51">
        <v>0</v>
      </c>
      <c r="AC10" s="51">
        <v>1</v>
      </c>
      <c r="AD10" s="51">
        <v>4</v>
      </c>
      <c r="AE10" s="51">
        <v>0</v>
      </c>
      <c r="AF10" s="51">
        <v>0</v>
      </c>
      <c r="AG10" s="51">
        <v>4</v>
      </c>
      <c r="AH10" s="51">
        <v>0</v>
      </c>
      <c r="AI10" s="51">
        <v>4</v>
      </c>
      <c r="AJ10" s="51">
        <v>0</v>
      </c>
      <c r="AK10" s="51">
        <v>29</v>
      </c>
      <c r="AL10" s="51">
        <v>0</v>
      </c>
      <c r="AM10" s="51">
        <v>0</v>
      </c>
      <c r="AN10" s="51">
        <v>14</v>
      </c>
      <c r="AO10" s="51">
        <v>0</v>
      </c>
      <c r="AP10" s="51">
        <v>0</v>
      </c>
      <c r="AQ10" s="51">
        <v>0</v>
      </c>
      <c r="AR10" s="51">
        <v>32</v>
      </c>
      <c r="AS10" s="53">
        <v>7</v>
      </c>
      <c r="AT10" s="51">
        <v>8</v>
      </c>
      <c r="AU10" s="51">
        <v>0</v>
      </c>
      <c r="AV10" s="51">
        <v>5</v>
      </c>
      <c r="AW10" s="51">
        <v>13</v>
      </c>
      <c r="AX10" s="51">
        <v>0</v>
      </c>
      <c r="AY10" s="51">
        <v>2</v>
      </c>
      <c r="AZ10" s="51">
        <v>5</v>
      </c>
      <c r="BA10" s="51">
        <v>0</v>
      </c>
      <c r="BB10" s="51">
        <v>0</v>
      </c>
      <c r="BC10" s="51">
        <v>0</v>
      </c>
      <c r="BD10" s="51"/>
      <c r="BE10" s="51"/>
      <c r="BF10" s="51"/>
      <c r="BG10" s="51"/>
      <c r="BH10" s="51"/>
      <c r="BI10" s="51"/>
      <c r="BJ10" s="51"/>
      <c r="BK10" s="54"/>
      <c r="BR10" s="27"/>
    </row>
    <row r="11" spans="1:70" ht="12.75">
      <c r="A11" s="29" t="s">
        <v>5</v>
      </c>
      <c r="B11" s="29"/>
      <c r="C11" s="29"/>
      <c r="D11" s="29"/>
      <c r="E11" s="30"/>
      <c r="F11" s="31" t="s">
        <v>12</v>
      </c>
      <c r="G11" s="32">
        <v>1</v>
      </c>
      <c r="H11" s="33">
        <v>14</v>
      </c>
      <c r="I11" s="34">
        <v>0</v>
      </c>
      <c r="J11" s="34">
        <v>0</v>
      </c>
      <c r="K11" s="35">
        <v>0</v>
      </c>
      <c r="L11" s="32">
        <v>0</v>
      </c>
      <c r="M11" s="34">
        <v>2</v>
      </c>
      <c r="N11" s="36">
        <v>0</v>
      </c>
      <c r="O11" s="37">
        <v>0</v>
      </c>
      <c r="P11" s="37">
        <v>44</v>
      </c>
      <c r="Q11" s="37">
        <v>40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11</v>
      </c>
      <c r="Y11" s="37">
        <v>12</v>
      </c>
      <c r="Z11" s="37">
        <v>3</v>
      </c>
      <c r="AA11" s="38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3</v>
      </c>
      <c r="AH11" s="37">
        <v>0</v>
      </c>
      <c r="AI11" s="37">
        <v>0</v>
      </c>
      <c r="AJ11" s="37">
        <v>0</v>
      </c>
      <c r="AK11" s="37">
        <v>7</v>
      </c>
      <c r="AL11" s="37">
        <v>0</v>
      </c>
      <c r="AM11" s="37">
        <v>1</v>
      </c>
      <c r="AN11" s="37">
        <v>6</v>
      </c>
      <c r="AO11" s="37">
        <v>0</v>
      </c>
      <c r="AP11" s="37">
        <v>0</v>
      </c>
      <c r="AQ11" s="37">
        <v>0</v>
      </c>
      <c r="AR11" s="37">
        <v>10</v>
      </c>
      <c r="AS11" s="38">
        <v>8</v>
      </c>
      <c r="AT11" s="37">
        <v>3</v>
      </c>
      <c r="AU11" s="37">
        <v>0</v>
      </c>
      <c r="AV11" s="37">
        <v>6</v>
      </c>
      <c r="AW11" s="37">
        <v>6</v>
      </c>
      <c r="AX11" s="37">
        <v>0</v>
      </c>
      <c r="AY11" s="37">
        <v>5</v>
      </c>
      <c r="AZ11" s="37">
        <v>0</v>
      </c>
      <c r="BA11" s="37">
        <v>0</v>
      </c>
      <c r="BB11" s="37">
        <v>0</v>
      </c>
      <c r="BC11" s="37">
        <v>0</v>
      </c>
      <c r="BD11" s="37"/>
      <c r="BE11" s="37"/>
      <c r="BF11" s="37"/>
      <c r="BG11" s="37"/>
      <c r="BH11" s="37"/>
      <c r="BI11" s="37"/>
      <c r="BJ11" s="37"/>
      <c r="BK11" s="40"/>
      <c r="BR11" s="27"/>
    </row>
    <row r="12" spans="1:70" ht="12.75">
      <c r="A12" s="29" t="s">
        <v>6</v>
      </c>
      <c r="B12" s="29"/>
      <c r="C12" s="29"/>
      <c r="D12" s="29"/>
      <c r="E12" s="30"/>
      <c r="F12" s="31" t="s">
        <v>12</v>
      </c>
      <c r="G12" s="32">
        <v>0</v>
      </c>
      <c r="H12" s="33">
        <v>12</v>
      </c>
      <c r="I12" s="34">
        <v>2</v>
      </c>
      <c r="J12" s="34">
        <v>0</v>
      </c>
      <c r="K12" s="35">
        <v>0</v>
      </c>
      <c r="L12" s="34">
        <v>0</v>
      </c>
      <c r="M12" s="32">
        <v>3</v>
      </c>
      <c r="N12" s="36">
        <v>1</v>
      </c>
      <c r="O12" s="37">
        <v>0</v>
      </c>
      <c r="P12" s="37">
        <v>35</v>
      </c>
      <c r="Q12" s="37">
        <v>9</v>
      </c>
      <c r="R12" s="37">
        <v>0</v>
      </c>
      <c r="S12" s="37">
        <v>0</v>
      </c>
      <c r="T12" s="37">
        <v>0</v>
      </c>
      <c r="U12" s="37">
        <v>1</v>
      </c>
      <c r="V12" s="37">
        <v>0</v>
      </c>
      <c r="W12" s="37">
        <v>0</v>
      </c>
      <c r="X12" s="37">
        <v>19</v>
      </c>
      <c r="Y12" s="37">
        <v>18</v>
      </c>
      <c r="Z12" s="37">
        <v>12</v>
      </c>
      <c r="AA12" s="38">
        <v>0</v>
      </c>
      <c r="AB12" s="37">
        <v>0</v>
      </c>
      <c r="AC12" s="37">
        <v>0</v>
      </c>
      <c r="AD12" s="37">
        <v>0</v>
      </c>
      <c r="AE12" s="37">
        <v>3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11</v>
      </c>
      <c r="AL12" s="37">
        <v>0</v>
      </c>
      <c r="AM12" s="37">
        <v>1</v>
      </c>
      <c r="AN12" s="37">
        <v>15</v>
      </c>
      <c r="AO12" s="37">
        <v>0</v>
      </c>
      <c r="AP12" s="37">
        <v>0</v>
      </c>
      <c r="AQ12" s="37">
        <v>0</v>
      </c>
      <c r="AR12" s="37">
        <v>24</v>
      </c>
      <c r="AS12" s="38">
        <v>8</v>
      </c>
      <c r="AT12" s="37">
        <v>1</v>
      </c>
      <c r="AU12" s="37">
        <v>0</v>
      </c>
      <c r="AV12" s="37">
        <v>11</v>
      </c>
      <c r="AW12" s="37">
        <v>11</v>
      </c>
      <c r="AX12" s="37">
        <v>0</v>
      </c>
      <c r="AY12" s="37">
        <v>2</v>
      </c>
      <c r="AZ12" s="37">
        <v>0</v>
      </c>
      <c r="BA12" s="37">
        <v>0</v>
      </c>
      <c r="BB12" s="37">
        <v>1</v>
      </c>
      <c r="BC12" s="37">
        <v>2</v>
      </c>
      <c r="BD12" s="37"/>
      <c r="BE12" s="37"/>
      <c r="BF12" s="37"/>
      <c r="BG12" s="37"/>
      <c r="BH12" s="37"/>
      <c r="BI12" s="37"/>
      <c r="BJ12" s="37"/>
      <c r="BK12" s="40"/>
      <c r="BR12" s="27"/>
    </row>
    <row r="13" spans="1:70" ht="12.75">
      <c r="A13" s="42" t="s">
        <v>7</v>
      </c>
      <c r="B13" s="43"/>
      <c r="C13" s="43"/>
      <c r="D13" s="46"/>
      <c r="E13" s="44"/>
      <c r="F13" s="45" t="s">
        <v>12</v>
      </c>
      <c r="G13" s="46">
        <v>0</v>
      </c>
      <c r="H13" s="47">
        <v>0</v>
      </c>
      <c r="I13" s="48">
        <v>0</v>
      </c>
      <c r="J13" s="48">
        <v>1</v>
      </c>
      <c r="K13" s="49">
        <v>0</v>
      </c>
      <c r="L13" s="46">
        <v>0</v>
      </c>
      <c r="M13" s="48">
        <v>1</v>
      </c>
      <c r="N13" s="50">
        <v>0</v>
      </c>
      <c r="O13" s="51">
        <v>0</v>
      </c>
      <c r="P13" s="51">
        <v>2</v>
      </c>
      <c r="Q13" s="52">
        <v>0</v>
      </c>
      <c r="R13" s="51">
        <v>0</v>
      </c>
      <c r="S13" s="51">
        <v>1</v>
      </c>
      <c r="T13" s="51">
        <v>0</v>
      </c>
      <c r="U13" s="51">
        <v>0</v>
      </c>
      <c r="V13" s="51">
        <v>0</v>
      </c>
      <c r="W13" s="52">
        <v>0</v>
      </c>
      <c r="X13" s="51">
        <v>9</v>
      </c>
      <c r="Y13" s="51">
        <v>9</v>
      </c>
      <c r="Z13" s="51">
        <v>4</v>
      </c>
      <c r="AA13" s="53">
        <v>0</v>
      </c>
      <c r="AB13" s="51">
        <v>0</v>
      </c>
      <c r="AC13" s="51">
        <v>0</v>
      </c>
      <c r="AD13" s="51">
        <v>0</v>
      </c>
      <c r="AE13" s="51">
        <v>1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2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1</v>
      </c>
      <c r="AS13" s="53">
        <v>5</v>
      </c>
      <c r="AT13" s="51">
        <v>0</v>
      </c>
      <c r="AU13" s="51">
        <v>0</v>
      </c>
      <c r="AV13" s="51">
        <v>21</v>
      </c>
      <c r="AW13" s="51">
        <v>0</v>
      </c>
      <c r="AX13" s="51">
        <v>0</v>
      </c>
      <c r="AY13" s="51">
        <v>2</v>
      </c>
      <c r="AZ13" s="51">
        <v>0</v>
      </c>
      <c r="BA13" s="51">
        <v>0</v>
      </c>
      <c r="BB13" s="51">
        <v>0</v>
      </c>
      <c r="BC13" s="51">
        <v>0</v>
      </c>
      <c r="BD13" s="51"/>
      <c r="BE13" s="51"/>
      <c r="BF13" s="51"/>
      <c r="BG13" s="51"/>
      <c r="BH13" s="51"/>
      <c r="BI13" s="51"/>
      <c r="BJ13" s="51"/>
      <c r="BK13" s="55"/>
      <c r="BR13" s="27"/>
    </row>
    <row r="14" spans="1:70" ht="12.75">
      <c r="A14" s="29"/>
      <c r="B14" s="29"/>
      <c r="C14" s="29"/>
      <c r="D14" s="29"/>
      <c r="E14" s="30"/>
      <c r="F14" s="31"/>
      <c r="G14" s="32"/>
      <c r="H14" s="33"/>
      <c r="I14" s="34"/>
      <c r="J14" s="34"/>
      <c r="K14" s="35"/>
      <c r="L14" s="32"/>
      <c r="M14" s="34"/>
      <c r="N14" s="36"/>
      <c r="O14" s="37"/>
      <c r="P14" s="37"/>
      <c r="Q14" s="37"/>
      <c r="R14" s="39"/>
      <c r="S14" s="37"/>
      <c r="T14" s="37"/>
      <c r="U14" s="39"/>
      <c r="V14" s="37"/>
      <c r="W14" s="37"/>
      <c r="X14" s="37"/>
      <c r="Y14" s="37"/>
      <c r="Z14" s="37"/>
      <c r="AA14" s="38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9"/>
      <c r="AR14" s="37"/>
      <c r="AS14" s="38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56"/>
      <c r="BR14" s="27"/>
    </row>
    <row r="15" spans="1:70" ht="12.75">
      <c r="A15" s="29"/>
      <c r="B15" s="29"/>
      <c r="C15" s="29"/>
      <c r="D15" s="29"/>
      <c r="E15" s="30"/>
      <c r="F15" s="31"/>
      <c r="G15" s="32">
        <f aca="true" t="shared" si="0" ref="G15:AL15">SUM(G7:G13)</f>
        <v>3</v>
      </c>
      <c r="H15" s="33">
        <f t="shared" si="0"/>
        <v>49</v>
      </c>
      <c r="I15" s="34">
        <f t="shared" si="0"/>
        <v>8</v>
      </c>
      <c r="J15" s="34">
        <f t="shared" si="0"/>
        <v>3</v>
      </c>
      <c r="K15" s="35">
        <f t="shared" si="0"/>
        <v>2</v>
      </c>
      <c r="L15" s="34">
        <f t="shared" si="0"/>
        <v>30</v>
      </c>
      <c r="M15" s="34">
        <f t="shared" si="0"/>
        <v>8</v>
      </c>
      <c r="N15" s="36">
        <f t="shared" si="0"/>
        <v>6</v>
      </c>
      <c r="O15" s="37">
        <f t="shared" si="0"/>
        <v>0</v>
      </c>
      <c r="P15" s="37">
        <f t="shared" si="0"/>
        <v>238</v>
      </c>
      <c r="Q15" s="37">
        <f t="shared" si="0"/>
        <v>88</v>
      </c>
      <c r="R15" s="39">
        <f t="shared" si="0"/>
        <v>0</v>
      </c>
      <c r="S15" s="37">
        <f t="shared" si="0"/>
        <v>10</v>
      </c>
      <c r="T15" s="37">
        <f t="shared" si="0"/>
        <v>0</v>
      </c>
      <c r="U15" s="37">
        <f t="shared" si="0"/>
        <v>5</v>
      </c>
      <c r="V15" s="37">
        <f t="shared" si="0"/>
        <v>0</v>
      </c>
      <c r="W15" s="37">
        <f t="shared" si="0"/>
        <v>4</v>
      </c>
      <c r="X15" s="37">
        <f t="shared" si="0"/>
        <v>123</v>
      </c>
      <c r="Y15" s="37">
        <f t="shared" si="0"/>
        <v>121</v>
      </c>
      <c r="Z15" s="37">
        <f t="shared" si="0"/>
        <v>57</v>
      </c>
      <c r="AA15" s="38">
        <f t="shared" si="0"/>
        <v>4</v>
      </c>
      <c r="AB15" s="37">
        <f t="shared" si="0"/>
        <v>0</v>
      </c>
      <c r="AC15" s="37">
        <f t="shared" si="0"/>
        <v>1</v>
      </c>
      <c r="AD15" s="37">
        <f t="shared" si="0"/>
        <v>11</v>
      </c>
      <c r="AE15" s="37">
        <f t="shared" si="0"/>
        <v>48</v>
      </c>
      <c r="AF15" s="37">
        <f t="shared" si="0"/>
        <v>0</v>
      </c>
      <c r="AG15" s="37">
        <f t="shared" si="0"/>
        <v>10</v>
      </c>
      <c r="AH15" s="37">
        <f t="shared" si="0"/>
        <v>0</v>
      </c>
      <c r="AI15" s="37">
        <f t="shared" si="0"/>
        <v>35</v>
      </c>
      <c r="AJ15" s="37">
        <f t="shared" si="0"/>
        <v>2</v>
      </c>
      <c r="AK15" s="37">
        <f t="shared" si="0"/>
        <v>71</v>
      </c>
      <c r="AL15" s="37">
        <f t="shared" si="0"/>
        <v>31</v>
      </c>
      <c r="AM15" s="57">
        <f aca="true" t="shared" si="1" ref="AM15:BC15">SUM(AM7:AM13)</f>
        <v>18</v>
      </c>
      <c r="AN15" s="37">
        <f t="shared" si="1"/>
        <v>46</v>
      </c>
      <c r="AO15" s="37">
        <f t="shared" si="1"/>
        <v>0</v>
      </c>
      <c r="AP15" s="37">
        <f t="shared" si="1"/>
        <v>24</v>
      </c>
      <c r="AQ15" s="39">
        <f t="shared" si="1"/>
        <v>12</v>
      </c>
      <c r="AR15" s="39">
        <f t="shared" si="1"/>
        <v>132</v>
      </c>
      <c r="AS15" s="38">
        <f t="shared" si="1"/>
        <v>43</v>
      </c>
      <c r="AT15" s="58">
        <f t="shared" si="1"/>
        <v>58</v>
      </c>
      <c r="AU15" s="37">
        <f t="shared" si="1"/>
        <v>0</v>
      </c>
      <c r="AV15" s="37">
        <f t="shared" si="1"/>
        <v>56</v>
      </c>
      <c r="AW15" s="37">
        <f t="shared" si="1"/>
        <v>55</v>
      </c>
      <c r="AX15" s="37">
        <f t="shared" si="1"/>
        <v>0</v>
      </c>
      <c r="AY15" s="37">
        <f t="shared" si="1"/>
        <v>69</v>
      </c>
      <c r="AZ15" s="37">
        <f t="shared" si="1"/>
        <v>23</v>
      </c>
      <c r="BA15" s="37">
        <f t="shared" si="1"/>
        <v>0</v>
      </c>
      <c r="BB15" s="37">
        <f t="shared" si="1"/>
        <v>5</v>
      </c>
      <c r="BC15" s="37">
        <f t="shared" si="1"/>
        <v>20</v>
      </c>
      <c r="BD15" s="37"/>
      <c r="BE15" s="37"/>
      <c r="BF15" s="37"/>
      <c r="BG15" s="37"/>
      <c r="BH15" s="37"/>
      <c r="BI15" s="37"/>
      <c r="BJ15" s="37"/>
      <c r="BK15" s="56"/>
      <c r="BR15" s="27"/>
    </row>
    <row r="16" spans="1:70" ht="12.75">
      <c r="A16" s="42"/>
      <c r="B16" s="43"/>
      <c r="C16" s="43"/>
      <c r="D16" s="46"/>
      <c r="E16" s="44"/>
      <c r="F16" s="45"/>
      <c r="G16" s="46"/>
      <c r="H16" s="47"/>
      <c r="I16" s="48"/>
      <c r="J16" s="48"/>
      <c r="K16" s="49"/>
      <c r="L16" s="48"/>
      <c r="M16" s="48"/>
      <c r="N16" s="50"/>
      <c r="O16" s="51"/>
      <c r="P16" s="51"/>
      <c r="Q16" s="52"/>
      <c r="R16" s="51"/>
      <c r="S16" s="51"/>
      <c r="T16" s="51"/>
      <c r="U16" s="51"/>
      <c r="V16" s="51"/>
      <c r="W16" s="52"/>
      <c r="X16" s="51"/>
      <c r="Y16" s="51"/>
      <c r="Z16" s="51"/>
      <c r="AA16" s="53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3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5"/>
      <c r="BR16" s="27"/>
    </row>
    <row r="17" spans="1:70" ht="12.75">
      <c r="A17" s="29"/>
      <c r="B17" s="29"/>
      <c r="C17" s="29"/>
      <c r="D17" s="29"/>
      <c r="E17" s="30"/>
      <c r="F17" s="31"/>
      <c r="G17" s="32"/>
      <c r="H17" s="33"/>
      <c r="I17" s="34"/>
      <c r="J17" s="34"/>
      <c r="K17" s="35"/>
      <c r="L17" s="32"/>
      <c r="M17" s="32"/>
      <c r="N17" s="36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9"/>
      <c r="AR17" s="37"/>
      <c r="AS17" s="38"/>
      <c r="AT17" s="37"/>
      <c r="AU17" s="37"/>
      <c r="AV17" s="37"/>
      <c r="AW17" s="37"/>
      <c r="AX17" s="39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56"/>
      <c r="BR17" s="27"/>
    </row>
    <row r="18" spans="1:70" ht="12.75">
      <c r="A18" s="29"/>
      <c r="B18" s="29"/>
      <c r="C18" s="29"/>
      <c r="D18" s="29"/>
      <c r="E18" s="30"/>
      <c r="F18" s="31" t="s">
        <v>13</v>
      </c>
      <c r="G18" s="32"/>
      <c r="H18" s="33"/>
      <c r="I18" s="34"/>
      <c r="J18" s="34" t="s">
        <v>18</v>
      </c>
      <c r="K18" s="35"/>
      <c r="L18" s="32"/>
      <c r="M18" s="34"/>
      <c r="N18" s="36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8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56"/>
      <c r="BR18" s="27"/>
    </row>
    <row r="19" spans="1:70" ht="12.75">
      <c r="A19" s="42"/>
      <c r="B19" s="43"/>
      <c r="C19" s="43"/>
      <c r="D19" s="43"/>
      <c r="E19" s="44"/>
      <c r="F19" s="45"/>
      <c r="G19" s="46"/>
      <c r="H19" s="47"/>
      <c r="I19" s="48"/>
      <c r="J19" s="48" t="s">
        <v>19</v>
      </c>
      <c r="K19" s="49"/>
      <c r="L19" s="48"/>
      <c r="M19" s="46"/>
      <c r="N19" s="50"/>
      <c r="O19" s="51"/>
      <c r="P19" s="51"/>
      <c r="Q19" s="52"/>
      <c r="R19" s="51"/>
      <c r="S19" s="51"/>
      <c r="T19" s="51"/>
      <c r="U19" s="51"/>
      <c r="V19" s="52"/>
      <c r="W19" s="51"/>
      <c r="X19" s="51"/>
      <c r="Y19" s="51"/>
      <c r="Z19" s="51"/>
      <c r="AA19" s="53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3"/>
      <c r="AT19" s="51"/>
      <c r="AU19" s="51"/>
      <c r="AV19" s="51"/>
      <c r="AW19" s="51"/>
      <c r="AX19" s="51"/>
      <c r="AY19" s="52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5"/>
      <c r="BR19" s="27"/>
    </row>
    <row r="20" spans="1:70" ht="12.75">
      <c r="A20" s="29"/>
      <c r="B20" s="29"/>
      <c r="C20" s="29"/>
      <c r="D20" s="59"/>
      <c r="E20" s="59"/>
      <c r="F20" s="31"/>
      <c r="G20" s="32"/>
      <c r="H20" s="33"/>
      <c r="I20" s="34"/>
      <c r="J20" s="34" t="s">
        <v>20</v>
      </c>
      <c r="K20" s="35"/>
      <c r="L20" s="32"/>
      <c r="M20" s="34"/>
      <c r="N20" s="36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8"/>
      <c r="AT20" s="37"/>
      <c r="AU20" s="37"/>
      <c r="AV20" s="37"/>
      <c r="AW20" s="37"/>
      <c r="AX20" s="39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56"/>
      <c r="BR20" s="27"/>
    </row>
    <row r="21" spans="1:70" ht="12.75">
      <c r="A21" s="29"/>
      <c r="B21" s="29"/>
      <c r="C21" s="29"/>
      <c r="D21" s="29"/>
      <c r="E21" s="30"/>
      <c r="F21" s="31"/>
      <c r="G21" s="32"/>
      <c r="H21" s="33"/>
      <c r="I21" s="34"/>
      <c r="J21" s="34" t="s">
        <v>21</v>
      </c>
      <c r="K21" s="60"/>
      <c r="L21" s="34"/>
      <c r="M21" s="32"/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37"/>
      <c r="AC21" s="37"/>
      <c r="AD21" s="37"/>
      <c r="AE21" s="37"/>
      <c r="AF21" s="37"/>
      <c r="AG21" s="37"/>
      <c r="AH21" s="37"/>
      <c r="AI21" s="37"/>
      <c r="AJ21" s="37"/>
      <c r="AK21" s="39"/>
      <c r="AL21" s="37"/>
      <c r="AM21" s="37"/>
      <c r="AN21" s="37"/>
      <c r="AO21" s="37"/>
      <c r="AP21" s="37"/>
      <c r="AQ21" s="39"/>
      <c r="AR21" s="37"/>
      <c r="AS21" s="38"/>
      <c r="AT21" s="37"/>
      <c r="AU21" s="37"/>
      <c r="AV21" s="37"/>
      <c r="AW21" s="37"/>
      <c r="AX21" s="37"/>
      <c r="AY21" s="39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56"/>
      <c r="BR21" s="27"/>
    </row>
    <row r="22" spans="1:70" ht="12.75">
      <c r="A22" s="42"/>
      <c r="B22" s="43"/>
      <c r="C22" s="43"/>
      <c r="D22" s="46"/>
      <c r="E22" s="44"/>
      <c r="F22" s="45"/>
      <c r="G22" s="46"/>
      <c r="H22" s="47"/>
      <c r="I22" s="48"/>
      <c r="J22" s="48" t="s">
        <v>22</v>
      </c>
      <c r="K22" s="49"/>
      <c r="L22" s="48"/>
      <c r="M22" s="48"/>
      <c r="N22" s="50"/>
      <c r="O22" s="51"/>
      <c r="P22" s="51"/>
      <c r="Q22" s="52"/>
      <c r="R22" s="51"/>
      <c r="S22" s="51"/>
      <c r="T22" s="51"/>
      <c r="U22" s="51"/>
      <c r="V22" s="51"/>
      <c r="W22" s="51"/>
      <c r="X22" s="51"/>
      <c r="Y22" s="51"/>
      <c r="Z22" s="51"/>
      <c r="AA22" s="53"/>
      <c r="AB22" s="51"/>
      <c r="AC22" s="51"/>
      <c r="AD22" s="51"/>
      <c r="AE22" s="51"/>
      <c r="AF22" s="51"/>
      <c r="AG22" s="51"/>
      <c r="AH22" s="51"/>
      <c r="AI22" s="51"/>
      <c r="AJ22" s="51"/>
      <c r="AK22" s="52"/>
      <c r="AL22" s="51"/>
      <c r="AM22" s="51"/>
      <c r="AN22" s="51"/>
      <c r="AO22" s="51"/>
      <c r="AP22" s="51"/>
      <c r="AQ22" s="51"/>
      <c r="AR22" s="51"/>
      <c r="AS22" s="53"/>
      <c r="AT22" s="51"/>
      <c r="AU22" s="52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5"/>
      <c r="BR22" s="27"/>
    </row>
    <row r="23" spans="1:70" ht="12.75">
      <c r="A23" s="29"/>
      <c r="B23" s="29"/>
      <c r="C23" s="29"/>
      <c r="D23" s="29"/>
      <c r="E23" s="30"/>
      <c r="F23" s="31"/>
      <c r="G23" s="32"/>
      <c r="H23" s="33"/>
      <c r="I23" s="34"/>
      <c r="J23" s="34" t="s">
        <v>23</v>
      </c>
      <c r="K23" s="35"/>
      <c r="L23" s="32"/>
      <c r="M23" s="34"/>
      <c r="N23" s="36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8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56"/>
      <c r="BR23" s="27"/>
    </row>
    <row r="24" spans="1:70" ht="12.75">
      <c r="A24" s="29"/>
      <c r="B24" s="29"/>
      <c r="C24" s="29"/>
      <c r="D24" s="29"/>
      <c r="E24" s="30"/>
      <c r="F24" s="31"/>
      <c r="G24" s="32"/>
      <c r="H24" s="33"/>
      <c r="I24" s="34"/>
      <c r="J24" s="34" t="s">
        <v>24</v>
      </c>
      <c r="K24" s="60"/>
      <c r="L24" s="34"/>
      <c r="M24" s="34"/>
      <c r="N24" s="36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8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56"/>
      <c r="BR24" s="27"/>
    </row>
    <row r="25" spans="1:70" ht="12.75">
      <c r="A25" s="42"/>
      <c r="B25" s="43"/>
      <c r="C25" s="43"/>
      <c r="D25" s="46"/>
      <c r="E25" s="44"/>
      <c r="F25" s="45"/>
      <c r="G25" s="46"/>
      <c r="H25" s="47"/>
      <c r="I25" s="48"/>
      <c r="J25" s="48" t="s">
        <v>25</v>
      </c>
      <c r="K25" s="49"/>
      <c r="L25" s="48"/>
      <c r="M25" s="48"/>
      <c r="N25" s="50"/>
      <c r="O25" s="51"/>
      <c r="P25" s="51"/>
      <c r="Q25" s="52"/>
      <c r="R25" s="51"/>
      <c r="S25" s="51"/>
      <c r="T25" s="51"/>
      <c r="U25" s="51"/>
      <c r="V25" s="51"/>
      <c r="W25" s="51"/>
      <c r="X25" s="51"/>
      <c r="Y25" s="51"/>
      <c r="Z25" s="51"/>
      <c r="AA25" s="53"/>
      <c r="AB25" s="51"/>
      <c r="AC25" s="51"/>
      <c r="AD25" s="51"/>
      <c r="AE25" s="51"/>
      <c r="AF25" s="51"/>
      <c r="AG25" s="51"/>
      <c r="AH25" s="51"/>
      <c r="AI25" s="51"/>
      <c r="AJ25" s="51"/>
      <c r="AK25" s="52"/>
      <c r="AL25" s="51"/>
      <c r="AM25" s="51"/>
      <c r="AN25" s="51"/>
      <c r="AO25" s="51"/>
      <c r="AP25" s="51"/>
      <c r="AQ25" s="51"/>
      <c r="AR25" s="51"/>
      <c r="AS25" s="53"/>
      <c r="AT25" s="51"/>
      <c r="AU25" s="51"/>
      <c r="AV25" s="51"/>
      <c r="AW25" s="51"/>
      <c r="AX25" s="51"/>
      <c r="AY25" s="52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5"/>
      <c r="BR25" s="27"/>
    </row>
    <row r="26" spans="1:70" ht="12.75">
      <c r="A26" s="29"/>
      <c r="B26" s="29"/>
      <c r="C26" s="29"/>
      <c r="D26" s="29"/>
      <c r="E26" s="30"/>
      <c r="F26" s="31"/>
      <c r="G26" s="32"/>
      <c r="H26" s="33"/>
      <c r="I26" s="34"/>
      <c r="J26" s="34" t="s">
        <v>26</v>
      </c>
      <c r="K26" s="35"/>
      <c r="L26" s="32"/>
      <c r="M26" s="34"/>
      <c r="N26" s="36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8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56"/>
      <c r="BR26" s="27"/>
    </row>
    <row r="27" spans="1:70" ht="12.75">
      <c r="A27" s="29"/>
      <c r="B27" s="29"/>
      <c r="C27" s="29"/>
      <c r="D27" s="29"/>
      <c r="E27" s="30"/>
      <c r="F27" s="31"/>
      <c r="G27" s="32"/>
      <c r="H27" s="33"/>
      <c r="I27" s="34"/>
      <c r="J27" s="34" t="s">
        <v>27</v>
      </c>
      <c r="K27" s="35"/>
      <c r="L27" s="34"/>
      <c r="M27" s="34"/>
      <c r="N27" s="36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8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56"/>
      <c r="BR27" s="27"/>
    </row>
    <row r="28" spans="1:70" ht="12.75">
      <c r="A28" s="42"/>
      <c r="B28" s="43"/>
      <c r="C28" s="43"/>
      <c r="D28" s="46"/>
      <c r="E28" s="44"/>
      <c r="F28" s="45"/>
      <c r="G28" s="46"/>
      <c r="H28" s="47"/>
      <c r="I28" s="48"/>
      <c r="J28" s="48" t="s">
        <v>28</v>
      </c>
      <c r="K28" s="49"/>
      <c r="L28" s="48"/>
      <c r="M28" s="48"/>
      <c r="N28" s="50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3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3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5"/>
      <c r="BR28" s="27"/>
    </row>
    <row r="29" spans="1:70" ht="12.75">
      <c r="A29" s="29"/>
      <c r="B29" s="29"/>
      <c r="C29" s="29"/>
      <c r="D29" s="29"/>
      <c r="E29" s="30"/>
      <c r="F29" s="31"/>
      <c r="G29" s="32"/>
      <c r="H29" s="33"/>
      <c r="I29" s="34"/>
      <c r="J29" s="34"/>
      <c r="K29" s="35"/>
      <c r="L29" s="32"/>
      <c r="M29" s="34"/>
      <c r="N29" s="3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8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56"/>
      <c r="BR29" s="27"/>
    </row>
    <row r="30" spans="1:70" ht="12.75">
      <c r="A30" s="29"/>
      <c r="B30" s="29"/>
      <c r="C30" s="29"/>
      <c r="D30" s="29"/>
      <c r="E30" s="30"/>
      <c r="F30" s="31"/>
      <c r="G30" s="32"/>
      <c r="H30" s="33"/>
      <c r="I30" s="34"/>
      <c r="J30" s="34"/>
      <c r="K30" s="35"/>
      <c r="L30" s="34"/>
      <c r="M30" s="34"/>
      <c r="N30" s="3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8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56"/>
      <c r="BR30" s="27"/>
    </row>
    <row r="31" spans="1:70" ht="12.75">
      <c r="A31" s="42"/>
      <c r="B31" s="43"/>
      <c r="C31" s="43"/>
      <c r="D31" s="46"/>
      <c r="E31" s="44"/>
      <c r="F31" s="45"/>
      <c r="G31" s="46"/>
      <c r="H31" s="47"/>
      <c r="I31" s="48"/>
      <c r="J31" s="48"/>
      <c r="K31" s="49"/>
      <c r="L31" s="48"/>
      <c r="M31" s="48"/>
      <c r="N31" s="50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3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3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5"/>
      <c r="BR31" s="27"/>
    </row>
    <row r="32" spans="1:70" ht="12.75">
      <c r="A32" s="29"/>
      <c r="B32" s="29"/>
      <c r="C32" s="29"/>
      <c r="D32" s="29"/>
      <c r="E32" s="30"/>
      <c r="F32" s="31"/>
      <c r="G32" s="32"/>
      <c r="H32" s="33"/>
      <c r="I32" s="34"/>
      <c r="J32" s="34"/>
      <c r="K32" s="35"/>
      <c r="L32" s="34"/>
      <c r="M32" s="34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8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56"/>
      <c r="BR32" s="27"/>
    </row>
    <row r="33" spans="1:70" ht="12.75">
      <c r="A33" s="29"/>
      <c r="B33" s="29"/>
      <c r="C33" s="29"/>
      <c r="D33" s="29"/>
      <c r="E33" s="30"/>
      <c r="F33" s="31"/>
      <c r="G33" s="32"/>
      <c r="H33" s="33"/>
      <c r="I33" s="34"/>
      <c r="J33" s="34"/>
      <c r="K33" s="35"/>
      <c r="L33" s="32"/>
      <c r="M33" s="34"/>
      <c r="N33" s="36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9"/>
      <c r="AR33" s="37"/>
      <c r="AS33" s="38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56"/>
      <c r="BR33" s="27"/>
    </row>
    <row r="34" spans="1:70" ht="12.75">
      <c r="A34" s="42"/>
      <c r="B34" s="43"/>
      <c r="C34" s="43"/>
      <c r="D34" s="46"/>
      <c r="E34" s="44"/>
      <c r="F34" s="45"/>
      <c r="G34" s="46"/>
      <c r="H34" s="47"/>
      <c r="I34" s="48"/>
      <c r="J34" s="48"/>
      <c r="K34" s="49"/>
      <c r="L34" s="46"/>
      <c r="M34" s="46"/>
      <c r="N34" s="50"/>
      <c r="O34" s="51"/>
      <c r="P34" s="51"/>
      <c r="Q34" s="52"/>
      <c r="R34" s="51"/>
      <c r="S34" s="51"/>
      <c r="T34" s="51"/>
      <c r="U34" s="51"/>
      <c r="V34" s="52"/>
      <c r="W34" s="52"/>
      <c r="X34" s="51"/>
      <c r="Y34" s="51"/>
      <c r="Z34" s="51"/>
      <c r="AA34" s="53"/>
      <c r="AB34" s="52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3"/>
      <c r="AT34" s="52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5"/>
      <c r="BR34" s="27"/>
    </row>
    <row r="35" spans="1:70" ht="12.75">
      <c r="A35" s="29"/>
      <c r="B35" s="29"/>
      <c r="C35" s="29"/>
      <c r="D35" s="29"/>
      <c r="E35" s="30"/>
      <c r="F35" s="31"/>
      <c r="G35" s="32"/>
      <c r="H35" s="33"/>
      <c r="I35" s="34"/>
      <c r="J35" s="34"/>
      <c r="K35" s="60"/>
      <c r="L35" s="32"/>
      <c r="M35" s="34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8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56"/>
      <c r="BR35" s="27"/>
    </row>
    <row r="36" spans="1:70" ht="12.75">
      <c r="A36" s="29"/>
      <c r="B36" s="29"/>
      <c r="C36" s="29"/>
      <c r="D36" s="29"/>
      <c r="E36" s="30"/>
      <c r="F36" s="31"/>
      <c r="G36" s="32"/>
      <c r="H36" s="33"/>
      <c r="I36" s="34"/>
      <c r="J36" s="34"/>
      <c r="K36" s="60"/>
      <c r="L36" s="32"/>
      <c r="M36" s="34"/>
      <c r="N36" s="3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9"/>
      <c r="AR36" s="37"/>
      <c r="AS36" s="38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56"/>
      <c r="BR36" s="27"/>
    </row>
    <row r="37" spans="1:70" ht="12.75">
      <c r="A37" s="42"/>
      <c r="B37" s="43"/>
      <c r="C37" s="43"/>
      <c r="D37" s="46"/>
      <c r="E37" s="44"/>
      <c r="F37" s="45"/>
      <c r="G37" s="46"/>
      <c r="H37" s="47"/>
      <c r="I37" s="48"/>
      <c r="J37" s="48"/>
      <c r="K37" s="49"/>
      <c r="L37" s="46"/>
      <c r="M37" s="48"/>
      <c r="N37" s="50"/>
      <c r="O37" s="51"/>
      <c r="P37" s="51"/>
      <c r="Q37" s="52"/>
      <c r="R37" s="51"/>
      <c r="S37" s="51"/>
      <c r="T37" s="51"/>
      <c r="U37" s="51"/>
      <c r="V37" s="52"/>
      <c r="W37" s="51"/>
      <c r="X37" s="51"/>
      <c r="Y37" s="51"/>
      <c r="Z37" s="51"/>
      <c r="AA37" s="53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3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5"/>
      <c r="BR37" s="27"/>
    </row>
    <row r="38" spans="1:70" ht="12.75">
      <c r="A38" s="29"/>
      <c r="B38" s="29"/>
      <c r="C38" s="29"/>
      <c r="D38" s="29"/>
      <c r="E38" s="30"/>
      <c r="F38" s="31"/>
      <c r="G38" s="32"/>
      <c r="H38" s="33"/>
      <c r="I38" s="34"/>
      <c r="J38" s="34"/>
      <c r="K38" s="60"/>
      <c r="L38" s="34"/>
      <c r="M38" s="34"/>
      <c r="N38" s="61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62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62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63"/>
      <c r="BR38" s="27"/>
    </row>
    <row r="39" spans="1:70" ht="12.75">
      <c r="A39" s="29"/>
      <c r="B39" s="29"/>
      <c r="C39" s="29"/>
      <c r="D39" s="29"/>
      <c r="E39" s="30"/>
      <c r="F39" s="31"/>
      <c r="G39" s="32"/>
      <c r="H39" s="33"/>
      <c r="I39" s="34"/>
      <c r="J39" s="34"/>
      <c r="K39" s="35"/>
      <c r="L39" s="32"/>
      <c r="M39" s="34"/>
      <c r="N39" s="61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62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62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63"/>
      <c r="BR39" s="27"/>
    </row>
    <row r="40" spans="1:70" ht="12.75">
      <c r="A40" s="42"/>
      <c r="B40" s="43"/>
      <c r="C40" s="43"/>
      <c r="D40" s="46"/>
      <c r="E40" s="44"/>
      <c r="F40" s="45"/>
      <c r="G40" s="46"/>
      <c r="H40" s="47"/>
      <c r="I40" s="48"/>
      <c r="J40" s="48"/>
      <c r="K40" s="49"/>
      <c r="L40" s="48"/>
      <c r="M40" s="48"/>
      <c r="N40" s="64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6"/>
      <c r="AB40" s="65"/>
      <c r="AC40" s="65"/>
      <c r="AD40" s="65"/>
      <c r="AE40" s="65"/>
      <c r="AF40" s="65"/>
      <c r="AG40" s="65"/>
      <c r="AH40" s="65"/>
      <c r="AI40" s="65"/>
      <c r="AJ40" s="65"/>
      <c r="AK40" s="67"/>
      <c r="AL40" s="65"/>
      <c r="AM40" s="65"/>
      <c r="AN40" s="65"/>
      <c r="AO40" s="65"/>
      <c r="AP40" s="65"/>
      <c r="AQ40" s="65"/>
      <c r="AR40" s="67"/>
      <c r="AS40" s="66"/>
      <c r="AT40" s="65"/>
      <c r="AU40" s="67"/>
      <c r="AV40" s="67"/>
      <c r="AW40" s="67"/>
      <c r="AX40" s="67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8"/>
      <c r="BR40" s="27"/>
    </row>
    <row r="41" spans="1:70" ht="12.75">
      <c r="A41" s="29"/>
      <c r="B41" s="29"/>
      <c r="C41" s="29"/>
      <c r="D41" s="29"/>
      <c r="E41" s="30"/>
      <c r="F41" s="31"/>
      <c r="G41" s="32"/>
      <c r="H41" s="33"/>
      <c r="I41" s="34"/>
      <c r="J41" s="34"/>
      <c r="K41" s="60"/>
      <c r="L41" s="32"/>
      <c r="M41" s="34"/>
      <c r="N41" s="61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62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62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63"/>
      <c r="BR41" s="27"/>
    </row>
    <row r="42" spans="1:70" ht="12.75">
      <c r="A42" s="29"/>
      <c r="B42" s="29"/>
      <c r="C42" s="29"/>
      <c r="D42" s="29"/>
      <c r="E42" s="30"/>
      <c r="F42" s="31"/>
      <c r="G42" s="32"/>
      <c r="H42" s="33"/>
      <c r="I42" s="34"/>
      <c r="J42" s="34"/>
      <c r="K42" s="60"/>
      <c r="L42" s="32"/>
      <c r="M42" s="34"/>
      <c r="N42" s="61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62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62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63"/>
      <c r="BR42" s="27"/>
    </row>
    <row r="43" spans="1:70" ht="12.75">
      <c r="A43" s="42"/>
      <c r="B43" s="43"/>
      <c r="C43" s="43"/>
      <c r="D43" s="46"/>
      <c r="E43" s="44"/>
      <c r="F43" s="45"/>
      <c r="G43" s="46"/>
      <c r="H43" s="47"/>
      <c r="I43" s="48"/>
      <c r="J43" s="48"/>
      <c r="K43" s="49"/>
      <c r="L43" s="48"/>
      <c r="M43" s="48"/>
      <c r="N43" s="64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6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6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8"/>
      <c r="BR43" s="27"/>
    </row>
    <row r="44" spans="1:70" ht="12.75">
      <c r="A44" s="29"/>
      <c r="B44" s="29"/>
      <c r="C44" s="29"/>
      <c r="D44" s="29"/>
      <c r="E44" s="30"/>
      <c r="F44" s="31"/>
      <c r="G44" s="32"/>
      <c r="H44" s="33"/>
      <c r="I44" s="34"/>
      <c r="J44" s="34"/>
      <c r="K44" s="60"/>
      <c r="L44" s="32"/>
      <c r="M44" s="34"/>
      <c r="N44" s="61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62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62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69"/>
      <c r="BR44" s="27"/>
    </row>
    <row r="45" spans="1:70" ht="12.75">
      <c r="A45" s="29"/>
      <c r="B45" s="29"/>
      <c r="C45" s="29"/>
      <c r="D45" s="29"/>
      <c r="E45" s="30"/>
      <c r="F45" s="31"/>
      <c r="G45" s="32"/>
      <c r="H45" s="33"/>
      <c r="I45" s="34"/>
      <c r="J45" s="34"/>
      <c r="K45" s="60"/>
      <c r="L45" s="32"/>
      <c r="M45" s="32"/>
      <c r="N45" s="61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62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69"/>
      <c r="BR45" s="27"/>
    </row>
    <row r="46" spans="1:70" ht="12.75">
      <c r="A46" s="42"/>
      <c r="B46" s="43"/>
      <c r="C46" s="43"/>
      <c r="D46" s="46"/>
      <c r="E46" s="44"/>
      <c r="F46" s="45"/>
      <c r="G46" s="46"/>
      <c r="H46" s="47"/>
      <c r="I46" s="48"/>
      <c r="J46" s="48"/>
      <c r="K46" s="49"/>
      <c r="L46" s="48"/>
      <c r="M46" s="48"/>
      <c r="N46" s="64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6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6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8"/>
      <c r="BR46" s="27"/>
    </row>
    <row r="47" spans="1:70" ht="12.75">
      <c r="A47" s="29"/>
      <c r="B47" s="29"/>
      <c r="C47" s="29"/>
      <c r="D47" s="29"/>
      <c r="E47" s="30"/>
      <c r="F47" s="31"/>
      <c r="G47" s="32"/>
      <c r="H47" s="33"/>
      <c r="I47" s="34"/>
      <c r="J47" s="34"/>
      <c r="K47" s="60"/>
      <c r="L47" s="32"/>
      <c r="M47" s="34"/>
      <c r="N47" s="61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62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62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63"/>
      <c r="BR47" s="27"/>
    </row>
    <row r="48" spans="1:70" ht="12.75">
      <c r="A48" s="29"/>
      <c r="B48" s="29"/>
      <c r="C48" s="29"/>
      <c r="D48" s="29"/>
      <c r="E48" s="30"/>
      <c r="F48" s="31"/>
      <c r="G48" s="32"/>
      <c r="H48" s="33"/>
      <c r="I48" s="34"/>
      <c r="J48" s="34"/>
      <c r="K48" s="60"/>
      <c r="L48" s="32"/>
      <c r="M48" s="32"/>
      <c r="N48" s="61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62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62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63"/>
      <c r="BR48" s="27"/>
    </row>
    <row r="49" spans="1:70" ht="12.75">
      <c r="A49" s="42"/>
      <c r="B49" s="43"/>
      <c r="C49" s="43"/>
      <c r="D49" s="46"/>
      <c r="E49" s="44"/>
      <c r="F49" s="45"/>
      <c r="G49" s="46"/>
      <c r="H49" s="47"/>
      <c r="I49" s="48"/>
      <c r="J49" s="48"/>
      <c r="K49" s="49"/>
      <c r="L49" s="46"/>
      <c r="M49" s="46"/>
      <c r="N49" s="64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67"/>
      <c r="AC49" s="67"/>
      <c r="AD49" s="67"/>
      <c r="AE49" s="65"/>
      <c r="AF49" s="65"/>
      <c r="AG49" s="65"/>
      <c r="AH49" s="65"/>
      <c r="AI49" s="67"/>
      <c r="AJ49" s="67"/>
      <c r="AK49" s="67"/>
      <c r="AL49" s="67"/>
      <c r="AM49" s="65"/>
      <c r="AN49" s="58"/>
      <c r="AO49" s="58"/>
      <c r="AP49" s="65"/>
      <c r="AQ49" s="67"/>
      <c r="AR49" s="67"/>
      <c r="AS49" s="67"/>
      <c r="AT49" s="67"/>
      <c r="AU49" s="67"/>
      <c r="AV49" s="67"/>
      <c r="AW49" s="67"/>
      <c r="AX49" s="67"/>
      <c r="AY49" s="65"/>
      <c r="AZ49" s="65"/>
      <c r="BA49" s="65"/>
      <c r="BB49" s="65"/>
      <c r="BC49" s="65"/>
      <c r="BD49" s="67"/>
      <c r="BE49" s="67"/>
      <c r="BF49" s="67"/>
      <c r="BG49" s="67"/>
      <c r="BH49" s="67"/>
      <c r="BI49" s="65"/>
      <c r="BJ49" s="65"/>
      <c r="BK49" s="68"/>
      <c r="BR49" s="27"/>
    </row>
    <row r="50" spans="1:70" ht="12.75">
      <c r="A50" s="29"/>
      <c r="B50" s="29"/>
      <c r="C50" s="29"/>
      <c r="D50" s="29"/>
      <c r="E50" s="30"/>
      <c r="F50" s="31"/>
      <c r="G50" s="32"/>
      <c r="H50" s="33"/>
      <c r="I50" s="34"/>
      <c r="J50" s="34"/>
      <c r="K50" s="60"/>
      <c r="L50" s="32"/>
      <c r="M50" s="32"/>
      <c r="N50" s="61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62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62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69"/>
      <c r="BR50" s="27"/>
    </row>
    <row r="51" spans="1:70" ht="12.75">
      <c r="A51" s="29"/>
      <c r="B51" s="29"/>
      <c r="C51" s="29"/>
      <c r="D51" s="29"/>
      <c r="E51" s="30"/>
      <c r="F51" s="31"/>
      <c r="G51" s="32"/>
      <c r="H51" s="33"/>
      <c r="I51" s="34"/>
      <c r="J51" s="34"/>
      <c r="K51" s="60"/>
      <c r="L51" s="32"/>
      <c r="M51" s="32"/>
      <c r="N51" s="61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62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62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69"/>
      <c r="BR51" s="27"/>
    </row>
    <row r="52" spans="1:70" ht="12.75">
      <c r="A52" s="42"/>
      <c r="B52" s="43"/>
      <c r="C52" s="43"/>
      <c r="D52" s="46"/>
      <c r="E52" s="44"/>
      <c r="F52" s="45"/>
      <c r="G52" s="46"/>
      <c r="H52" s="47"/>
      <c r="I52" s="48"/>
      <c r="J52" s="48"/>
      <c r="K52" s="49"/>
      <c r="L52" s="48"/>
      <c r="M52" s="48"/>
      <c r="N52" s="64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6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6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8"/>
      <c r="BR52" s="27"/>
    </row>
    <row r="53" spans="1:70" ht="12.75">
      <c r="A53" s="29"/>
      <c r="B53" s="29"/>
      <c r="C53" s="29"/>
      <c r="D53" s="29"/>
      <c r="E53" s="30"/>
      <c r="F53" s="31"/>
      <c r="G53" s="32"/>
      <c r="H53" s="33"/>
      <c r="I53" s="34"/>
      <c r="J53" s="34"/>
      <c r="K53" s="35"/>
      <c r="L53" s="34"/>
      <c r="M53" s="32"/>
      <c r="N53" s="61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62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62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63"/>
      <c r="BR53" s="27"/>
    </row>
    <row r="54" spans="1:70" ht="12.75">
      <c r="A54" s="29"/>
      <c r="B54" s="29"/>
      <c r="C54" s="29"/>
      <c r="D54" s="29"/>
      <c r="E54" s="30"/>
      <c r="F54" s="31"/>
      <c r="G54" s="32"/>
      <c r="H54" s="33"/>
      <c r="I54" s="34"/>
      <c r="J54" s="34"/>
      <c r="K54" s="60"/>
      <c r="L54" s="32"/>
      <c r="M54" s="32"/>
      <c r="N54" s="61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62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62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63"/>
      <c r="BR54" s="27"/>
    </row>
    <row r="55" spans="1:70" ht="12.75">
      <c r="A55" s="42"/>
      <c r="B55" s="43"/>
      <c r="C55" s="43"/>
      <c r="D55" s="46"/>
      <c r="E55" s="44"/>
      <c r="F55" s="45"/>
      <c r="G55" s="46"/>
      <c r="H55" s="47"/>
      <c r="I55" s="48"/>
      <c r="J55" s="48"/>
      <c r="K55" s="70"/>
      <c r="L55" s="46"/>
      <c r="M55" s="46"/>
      <c r="N55" s="64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6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8"/>
      <c r="BR55" s="27"/>
    </row>
    <row r="56" spans="1:63" ht="12.75">
      <c r="A56" s="29"/>
      <c r="B56" s="29"/>
      <c r="C56" s="29"/>
      <c r="D56" s="29"/>
      <c r="E56" s="30"/>
      <c r="F56" s="31"/>
      <c r="G56" s="32"/>
      <c r="H56" s="33"/>
      <c r="I56" s="34"/>
      <c r="J56" s="34"/>
      <c r="K56" s="60"/>
      <c r="L56" s="32"/>
      <c r="M56" s="34"/>
      <c r="N56" s="61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62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62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63"/>
    </row>
    <row r="57" spans="1:63" ht="12.75">
      <c r="A57" s="29"/>
      <c r="B57" s="29"/>
      <c r="C57" s="29"/>
      <c r="D57" s="29"/>
      <c r="E57" s="30"/>
      <c r="F57" s="31"/>
      <c r="G57" s="32"/>
      <c r="H57" s="33"/>
      <c r="I57" s="34"/>
      <c r="J57" s="34"/>
      <c r="K57" s="60"/>
      <c r="L57" s="34"/>
      <c r="M57" s="32"/>
      <c r="N57" s="61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62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62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63"/>
    </row>
    <row r="58" spans="1:63" ht="12.75">
      <c r="A58" s="42"/>
      <c r="B58" s="43"/>
      <c r="C58" s="43"/>
      <c r="D58" s="46"/>
      <c r="E58" s="44"/>
      <c r="F58" s="45"/>
      <c r="G58" s="46"/>
      <c r="H58" s="47"/>
      <c r="I58" s="48"/>
      <c r="J58" s="48"/>
      <c r="K58" s="49"/>
      <c r="L58" s="48"/>
      <c r="M58" s="48"/>
      <c r="N58" s="64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6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8"/>
    </row>
    <row r="59" spans="1:63" ht="12.75">
      <c r="A59" s="29"/>
      <c r="B59" s="29"/>
      <c r="C59" s="29"/>
      <c r="D59" s="29"/>
      <c r="E59" s="30"/>
      <c r="F59" s="31"/>
      <c r="G59" s="32"/>
      <c r="H59" s="33"/>
      <c r="I59" s="34"/>
      <c r="J59" s="34"/>
      <c r="K59" s="60"/>
      <c r="L59" s="32"/>
      <c r="M59" s="32"/>
      <c r="N59" s="61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62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62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63"/>
    </row>
    <row r="60" spans="1:63" ht="12.75">
      <c r="A60" s="29"/>
      <c r="B60" s="29"/>
      <c r="C60" s="29"/>
      <c r="D60" s="29"/>
      <c r="E60" s="30"/>
      <c r="F60" s="31"/>
      <c r="G60" s="32"/>
      <c r="H60" s="33"/>
      <c r="I60" s="34"/>
      <c r="J60" s="34"/>
      <c r="K60" s="60"/>
      <c r="L60" s="32"/>
      <c r="M60" s="32"/>
      <c r="N60" s="61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63"/>
    </row>
    <row r="61" spans="1:63" ht="12.75">
      <c r="A61" s="42"/>
      <c r="B61" s="43"/>
      <c r="C61" s="43"/>
      <c r="D61" s="46"/>
      <c r="E61" s="44"/>
      <c r="F61" s="45"/>
      <c r="G61" s="46"/>
      <c r="H61" s="47"/>
      <c r="I61" s="48"/>
      <c r="J61" s="48"/>
      <c r="K61" s="49"/>
      <c r="L61" s="48"/>
      <c r="M61" s="48"/>
      <c r="N61" s="6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6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6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8"/>
    </row>
    <row r="62" spans="1:63" ht="12.75">
      <c r="A62" s="29"/>
      <c r="B62" s="29"/>
      <c r="C62" s="29"/>
      <c r="D62" s="32"/>
      <c r="E62" s="30"/>
      <c r="F62" s="31"/>
      <c r="G62" s="32"/>
      <c r="H62" s="33"/>
      <c r="I62" s="34"/>
      <c r="J62" s="34"/>
      <c r="K62" s="35"/>
      <c r="L62" s="34"/>
      <c r="M62" s="34"/>
      <c r="N62" s="61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62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62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63"/>
    </row>
    <row r="63" spans="1:63" ht="12.75">
      <c r="A63" s="29"/>
      <c r="B63" s="29"/>
      <c r="C63" s="29"/>
      <c r="D63" s="29"/>
      <c r="E63" s="30"/>
      <c r="F63" s="31"/>
      <c r="G63" s="32"/>
      <c r="H63" s="33"/>
      <c r="I63" s="34"/>
      <c r="J63" s="34"/>
      <c r="K63" s="60"/>
      <c r="L63" s="32"/>
      <c r="M63" s="32"/>
      <c r="N63" s="61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62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62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63"/>
    </row>
    <row r="64" spans="1:63" ht="12.75">
      <c r="A64" s="29"/>
      <c r="B64" s="29"/>
      <c r="C64" s="29"/>
      <c r="D64" s="29"/>
      <c r="E64" s="30"/>
      <c r="F64" s="31"/>
      <c r="G64" s="32"/>
      <c r="H64" s="33"/>
      <c r="I64" s="34"/>
      <c r="J64" s="34"/>
      <c r="K64" s="60"/>
      <c r="L64" s="32"/>
      <c r="M64" s="34"/>
      <c r="N64" s="61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62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62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63"/>
    </row>
    <row r="65" spans="1:63" ht="12.75">
      <c r="A65" s="42"/>
      <c r="B65" s="43"/>
      <c r="C65" s="43"/>
      <c r="D65" s="46"/>
      <c r="E65" s="44"/>
      <c r="F65" s="45"/>
      <c r="G65" s="46"/>
      <c r="H65" s="47"/>
      <c r="I65" s="48"/>
      <c r="J65" s="48"/>
      <c r="K65" s="49"/>
      <c r="L65" s="48"/>
      <c r="M65" s="48"/>
      <c r="N65" s="64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6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6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8"/>
    </row>
    <row r="66" spans="1:63" ht="12.75">
      <c r="A66" s="29"/>
      <c r="B66" s="29"/>
      <c r="C66" s="29"/>
      <c r="D66" s="29"/>
      <c r="E66" s="30"/>
      <c r="F66" s="31"/>
      <c r="G66" s="32"/>
      <c r="H66" s="33"/>
      <c r="I66" s="34"/>
      <c r="J66" s="34"/>
      <c r="K66" s="60"/>
      <c r="L66" s="32"/>
      <c r="M66" s="34"/>
      <c r="N66" s="61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62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63"/>
    </row>
    <row r="67" spans="1:63" ht="12.75">
      <c r="A67" s="29"/>
      <c r="B67" s="29"/>
      <c r="C67" s="29"/>
      <c r="D67" s="29"/>
      <c r="E67" s="30"/>
      <c r="F67" s="31"/>
      <c r="G67" s="32"/>
      <c r="H67" s="33"/>
      <c r="I67" s="34"/>
      <c r="J67" s="34"/>
      <c r="K67" s="60"/>
      <c r="L67" s="34"/>
      <c r="M67" s="32"/>
      <c r="N67" s="61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62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62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63"/>
    </row>
    <row r="68" spans="1:63" ht="12.75">
      <c r="A68" s="42"/>
      <c r="B68" s="43"/>
      <c r="C68" s="43"/>
      <c r="D68" s="46"/>
      <c r="E68" s="44"/>
      <c r="F68" s="45"/>
      <c r="G68" s="46"/>
      <c r="H68" s="47"/>
      <c r="I68" s="48"/>
      <c r="J68" s="48"/>
      <c r="K68" s="49"/>
      <c r="L68" s="48"/>
      <c r="M68" s="48"/>
      <c r="N68" s="64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6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6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8"/>
    </row>
    <row r="69" spans="1:63" ht="12.75">
      <c r="A69" s="29"/>
      <c r="B69" s="29"/>
      <c r="C69" s="29"/>
      <c r="D69" s="29"/>
      <c r="E69" s="30"/>
      <c r="F69" s="31"/>
      <c r="G69" s="32"/>
      <c r="H69" s="33"/>
      <c r="I69" s="34"/>
      <c r="J69" s="34"/>
      <c r="K69" s="35"/>
      <c r="L69" s="32"/>
      <c r="M69" s="34"/>
      <c r="N69" s="61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63"/>
    </row>
    <row r="70" spans="1:63" ht="12.75">
      <c r="A70" s="29"/>
      <c r="B70" s="29"/>
      <c r="C70" s="29"/>
      <c r="D70" s="29"/>
      <c r="E70" s="30"/>
      <c r="F70" s="31"/>
      <c r="G70" s="32"/>
      <c r="H70" s="33"/>
      <c r="I70" s="34"/>
      <c r="J70" s="34"/>
      <c r="K70" s="35"/>
      <c r="L70" s="34"/>
      <c r="M70" s="34"/>
      <c r="N70" s="61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62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62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63"/>
    </row>
    <row r="71" spans="1:63" ht="12.75">
      <c r="A71" s="42"/>
      <c r="B71" s="43"/>
      <c r="C71" s="43"/>
      <c r="D71" s="46"/>
      <c r="E71" s="44"/>
      <c r="F71" s="45"/>
      <c r="G71" s="46"/>
      <c r="H71" s="47"/>
      <c r="I71" s="48"/>
      <c r="J71" s="48"/>
      <c r="K71" s="49"/>
      <c r="L71" s="48"/>
      <c r="M71" s="48"/>
      <c r="N71" s="64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6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6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8"/>
    </row>
    <row r="72" spans="1:63" ht="12.75">
      <c r="A72" s="29"/>
      <c r="B72" s="29"/>
      <c r="C72" s="29"/>
      <c r="D72" s="29"/>
      <c r="E72" s="30"/>
      <c r="F72" s="31"/>
      <c r="G72" s="32"/>
      <c r="H72" s="33"/>
      <c r="I72" s="34"/>
      <c r="J72" s="34"/>
      <c r="K72" s="60"/>
      <c r="L72" s="32"/>
      <c r="M72" s="32"/>
      <c r="N72" s="61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62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62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63"/>
    </row>
    <row r="73" spans="1:63" ht="12.75">
      <c r="A73" s="29"/>
      <c r="B73" s="29"/>
      <c r="C73" s="29"/>
      <c r="D73" s="71"/>
      <c r="E73" s="30"/>
      <c r="F73" s="31"/>
      <c r="G73" s="32"/>
      <c r="H73" s="33"/>
      <c r="I73" s="34"/>
      <c r="J73" s="34"/>
      <c r="K73" s="60"/>
      <c r="L73" s="34"/>
      <c r="M73" s="34"/>
      <c r="N73" s="61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62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62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63"/>
    </row>
    <row r="74" spans="1:63" ht="12.75">
      <c r="A74" s="42"/>
      <c r="B74" s="43"/>
      <c r="C74" s="43"/>
      <c r="D74" s="46"/>
      <c r="E74" s="44"/>
      <c r="F74" s="45"/>
      <c r="G74" s="46"/>
      <c r="H74" s="47"/>
      <c r="I74" s="48"/>
      <c r="J74" s="48"/>
      <c r="K74" s="49"/>
      <c r="L74" s="48"/>
      <c r="M74" s="48"/>
      <c r="N74" s="64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6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6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8"/>
    </row>
    <row r="75" spans="1:63" ht="12.75">
      <c r="A75" s="29"/>
      <c r="B75" s="29"/>
      <c r="C75" s="29"/>
      <c r="D75" s="29"/>
      <c r="E75" s="30"/>
      <c r="F75" s="31"/>
      <c r="G75" s="32"/>
      <c r="H75" s="33"/>
      <c r="I75" s="34"/>
      <c r="J75" s="34"/>
      <c r="K75" s="35"/>
      <c r="L75" s="32"/>
      <c r="M75" s="34"/>
      <c r="N75" s="61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63"/>
    </row>
    <row r="76" spans="1:63" ht="12.75">
      <c r="A76" s="29"/>
      <c r="B76" s="29"/>
      <c r="C76" s="29"/>
      <c r="D76" s="29"/>
      <c r="E76" s="30"/>
      <c r="F76" s="31"/>
      <c r="G76" s="32"/>
      <c r="H76" s="33"/>
      <c r="I76" s="34"/>
      <c r="J76" s="34"/>
      <c r="K76" s="35"/>
      <c r="L76" s="32"/>
      <c r="M76" s="34"/>
      <c r="N76" s="61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62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62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63"/>
    </row>
    <row r="77" spans="1:63" ht="12.75">
      <c r="A77" s="42"/>
      <c r="B77" s="43"/>
      <c r="C77" s="16"/>
      <c r="D77" s="17"/>
      <c r="E77" s="18"/>
      <c r="F77" s="19"/>
      <c r="G77" s="17"/>
      <c r="H77" s="20"/>
      <c r="I77" s="21"/>
      <c r="J77" s="21"/>
      <c r="K77" s="22"/>
      <c r="L77" s="21"/>
      <c r="M77" s="21"/>
      <c r="N77" s="72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73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73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74"/>
    </row>
    <row r="78" spans="1:63" ht="12.75">
      <c r="A78" s="29"/>
      <c r="B78" s="29"/>
      <c r="C78" s="29"/>
      <c r="D78" s="29"/>
      <c r="E78" s="30"/>
      <c r="F78" s="31"/>
      <c r="G78" s="32"/>
      <c r="H78" s="33"/>
      <c r="I78" s="34"/>
      <c r="J78" s="34"/>
      <c r="K78" s="60"/>
      <c r="L78" s="32"/>
      <c r="M78" s="32"/>
      <c r="N78" s="61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69"/>
    </row>
  </sheetData>
  <sheetProtection/>
  <printOptions/>
  <pageMargins left="0.75" right="0.75" top="0.75" bottom="0.75" header="0" footer="0"/>
  <pageSetup orientation="landscape" scale="95"/>
  <headerFooter alignWithMargins="0">
    <oddFooter>&amp;L&amp;"Arial"&amp;10Iowa City, Iowa&amp;C&amp;"Arial"&amp;10Page &amp;P of &amp;N&amp;R&amp;"Arial"&amp;10&amp;D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CI384"/>
  <sheetViews>
    <sheetView showGridLines="0" defaultGridColor="0" zoomScalePageLayoutView="0" colorId="12" workbookViewId="0" topLeftCell="A1">
      <selection activeCell="K3" sqref="K3"/>
    </sheetView>
  </sheetViews>
  <sheetFormatPr defaultColWidth="11.6640625" defaultRowHeight="15"/>
  <cols>
    <col min="1" max="3" width="8.6640625" style="1" customWidth="1"/>
    <col min="4" max="4" width="3.6640625" style="1" customWidth="1"/>
    <col min="5" max="5" width="8.6640625" style="1" customWidth="1"/>
    <col min="6" max="6" width="6.6640625" style="1" hidden="1" customWidth="1"/>
    <col min="7" max="7" width="5.6640625" style="1" customWidth="1"/>
    <col min="8" max="8" width="6.6640625" style="1" customWidth="1"/>
    <col min="9" max="9" width="5.6640625" style="1" customWidth="1"/>
    <col min="10" max="10" width="4.6640625" style="1" hidden="1" customWidth="1"/>
    <col min="11" max="11" width="5.6640625" style="1" customWidth="1"/>
    <col min="12" max="12" width="6.6640625" style="1" customWidth="1"/>
    <col min="13" max="13" width="5.6640625" style="1" customWidth="1"/>
    <col min="14" max="14" width="4.6640625" style="1" customWidth="1"/>
    <col min="15" max="15" width="6.6640625" style="1" customWidth="1"/>
    <col min="16" max="62" width="4.6640625" style="1" customWidth="1"/>
    <col min="63" max="63" width="67.6640625" style="1" customWidth="1"/>
    <col min="64" max="16384" width="11.6640625" style="1" customWidth="1"/>
  </cols>
  <sheetData>
    <row r="6" spans="1:74" ht="87" customHeight="1">
      <c r="A6" s="2" t="s">
        <v>74</v>
      </c>
      <c r="B6" s="3" t="s">
        <v>76</v>
      </c>
      <c r="C6" s="4">
        <v>33333</v>
      </c>
      <c r="D6" s="5"/>
      <c r="E6" s="6"/>
      <c r="F6" s="7">
        <v>33339</v>
      </c>
      <c r="G6" s="5"/>
      <c r="H6" s="8"/>
      <c r="I6" s="9">
        <v>33346</v>
      </c>
      <c r="J6" s="9"/>
      <c r="K6" s="10"/>
      <c r="L6" s="9">
        <v>33353</v>
      </c>
      <c r="M6" s="9"/>
      <c r="N6" s="11"/>
      <c r="O6" s="6">
        <v>33360</v>
      </c>
      <c r="P6" s="12"/>
      <c r="Q6" s="12"/>
      <c r="R6" s="12">
        <v>33366</v>
      </c>
      <c r="S6" s="12"/>
      <c r="T6" s="12"/>
      <c r="U6" s="12">
        <v>33373</v>
      </c>
      <c r="V6" s="12"/>
      <c r="W6" s="12"/>
      <c r="X6" s="12">
        <v>33380</v>
      </c>
      <c r="Y6" s="12"/>
      <c r="Z6" s="12"/>
      <c r="AA6" s="13">
        <v>33387</v>
      </c>
      <c r="AB6" s="12"/>
      <c r="AC6" s="12"/>
      <c r="AD6" s="12">
        <v>33394</v>
      </c>
      <c r="AE6" s="12"/>
      <c r="AF6" s="12"/>
      <c r="AG6" s="12">
        <v>33401</v>
      </c>
      <c r="AH6" s="12"/>
      <c r="AI6" s="12"/>
      <c r="AJ6" s="12">
        <v>33408</v>
      </c>
      <c r="AK6" s="12"/>
      <c r="AL6" s="12"/>
      <c r="AM6" s="12">
        <v>33415</v>
      </c>
      <c r="AN6" s="12"/>
      <c r="AO6" s="12"/>
      <c r="AP6" s="12">
        <v>33423</v>
      </c>
      <c r="AQ6" s="12"/>
      <c r="AR6" s="12"/>
      <c r="AS6" s="13">
        <v>33429</v>
      </c>
      <c r="AT6" s="12"/>
      <c r="AU6" s="12"/>
      <c r="AV6" s="12">
        <v>33436</v>
      </c>
      <c r="AW6" s="12"/>
      <c r="AX6" s="12"/>
      <c r="AY6" s="12">
        <v>33809</v>
      </c>
      <c r="AZ6" s="12"/>
      <c r="BA6" s="12"/>
      <c r="BB6" s="12">
        <v>33816</v>
      </c>
      <c r="BC6" s="12"/>
      <c r="BD6" s="12"/>
      <c r="BE6" s="12">
        <v>33823</v>
      </c>
      <c r="BF6" s="12"/>
      <c r="BG6" s="12"/>
      <c r="BH6" s="12"/>
      <c r="BI6" s="12">
        <v>33830</v>
      </c>
      <c r="BJ6" s="12"/>
      <c r="BK6" s="14"/>
      <c r="BL6" s="1">
        <v>33837</v>
      </c>
      <c r="BO6" s="1">
        <v>33844</v>
      </c>
      <c r="BS6" s="1">
        <v>33851</v>
      </c>
      <c r="BV6" s="1">
        <v>33858</v>
      </c>
    </row>
    <row r="7" spans="1:74" ht="12.75">
      <c r="A7" s="15" t="s">
        <v>74</v>
      </c>
      <c r="B7" s="16" t="s">
        <v>77</v>
      </c>
      <c r="C7" s="16"/>
      <c r="D7" s="17"/>
      <c r="E7" s="18"/>
      <c r="F7" s="19">
        <v>33338</v>
      </c>
      <c r="G7" s="17"/>
      <c r="H7" s="20"/>
      <c r="I7" s="21"/>
      <c r="J7" s="21"/>
      <c r="K7" s="22"/>
      <c r="L7" s="21"/>
      <c r="M7" s="21"/>
      <c r="N7" s="23"/>
      <c r="O7" s="24">
        <v>33359</v>
      </c>
      <c r="P7" s="24"/>
      <c r="Q7" s="24"/>
      <c r="R7" s="24"/>
      <c r="S7" s="24"/>
      <c r="T7" s="24"/>
      <c r="U7" s="24">
        <v>33373</v>
      </c>
      <c r="V7" s="24"/>
      <c r="W7" s="24"/>
      <c r="X7" s="24">
        <v>33380</v>
      </c>
      <c r="Y7" s="24"/>
      <c r="Z7" s="24"/>
      <c r="AA7" s="25">
        <v>33387</v>
      </c>
      <c r="AB7" s="24"/>
      <c r="AC7" s="24"/>
      <c r="AD7" s="24"/>
      <c r="AE7" s="24"/>
      <c r="AF7" s="24"/>
      <c r="AG7" s="24">
        <v>33401</v>
      </c>
      <c r="AH7" s="24"/>
      <c r="AI7" s="24"/>
      <c r="AJ7" s="24">
        <v>33408</v>
      </c>
      <c r="AK7" s="24"/>
      <c r="AL7" s="24"/>
      <c r="AM7" s="24">
        <v>33415</v>
      </c>
      <c r="AN7" s="24"/>
      <c r="AO7" s="24"/>
      <c r="AP7" s="24">
        <v>33421</v>
      </c>
      <c r="AQ7" s="24"/>
      <c r="AR7" s="24"/>
      <c r="AS7" s="25">
        <v>33429</v>
      </c>
      <c r="AT7" s="24"/>
      <c r="AU7" s="24"/>
      <c r="AV7" s="24">
        <v>33802</v>
      </c>
      <c r="AW7" s="24"/>
      <c r="AX7" s="24"/>
      <c r="AY7" s="24">
        <v>33809</v>
      </c>
      <c r="AZ7" s="24"/>
      <c r="BA7" s="24"/>
      <c r="BB7" s="24">
        <v>33816</v>
      </c>
      <c r="BC7" s="24"/>
      <c r="BD7" s="24"/>
      <c r="BE7" s="24">
        <v>33823</v>
      </c>
      <c r="BF7" s="24"/>
      <c r="BG7" s="24"/>
      <c r="BH7" s="24"/>
      <c r="BI7" s="24">
        <v>33830</v>
      </c>
      <c r="BJ7" s="24"/>
      <c r="BK7" s="26"/>
      <c r="BL7" s="1">
        <v>33837</v>
      </c>
      <c r="BO7" s="1">
        <v>33844</v>
      </c>
      <c r="BR7" s="27"/>
      <c r="BS7" s="1">
        <v>33851</v>
      </c>
      <c r="BV7" s="1">
        <v>33858</v>
      </c>
    </row>
    <row r="8" spans="1:74" ht="12.75">
      <c r="A8" s="28" t="s">
        <v>74</v>
      </c>
      <c r="B8" s="29" t="s">
        <v>78</v>
      </c>
      <c r="C8" s="29"/>
      <c r="D8" s="29"/>
      <c r="E8" s="30"/>
      <c r="F8" s="31">
        <v>33338</v>
      </c>
      <c r="G8" s="32"/>
      <c r="H8" s="33"/>
      <c r="I8" s="34">
        <v>33345</v>
      </c>
      <c r="J8" s="34"/>
      <c r="K8" s="35"/>
      <c r="L8" s="34">
        <v>33352</v>
      </c>
      <c r="M8" s="34"/>
      <c r="N8" s="36"/>
      <c r="O8" s="37">
        <v>33359</v>
      </c>
      <c r="P8" s="37"/>
      <c r="Q8" s="37"/>
      <c r="R8" s="37"/>
      <c r="S8" s="37"/>
      <c r="T8" s="37"/>
      <c r="U8" s="37">
        <v>33373</v>
      </c>
      <c r="V8" s="37"/>
      <c r="W8" s="37"/>
      <c r="X8" s="37">
        <v>33380</v>
      </c>
      <c r="Y8" s="37"/>
      <c r="Z8" s="37"/>
      <c r="AA8" s="38">
        <v>33387</v>
      </c>
      <c r="AB8" s="37"/>
      <c r="AC8" s="37"/>
      <c r="AD8" s="37">
        <v>33394</v>
      </c>
      <c r="AE8" s="37"/>
      <c r="AF8" s="37"/>
      <c r="AG8" s="37">
        <v>33401</v>
      </c>
      <c r="AH8" s="37"/>
      <c r="AI8" s="37"/>
      <c r="AJ8" s="37">
        <v>33408</v>
      </c>
      <c r="AK8" s="37"/>
      <c r="AL8" s="37"/>
      <c r="AM8" s="37">
        <v>33415</v>
      </c>
      <c r="AN8" s="37"/>
      <c r="AO8" s="37"/>
      <c r="AP8" s="37">
        <v>33421</v>
      </c>
      <c r="AQ8" s="39"/>
      <c r="AR8" s="37"/>
      <c r="AS8" s="38">
        <v>33429</v>
      </c>
      <c r="AT8" s="37"/>
      <c r="AU8" s="37"/>
      <c r="AV8" s="37">
        <v>33802</v>
      </c>
      <c r="AW8" s="37"/>
      <c r="AX8" s="37"/>
      <c r="AY8" s="37">
        <v>33809</v>
      </c>
      <c r="AZ8" s="37"/>
      <c r="BA8" s="37"/>
      <c r="BB8" s="37">
        <v>33816</v>
      </c>
      <c r="BC8" s="37"/>
      <c r="BD8" s="37"/>
      <c r="BE8" s="37">
        <v>33823</v>
      </c>
      <c r="BF8" s="37"/>
      <c r="BG8" s="37"/>
      <c r="BH8" s="37"/>
      <c r="BI8" s="37"/>
      <c r="BJ8" s="37"/>
      <c r="BK8" s="40"/>
      <c r="BO8" s="1">
        <v>33844</v>
      </c>
      <c r="BR8" s="27"/>
      <c r="BS8" s="1">
        <v>33851</v>
      </c>
      <c r="BV8" s="1">
        <v>33858</v>
      </c>
    </row>
    <row r="9" spans="1:74" ht="12.75">
      <c r="A9" s="28" t="s">
        <v>74</v>
      </c>
      <c r="B9" s="29" t="s">
        <v>79</v>
      </c>
      <c r="C9" s="29"/>
      <c r="D9" s="29"/>
      <c r="E9" s="30"/>
      <c r="F9" s="31">
        <v>33338</v>
      </c>
      <c r="G9" s="32"/>
      <c r="H9" s="33"/>
      <c r="I9" s="34">
        <v>33345</v>
      </c>
      <c r="J9" s="34"/>
      <c r="K9" s="35"/>
      <c r="L9" s="34">
        <v>33352</v>
      </c>
      <c r="M9" s="32"/>
      <c r="N9" s="36"/>
      <c r="O9" s="37">
        <v>33359</v>
      </c>
      <c r="P9" s="37"/>
      <c r="Q9" s="37"/>
      <c r="R9" s="37">
        <v>33366</v>
      </c>
      <c r="S9" s="37"/>
      <c r="T9" s="37"/>
      <c r="U9" s="37">
        <v>33373</v>
      </c>
      <c r="V9" s="37"/>
      <c r="W9" s="37"/>
      <c r="X9" s="37">
        <v>33380</v>
      </c>
      <c r="Y9" s="37"/>
      <c r="Z9" s="37"/>
      <c r="AA9" s="38">
        <v>33387</v>
      </c>
      <c r="AB9" s="37"/>
      <c r="AC9" s="37"/>
      <c r="AD9" s="37">
        <v>33394</v>
      </c>
      <c r="AE9" s="37"/>
      <c r="AF9" s="37"/>
      <c r="AG9" s="37"/>
      <c r="AH9" s="37"/>
      <c r="AI9" s="37"/>
      <c r="AJ9" s="37">
        <v>33401</v>
      </c>
      <c r="AK9" s="37"/>
      <c r="AL9" s="37"/>
      <c r="AM9" s="37">
        <v>33415</v>
      </c>
      <c r="AN9" s="37"/>
      <c r="AO9" s="37"/>
      <c r="AP9" s="37">
        <v>33423</v>
      </c>
      <c r="AQ9" s="37"/>
      <c r="AR9" s="37"/>
      <c r="AS9" s="38">
        <v>33429</v>
      </c>
      <c r="AT9" s="37"/>
      <c r="AU9" s="37"/>
      <c r="AV9" s="37">
        <v>33802</v>
      </c>
      <c r="AW9" s="37"/>
      <c r="AX9" s="37"/>
      <c r="AY9" s="37">
        <v>33809</v>
      </c>
      <c r="AZ9" s="37"/>
      <c r="BA9" s="37"/>
      <c r="BB9" s="37">
        <v>33816</v>
      </c>
      <c r="BC9" s="37"/>
      <c r="BD9" s="37"/>
      <c r="BE9" s="37">
        <v>33823</v>
      </c>
      <c r="BF9" s="37"/>
      <c r="BG9" s="37"/>
      <c r="BH9" s="37"/>
      <c r="BI9" s="37">
        <v>33830</v>
      </c>
      <c r="BJ9" s="37"/>
      <c r="BK9" s="40"/>
      <c r="BL9" s="1">
        <v>33838</v>
      </c>
      <c r="BO9" s="1">
        <v>33844</v>
      </c>
      <c r="BR9" s="41"/>
      <c r="BS9" s="1">
        <v>33851</v>
      </c>
      <c r="BV9" s="1">
        <v>33858</v>
      </c>
    </row>
    <row r="10" spans="1:74" ht="12.75">
      <c r="A10" s="42" t="s">
        <v>74</v>
      </c>
      <c r="B10" s="43" t="s">
        <v>80</v>
      </c>
      <c r="C10" s="43"/>
      <c r="D10" s="43"/>
      <c r="E10" s="44"/>
      <c r="F10" s="45">
        <v>33338</v>
      </c>
      <c r="G10" s="46"/>
      <c r="H10" s="47"/>
      <c r="I10" s="48">
        <v>33345</v>
      </c>
      <c r="J10" s="48"/>
      <c r="K10" s="49"/>
      <c r="L10" s="48">
        <v>33352</v>
      </c>
      <c r="M10" s="48"/>
      <c r="N10" s="50"/>
      <c r="O10" s="51">
        <v>33361</v>
      </c>
      <c r="P10" s="51"/>
      <c r="Q10" s="52"/>
      <c r="R10" s="51">
        <v>33366</v>
      </c>
      <c r="S10" s="51"/>
      <c r="T10" s="51"/>
      <c r="U10" s="51">
        <v>33373</v>
      </c>
      <c r="V10" s="51"/>
      <c r="W10" s="51"/>
      <c r="X10" s="51">
        <v>33380</v>
      </c>
      <c r="Y10" s="51"/>
      <c r="Z10" s="51"/>
      <c r="AA10" s="53">
        <v>33387</v>
      </c>
      <c r="AB10" s="51"/>
      <c r="AC10" s="51"/>
      <c r="AD10" s="51">
        <v>33394</v>
      </c>
      <c r="AE10" s="51"/>
      <c r="AF10" s="51"/>
      <c r="AG10" s="51">
        <v>33401</v>
      </c>
      <c r="AH10" s="51"/>
      <c r="AI10" s="51"/>
      <c r="AJ10" s="51">
        <v>33408</v>
      </c>
      <c r="AK10" s="51"/>
      <c r="AL10" s="51"/>
      <c r="AM10" s="51">
        <v>33415</v>
      </c>
      <c r="AN10" s="51"/>
      <c r="AO10" s="51"/>
      <c r="AP10" s="51">
        <v>33423</v>
      </c>
      <c r="AQ10" s="51"/>
      <c r="AR10" s="51"/>
      <c r="AS10" s="53">
        <v>33429</v>
      </c>
      <c r="AT10" s="51"/>
      <c r="AU10" s="51"/>
      <c r="AV10" s="51">
        <v>33802</v>
      </c>
      <c r="AW10" s="51"/>
      <c r="AX10" s="51"/>
      <c r="AY10" s="51">
        <v>33809</v>
      </c>
      <c r="AZ10" s="51"/>
      <c r="BA10" s="51"/>
      <c r="BB10" s="51">
        <v>33816</v>
      </c>
      <c r="BC10" s="51"/>
      <c r="BD10" s="51"/>
      <c r="BE10" s="51">
        <v>33823</v>
      </c>
      <c r="BF10" s="51"/>
      <c r="BG10" s="51"/>
      <c r="BH10" s="51"/>
      <c r="BI10" s="51">
        <v>33830</v>
      </c>
      <c r="BJ10" s="51"/>
      <c r="BK10" s="54"/>
      <c r="BL10" s="1">
        <v>33838</v>
      </c>
      <c r="BO10" s="1">
        <v>33844</v>
      </c>
      <c r="BR10" s="27"/>
      <c r="BS10" s="1">
        <v>33851</v>
      </c>
      <c r="BV10" s="1">
        <v>33858</v>
      </c>
    </row>
    <row r="11" spans="1:74" ht="12.75">
      <c r="A11" s="29" t="s">
        <v>74</v>
      </c>
      <c r="B11" s="29" t="s">
        <v>81</v>
      </c>
      <c r="C11" s="29"/>
      <c r="D11" s="29"/>
      <c r="E11" s="30"/>
      <c r="F11" s="31">
        <v>33338</v>
      </c>
      <c r="G11" s="32"/>
      <c r="H11" s="33"/>
      <c r="I11" s="34">
        <v>33345</v>
      </c>
      <c r="J11" s="34"/>
      <c r="K11" s="35"/>
      <c r="L11" s="32">
        <v>33352</v>
      </c>
      <c r="M11" s="34"/>
      <c r="N11" s="36"/>
      <c r="O11" s="37">
        <v>33359</v>
      </c>
      <c r="P11" s="37"/>
      <c r="Q11" s="37"/>
      <c r="R11" s="37">
        <v>33366</v>
      </c>
      <c r="S11" s="37"/>
      <c r="T11" s="37"/>
      <c r="U11" s="37">
        <v>33373</v>
      </c>
      <c r="V11" s="37"/>
      <c r="W11" s="37"/>
      <c r="X11" s="37">
        <v>33380</v>
      </c>
      <c r="Y11" s="37"/>
      <c r="Z11" s="37"/>
      <c r="AA11" s="38">
        <v>33387</v>
      </c>
      <c r="AB11" s="37"/>
      <c r="AC11" s="37"/>
      <c r="AD11" s="37">
        <v>33394</v>
      </c>
      <c r="AE11" s="37"/>
      <c r="AF11" s="37"/>
      <c r="AG11" s="37">
        <v>33401</v>
      </c>
      <c r="AH11" s="37"/>
      <c r="AI11" s="37"/>
      <c r="AJ11" s="37">
        <v>33408</v>
      </c>
      <c r="AK11" s="37"/>
      <c r="AL11" s="37"/>
      <c r="AM11" s="37">
        <v>33415</v>
      </c>
      <c r="AN11" s="37"/>
      <c r="AO11" s="37"/>
      <c r="AP11" s="37">
        <v>33422</v>
      </c>
      <c r="AQ11" s="37"/>
      <c r="AR11" s="37"/>
      <c r="AS11" s="38">
        <v>33429</v>
      </c>
      <c r="AT11" s="37"/>
      <c r="AU11" s="37"/>
      <c r="AV11" s="37">
        <v>33802</v>
      </c>
      <c r="AW11" s="37"/>
      <c r="AX11" s="37"/>
      <c r="AY11" s="37">
        <v>33809</v>
      </c>
      <c r="AZ11" s="37"/>
      <c r="BA11" s="37"/>
      <c r="BB11" s="37">
        <v>33816</v>
      </c>
      <c r="BC11" s="37"/>
      <c r="BD11" s="37"/>
      <c r="BE11" s="37">
        <v>33823</v>
      </c>
      <c r="BF11" s="37"/>
      <c r="BG11" s="37"/>
      <c r="BH11" s="37"/>
      <c r="BI11" s="37">
        <v>33830</v>
      </c>
      <c r="BJ11" s="37"/>
      <c r="BK11" s="40"/>
      <c r="BL11" s="1">
        <v>33837</v>
      </c>
      <c r="BO11" s="1">
        <v>33844</v>
      </c>
      <c r="BR11" s="27"/>
      <c r="BS11" s="1">
        <v>33851</v>
      </c>
      <c r="BV11" s="1">
        <v>33858</v>
      </c>
    </row>
    <row r="12" spans="1:74" ht="12.75">
      <c r="A12" s="29" t="s">
        <v>9</v>
      </c>
      <c r="B12" s="29" t="s">
        <v>76</v>
      </c>
      <c r="C12" s="29">
        <v>2028.95</v>
      </c>
      <c r="D12" s="29"/>
      <c r="E12" s="30"/>
      <c r="F12" s="31">
        <v>2044.42</v>
      </c>
      <c r="G12" s="32"/>
      <c r="H12" s="33"/>
      <c r="I12" s="34">
        <v>2045.61</v>
      </c>
      <c r="J12" s="34"/>
      <c r="K12" s="35"/>
      <c r="L12" s="34">
        <v>2044.42</v>
      </c>
      <c r="M12" s="32"/>
      <c r="N12" s="36"/>
      <c r="O12" s="37">
        <v>1754.06</v>
      </c>
      <c r="P12" s="37"/>
      <c r="Q12" s="37"/>
      <c r="R12" s="37">
        <v>2043.23</v>
      </c>
      <c r="S12" s="37"/>
      <c r="T12" s="37"/>
      <c r="U12" s="37">
        <v>2057.51</v>
      </c>
      <c r="V12" s="37"/>
      <c r="W12" s="37"/>
      <c r="X12" s="37">
        <v>1000.3139999999983</v>
      </c>
      <c r="Y12" s="37"/>
      <c r="Z12" s="37"/>
      <c r="AA12" s="38">
        <v>679.49</v>
      </c>
      <c r="AB12" s="37"/>
      <c r="AC12" s="37"/>
      <c r="AD12" s="37">
        <v>1004</v>
      </c>
      <c r="AE12" s="37"/>
      <c r="AF12" s="37"/>
      <c r="AG12" s="37">
        <v>1004</v>
      </c>
      <c r="AH12" s="37"/>
      <c r="AI12" s="37"/>
      <c r="AJ12" s="37">
        <v>1000</v>
      </c>
      <c r="AK12" s="37"/>
      <c r="AL12" s="37"/>
      <c r="AM12" s="37">
        <v>1141</v>
      </c>
      <c r="AN12" s="37"/>
      <c r="AO12" s="37"/>
      <c r="AP12" s="37">
        <v>856</v>
      </c>
      <c r="AQ12" s="37"/>
      <c r="AR12" s="37"/>
      <c r="AS12" s="38">
        <v>917</v>
      </c>
      <c r="AT12" s="37"/>
      <c r="AU12" s="37"/>
      <c r="AV12" s="37">
        <v>993.1739999999983</v>
      </c>
      <c r="AW12" s="37"/>
      <c r="AX12" s="37"/>
      <c r="AY12" s="37">
        <v>922.3690000000068</v>
      </c>
      <c r="AZ12" s="37"/>
      <c r="BA12" s="37"/>
      <c r="BB12" s="37">
        <v>1005.0739999999896</v>
      </c>
      <c r="BC12" s="37"/>
      <c r="BD12" s="37"/>
      <c r="BE12" s="37">
        <v>993.1740000000069</v>
      </c>
      <c r="BF12" s="37"/>
      <c r="BG12" s="37"/>
      <c r="BH12" s="37"/>
      <c r="BI12" s="37">
        <v>999.1239999999896</v>
      </c>
      <c r="BJ12" s="37"/>
      <c r="BK12" s="40"/>
      <c r="BL12" s="1">
        <v>887.74</v>
      </c>
      <c r="BO12" s="1">
        <v>993.1740000000069</v>
      </c>
      <c r="BR12" s="27"/>
      <c r="BS12" s="1">
        <v>1001.385</v>
      </c>
      <c r="BV12" s="1">
        <v>1005.1929999999965</v>
      </c>
    </row>
    <row r="13" spans="1:74" ht="12.75">
      <c r="A13" s="42" t="s">
        <v>9</v>
      </c>
      <c r="B13" s="43" t="s">
        <v>82</v>
      </c>
      <c r="C13" s="43">
        <v>1392</v>
      </c>
      <c r="D13" s="46"/>
      <c r="E13" s="44"/>
      <c r="F13" s="45">
        <v>1549</v>
      </c>
      <c r="G13" s="46"/>
      <c r="H13" s="47"/>
      <c r="I13" s="48">
        <v>1637</v>
      </c>
      <c r="J13" s="48"/>
      <c r="K13" s="49"/>
      <c r="L13" s="46">
        <v>1530</v>
      </c>
      <c r="M13" s="48"/>
      <c r="N13" s="50"/>
      <c r="O13" s="51">
        <v>1430</v>
      </c>
      <c r="P13" s="51"/>
      <c r="Q13" s="52"/>
      <c r="R13" s="51">
        <v>1533</v>
      </c>
      <c r="S13" s="51"/>
      <c r="T13" s="51"/>
      <c r="U13" s="51">
        <v>1515</v>
      </c>
      <c r="V13" s="51"/>
      <c r="W13" s="52"/>
      <c r="X13" s="51">
        <v>836</v>
      </c>
      <c r="Y13" s="51"/>
      <c r="Z13" s="51"/>
      <c r="AA13" s="53">
        <v>836</v>
      </c>
      <c r="AB13" s="51"/>
      <c r="AC13" s="51"/>
      <c r="AD13" s="51">
        <v>842</v>
      </c>
      <c r="AE13" s="51"/>
      <c r="AF13" s="51"/>
      <c r="AG13" s="51">
        <v>820</v>
      </c>
      <c r="AH13" s="51"/>
      <c r="AI13" s="51"/>
      <c r="AJ13" s="51">
        <v>775</v>
      </c>
      <c r="AK13" s="52"/>
      <c r="AL13" s="51"/>
      <c r="AM13" s="51">
        <v>960</v>
      </c>
      <c r="AN13" s="51"/>
      <c r="AO13" s="51"/>
      <c r="AP13" s="51"/>
      <c r="AQ13" s="51"/>
      <c r="AR13" s="51"/>
      <c r="AS13" s="53">
        <v>450</v>
      </c>
      <c r="AT13" s="51"/>
      <c r="AU13" s="51"/>
      <c r="AV13" s="51">
        <v>835</v>
      </c>
      <c r="AW13" s="51"/>
      <c r="AX13" s="51"/>
      <c r="AY13" s="51"/>
      <c r="AZ13" s="51"/>
      <c r="BA13" s="51"/>
      <c r="BB13" s="51"/>
      <c r="BC13" s="51"/>
      <c r="BD13" s="51"/>
      <c r="BE13" s="51">
        <v>825</v>
      </c>
      <c r="BF13" s="51"/>
      <c r="BG13" s="51"/>
      <c r="BH13" s="51"/>
      <c r="BI13" s="51">
        <v>945</v>
      </c>
      <c r="BJ13" s="51"/>
      <c r="BK13" s="55"/>
      <c r="BL13" s="1">
        <v>651.4</v>
      </c>
      <c r="BO13" s="1">
        <v>849.8</v>
      </c>
      <c r="BR13" s="27"/>
      <c r="BS13" s="1">
        <v>761.9000000000015</v>
      </c>
      <c r="BV13" s="1">
        <v>840</v>
      </c>
    </row>
    <row r="14" spans="1:74" ht="12.75">
      <c r="A14" s="29" t="s">
        <v>9</v>
      </c>
      <c r="B14" s="29" t="s">
        <v>77</v>
      </c>
      <c r="C14" s="29"/>
      <c r="D14" s="29"/>
      <c r="E14" s="30"/>
      <c r="F14" s="31">
        <v>1932.12</v>
      </c>
      <c r="G14" s="32"/>
      <c r="H14" s="33"/>
      <c r="I14" s="34"/>
      <c r="J14" s="34"/>
      <c r="K14" s="35"/>
      <c r="L14" s="32"/>
      <c r="M14" s="34"/>
      <c r="N14" s="36"/>
      <c r="O14" s="37">
        <v>1689.12</v>
      </c>
      <c r="P14" s="37"/>
      <c r="Q14" s="37"/>
      <c r="R14" s="39"/>
      <c r="S14" s="37"/>
      <c r="T14" s="37"/>
      <c r="U14" s="39">
        <v>840</v>
      </c>
      <c r="V14" s="37"/>
      <c r="W14" s="37"/>
      <c r="X14" s="37">
        <v>851.7</v>
      </c>
      <c r="Y14" s="37"/>
      <c r="Z14" s="37"/>
      <c r="AA14" s="38">
        <v>651.78</v>
      </c>
      <c r="AB14" s="37"/>
      <c r="AC14" s="37"/>
      <c r="AD14" s="37"/>
      <c r="AE14" s="37"/>
      <c r="AF14" s="37"/>
      <c r="AG14" s="37">
        <v>852</v>
      </c>
      <c r="AH14" s="37"/>
      <c r="AI14" s="37"/>
      <c r="AJ14" s="37">
        <v>733</v>
      </c>
      <c r="AK14" s="37"/>
      <c r="AL14" s="37"/>
      <c r="AM14" s="37">
        <v>786</v>
      </c>
      <c r="AN14" s="37"/>
      <c r="AO14" s="37"/>
      <c r="AP14" s="37">
        <v>1022</v>
      </c>
      <c r="AQ14" s="39"/>
      <c r="AR14" s="37"/>
      <c r="AS14" s="38">
        <v>886</v>
      </c>
      <c r="AT14" s="37"/>
      <c r="AU14" s="37"/>
      <c r="AV14" s="37">
        <v>893.3430000000016</v>
      </c>
      <c r="AW14" s="37"/>
      <c r="AX14" s="37"/>
      <c r="AY14" s="37">
        <v>904.15</v>
      </c>
      <c r="AZ14" s="37"/>
      <c r="BA14" s="37"/>
      <c r="BB14" s="37">
        <v>898.6930000000016</v>
      </c>
      <c r="BC14" s="37"/>
      <c r="BD14" s="37"/>
      <c r="BE14" s="37">
        <v>898.6930000000016</v>
      </c>
      <c r="BF14" s="37"/>
      <c r="BG14" s="37"/>
      <c r="BH14" s="37"/>
      <c r="BI14" s="37">
        <v>900.2979999999939</v>
      </c>
      <c r="BJ14" s="37"/>
      <c r="BK14" s="56"/>
      <c r="BL14" s="1">
        <v>893.3430000000016</v>
      </c>
      <c r="BO14" s="1">
        <v>904.0430000000016</v>
      </c>
      <c r="BR14" s="27"/>
      <c r="BS14" s="1">
        <v>941.4930000000016</v>
      </c>
      <c r="BV14" s="1">
        <v>898.6930000000016</v>
      </c>
    </row>
    <row r="15" spans="1:74" ht="12.75">
      <c r="A15" s="29" t="s">
        <v>9</v>
      </c>
      <c r="B15" s="29" t="s">
        <v>78</v>
      </c>
      <c r="C15" s="29"/>
      <c r="D15" s="29"/>
      <c r="E15" s="30"/>
      <c r="F15" s="31">
        <v>1989.54</v>
      </c>
      <c r="G15" s="32"/>
      <c r="H15" s="33"/>
      <c r="I15" s="34">
        <v>1993.32</v>
      </c>
      <c r="J15" s="34"/>
      <c r="K15" s="35"/>
      <c r="L15" s="34">
        <v>1990.8</v>
      </c>
      <c r="M15" s="34"/>
      <c r="N15" s="36"/>
      <c r="O15" s="37">
        <v>1995.84</v>
      </c>
      <c r="P15" s="37"/>
      <c r="Q15" s="37"/>
      <c r="R15" s="39"/>
      <c r="S15" s="37"/>
      <c r="T15" s="37"/>
      <c r="U15" s="37">
        <v>121.54</v>
      </c>
      <c r="V15" s="37"/>
      <c r="W15" s="37"/>
      <c r="X15" s="37">
        <v>875.5</v>
      </c>
      <c r="Y15" s="37"/>
      <c r="Z15" s="37"/>
      <c r="AA15" s="38">
        <v>853.87</v>
      </c>
      <c r="AB15" s="37"/>
      <c r="AC15" s="37"/>
      <c r="AD15" s="37">
        <v>850</v>
      </c>
      <c r="AE15" s="37"/>
      <c r="AF15" s="37"/>
      <c r="AG15" s="37">
        <v>876</v>
      </c>
      <c r="AH15" s="37"/>
      <c r="AI15" s="37"/>
      <c r="AJ15" s="37">
        <v>762</v>
      </c>
      <c r="AK15" s="37"/>
      <c r="AL15" s="37"/>
      <c r="AM15" s="57">
        <v>648</v>
      </c>
      <c r="AN15" s="37"/>
      <c r="AO15" s="37"/>
      <c r="AP15" s="37">
        <v>864</v>
      </c>
      <c r="AQ15" s="39"/>
      <c r="AR15" s="39"/>
      <c r="AS15" s="38">
        <v>747</v>
      </c>
      <c r="AT15" s="58"/>
      <c r="AU15" s="37"/>
      <c r="AV15" s="37">
        <v>761.6700000000027</v>
      </c>
      <c r="AW15" s="37"/>
      <c r="AX15" s="37"/>
      <c r="AY15" s="37">
        <v>747</v>
      </c>
      <c r="AZ15" s="37"/>
      <c r="BA15" s="37"/>
      <c r="BB15" s="37">
        <v>755.9100000000013</v>
      </c>
      <c r="BC15" s="37"/>
      <c r="BD15" s="37"/>
      <c r="BE15" s="37">
        <v>752.9399999999987</v>
      </c>
      <c r="BF15" s="37"/>
      <c r="BG15" s="37"/>
      <c r="BH15" s="37"/>
      <c r="BI15" s="37"/>
      <c r="BJ15" s="37"/>
      <c r="BK15" s="56"/>
      <c r="BO15" s="1">
        <v>728.9100000000013</v>
      </c>
      <c r="BR15" s="27"/>
      <c r="BS15" s="1">
        <v>760.5</v>
      </c>
      <c r="BV15" s="1">
        <v>751.5</v>
      </c>
    </row>
    <row r="16" spans="1:74" ht="12.75">
      <c r="A16" s="42" t="s">
        <v>9</v>
      </c>
      <c r="B16" s="43" t="s">
        <v>79</v>
      </c>
      <c r="C16" s="43"/>
      <c r="D16" s="46"/>
      <c r="E16" s="44"/>
      <c r="F16" s="45">
        <v>1548.8</v>
      </c>
      <c r="G16" s="46"/>
      <c r="H16" s="47"/>
      <c r="I16" s="48">
        <v>1807.3</v>
      </c>
      <c r="J16" s="48"/>
      <c r="K16" s="49"/>
      <c r="L16" s="48">
        <v>1807.3</v>
      </c>
      <c r="M16" s="48"/>
      <c r="N16" s="50"/>
      <c r="O16" s="51">
        <v>1808.4</v>
      </c>
      <c r="P16" s="51"/>
      <c r="Q16" s="52"/>
      <c r="R16" s="51">
        <v>797.5</v>
      </c>
      <c r="S16" s="51"/>
      <c r="T16" s="51"/>
      <c r="U16" s="51">
        <v>848.1</v>
      </c>
      <c r="V16" s="51"/>
      <c r="W16" s="52"/>
      <c r="X16" s="51">
        <v>929.5</v>
      </c>
      <c r="Y16" s="51"/>
      <c r="Z16" s="51"/>
      <c r="AA16" s="53">
        <v>873.4</v>
      </c>
      <c r="AB16" s="51"/>
      <c r="AC16" s="51"/>
      <c r="AD16" s="51">
        <v>506</v>
      </c>
      <c r="AE16" s="51"/>
      <c r="AF16" s="51"/>
      <c r="AG16" s="51"/>
      <c r="AH16" s="51"/>
      <c r="AI16" s="51"/>
      <c r="AJ16" s="51">
        <v>844</v>
      </c>
      <c r="AK16" s="51"/>
      <c r="AL16" s="51"/>
      <c r="AM16" s="51">
        <v>970</v>
      </c>
      <c r="AN16" s="51"/>
      <c r="AO16" s="51"/>
      <c r="AP16" s="51">
        <v>747</v>
      </c>
      <c r="AQ16" s="51"/>
      <c r="AR16" s="51"/>
      <c r="AS16" s="53">
        <v>780</v>
      </c>
      <c r="AT16" s="51"/>
      <c r="AU16" s="51"/>
      <c r="AV16" s="51">
        <v>814.2199999999968</v>
      </c>
      <c r="AW16" s="51"/>
      <c r="AX16" s="51"/>
      <c r="AY16" s="51">
        <v>899.8</v>
      </c>
      <c r="AZ16" s="51"/>
      <c r="BA16" s="51"/>
      <c r="BB16" s="51">
        <v>863.8300000000032</v>
      </c>
      <c r="BC16" s="51"/>
      <c r="BD16" s="51"/>
      <c r="BE16" s="51">
        <v>763.95</v>
      </c>
      <c r="BF16" s="51"/>
      <c r="BG16" s="51"/>
      <c r="BH16" s="51"/>
      <c r="BI16" s="51">
        <v>984.1699999999969</v>
      </c>
      <c r="BJ16" s="51"/>
      <c r="BK16" s="55"/>
      <c r="BL16" s="1">
        <v>724.4600000000065</v>
      </c>
      <c r="BO16" s="1">
        <v>863.3899999999936</v>
      </c>
      <c r="BR16" s="27"/>
      <c r="BS16" s="1">
        <v>835.6700000000048</v>
      </c>
      <c r="BV16" s="1">
        <v>862.6199999999968</v>
      </c>
    </row>
    <row r="17" spans="1:74" ht="12.75">
      <c r="A17" s="29" t="s">
        <v>9</v>
      </c>
      <c r="B17" s="29" t="s">
        <v>80</v>
      </c>
      <c r="C17" s="29"/>
      <c r="D17" s="29"/>
      <c r="E17" s="30"/>
      <c r="F17" s="31">
        <v>1743.4</v>
      </c>
      <c r="G17" s="32"/>
      <c r="H17" s="33"/>
      <c r="I17" s="34">
        <v>2007.9</v>
      </c>
      <c r="J17" s="34"/>
      <c r="K17" s="35"/>
      <c r="L17" s="32">
        <v>1720.4</v>
      </c>
      <c r="M17" s="32"/>
      <c r="N17" s="36"/>
      <c r="O17" s="37">
        <v>1357</v>
      </c>
      <c r="P17" s="37"/>
      <c r="Q17" s="37"/>
      <c r="R17" s="37">
        <v>248.4</v>
      </c>
      <c r="S17" s="37"/>
      <c r="T17" s="37"/>
      <c r="U17" s="37">
        <v>913.675</v>
      </c>
      <c r="V17" s="37"/>
      <c r="W17" s="37"/>
      <c r="X17" s="37">
        <v>930.4649999999982</v>
      </c>
      <c r="Y17" s="37"/>
      <c r="Z17" s="37"/>
      <c r="AA17" s="38">
        <v>924.025</v>
      </c>
      <c r="AB17" s="37"/>
      <c r="AC17" s="37"/>
      <c r="AD17" s="37">
        <v>943</v>
      </c>
      <c r="AE17" s="37"/>
      <c r="AF17" s="37"/>
      <c r="AG17" s="37">
        <v>890</v>
      </c>
      <c r="AH17" s="37"/>
      <c r="AI17" s="37"/>
      <c r="AJ17" s="37">
        <v>915</v>
      </c>
      <c r="AK17" s="37"/>
      <c r="AL17" s="37"/>
      <c r="AM17" s="37">
        <v>1051</v>
      </c>
      <c r="AN17" s="37"/>
      <c r="AO17" s="37"/>
      <c r="AP17" s="37">
        <v>739</v>
      </c>
      <c r="AQ17" s="39"/>
      <c r="AR17" s="37"/>
      <c r="AS17" s="38">
        <v>930</v>
      </c>
      <c r="AT17" s="37"/>
      <c r="AU17" s="37"/>
      <c r="AV17" s="37">
        <v>812.9349999999932</v>
      </c>
      <c r="AW17" s="37"/>
      <c r="AX17" s="39"/>
      <c r="AY17" s="37">
        <v>977.38500000001</v>
      </c>
      <c r="AZ17" s="37"/>
      <c r="BA17" s="37"/>
      <c r="BB17" s="37">
        <v>884.35</v>
      </c>
      <c r="BC17" s="37"/>
      <c r="BD17" s="37"/>
      <c r="BE17" s="37">
        <v>901.7149999999899</v>
      </c>
      <c r="BF17" s="37"/>
      <c r="BG17" s="37"/>
      <c r="BH17" s="37"/>
      <c r="BI17" s="37">
        <v>1039.945</v>
      </c>
      <c r="BJ17" s="37"/>
      <c r="BK17" s="56"/>
      <c r="BL17" s="1">
        <v>768.4299999999965</v>
      </c>
      <c r="BO17" s="1">
        <v>913.56000000001</v>
      </c>
      <c r="BR17" s="27"/>
      <c r="BS17" s="1">
        <v>885.2699999999866</v>
      </c>
      <c r="BV17" s="1">
        <v>913.7900000000067</v>
      </c>
    </row>
    <row r="18" spans="1:74" ht="12.75">
      <c r="A18" s="29" t="s">
        <v>9</v>
      </c>
      <c r="B18" s="29" t="s">
        <v>81</v>
      </c>
      <c r="C18" s="29"/>
      <c r="D18" s="29"/>
      <c r="E18" s="30"/>
      <c r="F18" s="31">
        <v>2184</v>
      </c>
      <c r="G18" s="32"/>
      <c r="H18" s="33"/>
      <c r="I18" s="34">
        <v>2164.344</v>
      </c>
      <c r="J18" s="34"/>
      <c r="K18" s="35"/>
      <c r="L18" s="32">
        <v>2162.16</v>
      </c>
      <c r="M18" s="34"/>
      <c r="N18" s="36"/>
      <c r="O18" s="37">
        <v>2138.136</v>
      </c>
      <c r="P18" s="37"/>
      <c r="Q18" s="37"/>
      <c r="R18" s="37">
        <v>2134.314</v>
      </c>
      <c r="S18" s="37"/>
      <c r="T18" s="37"/>
      <c r="U18" s="37">
        <v>1403.766</v>
      </c>
      <c r="V18" s="37"/>
      <c r="W18" s="37"/>
      <c r="X18" s="37">
        <v>1404.312</v>
      </c>
      <c r="Y18" s="37"/>
      <c r="Z18" s="37"/>
      <c r="AA18" s="38">
        <v>1422.876</v>
      </c>
      <c r="AB18" s="37"/>
      <c r="AC18" s="37"/>
      <c r="AD18" s="37">
        <v>1403</v>
      </c>
      <c r="AE18" s="37"/>
      <c r="AF18" s="37"/>
      <c r="AG18" s="37">
        <v>758</v>
      </c>
      <c r="AH18" s="37"/>
      <c r="AI18" s="37"/>
      <c r="AJ18" s="37">
        <v>761</v>
      </c>
      <c r="AK18" s="37"/>
      <c r="AL18" s="37"/>
      <c r="AM18" s="37">
        <v>759</v>
      </c>
      <c r="AN18" s="37"/>
      <c r="AO18" s="37"/>
      <c r="AP18" s="37">
        <v>758</v>
      </c>
      <c r="AQ18" s="37"/>
      <c r="AR18" s="37"/>
      <c r="AS18" s="38">
        <v>750</v>
      </c>
      <c r="AT18" s="37"/>
      <c r="AU18" s="37"/>
      <c r="AV18" s="37">
        <v>736.0080000000011</v>
      </c>
      <c r="AW18" s="37"/>
      <c r="AX18" s="37"/>
      <c r="AY18" s="37">
        <v>754.026</v>
      </c>
      <c r="AZ18" s="37"/>
      <c r="BA18" s="37"/>
      <c r="BB18" s="37">
        <v>745.2899999999988</v>
      </c>
      <c r="BC18" s="37"/>
      <c r="BD18" s="37"/>
      <c r="BE18" s="37">
        <v>746.3820000000009</v>
      </c>
      <c r="BF18" s="37"/>
      <c r="BG18" s="37"/>
      <c r="BH18" s="37"/>
      <c r="BI18" s="37">
        <v>757.302</v>
      </c>
      <c r="BJ18" s="37"/>
      <c r="BK18" s="56"/>
      <c r="BL18" s="1">
        <v>746.928</v>
      </c>
      <c r="BO18" s="1">
        <v>780.2339999999981</v>
      </c>
      <c r="BR18" s="27"/>
      <c r="BS18" s="1">
        <v>736.0080000000011</v>
      </c>
      <c r="BV18" s="1">
        <v>776.958000000001</v>
      </c>
    </row>
    <row r="19" spans="1:74" ht="12.75">
      <c r="A19" s="42" t="s">
        <v>10</v>
      </c>
      <c r="B19" s="43" t="s">
        <v>76</v>
      </c>
      <c r="C19" s="43">
        <v>0.13299999999999912</v>
      </c>
      <c r="D19" s="43"/>
      <c r="E19" s="44"/>
      <c r="F19" s="45">
        <v>0.13540000000000063</v>
      </c>
      <c r="G19" s="46"/>
      <c r="H19" s="47"/>
      <c r="I19" s="48">
        <v>0.09199999999999964</v>
      </c>
      <c r="J19" s="48"/>
      <c r="K19" s="49"/>
      <c r="L19" s="48">
        <v>0.1292</v>
      </c>
      <c r="M19" s="46"/>
      <c r="N19" s="50"/>
      <c r="O19" s="51">
        <v>0.0784</v>
      </c>
      <c r="P19" s="51"/>
      <c r="Q19" s="52"/>
      <c r="R19" s="51">
        <v>0.12239999999999984</v>
      </c>
      <c r="S19" s="51"/>
      <c r="T19" s="51"/>
      <c r="U19" s="51">
        <v>0.1113</v>
      </c>
      <c r="V19" s="52"/>
      <c r="W19" s="51"/>
      <c r="X19" s="51">
        <v>0.04919999999999991</v>
      </c>
      <c r="Y19" s="51"/>
      <c r="Z19" s="51"/>
      <c r="AA19" s="53">
        <v>0.0523</v>
      </c>
      <c r="AB19" s="51"/>
      <c r="AC19" s="51"/>
      <c r="AD19" s="51">
        <v>0.0443</v>
      </c>
      <c r="AE19" s="51"/>
      <c r="AF19" s="51"/>
      <c r="AG19" s="51">
        <v>0.0984</v>
      </c>
      <c r="AH19" s="51"/>
      <c r="AI19" s="51"/>
      <c r="AJ19" s="51">
        <v>0.0838</v>
      </c>
      <c r="AK19" s="51"/>
      <c r="AL19" s="51"/>
      <c r="AM19" s="51">
        <v>0.0711</v>
      </c>
      <c r="AN19" s="51"/>
      <c r="AO19" s="51"/>
      <c r="AP19" s="51">
        <v>0.0585</v>
      </c>
      <c r="AQ19" s="51"/>
      <c r="AR19" s="51"/>
      <c r="AS19" s="53">
        <v>0.0768</v>
      </c>
      <c r="AT19" s="51"/>
      <c r="AU19" s="51"/>
      <c r="AV19" s="51">
        <v>0.0675</v>
      </c>
      <c r="AW19" s="51"/>
      <c r="AX19" s="51"/>
      <c r="AY19" s="52">
        <v>0.0545</v>
      </c>
      <c r="AZ19" s="51"/>
      <c r="BA19" s="51"/>
      <c r="BB19" s="51">
        <v>0.04720000000000013</v>
      </c>
      <c r="BC19" s="51"/>
      <c r="BD19" s="51"/>
      <c r="BE19" s="51">
        <v>0.05779999999999941</v>
      </c>
      <c r="BF19" s="51">
        <v>0.009999999999999787</v>
      </c>
      <c r="BG19" s="51"/>
      <c r="BH19" s="51"/>
      <c r="BI19" s="51">
        <v>0.0965</v>
      </c>
      <c r="BJ19" s="51"/>
      <c r="BK19" s="55"/>
      <c r="BL19" s="1">
        <v>0.08759999999999923</v>
      </c>
      <c r="BO19" s="1">
        <v>0.09690000000000065</v>
      </c>
      <c r="BR19" s="27"/>
      <c r="BS19" s="1">
        <v>0.09049999999999958</v>
      </c>
      <c r="BV19" s="1">
        <v>0.06799999999999962</v>
      </c>
    </row>
    <row r="20" spans="1:75" ht="12.75">
      <c r="A20" s="29" t="s">
        <v>10</v>
      </c>
      <c r="B20" s="29" t="s">
        <v>82</v>
      </c>
      <c r="C20" s="29">
        <v>0.1761999999999997</v>
      </c>
      <c r="D20" s="59"/>
      <c r="E20" s="59"/>
      <c r="F20" s="31">
        <v>0.17829999999999924</v>
      </c>
      <c r="G20" s="32"/>
      <c r="H20" s="33"/>
      <c r="I20" s="34">
        <v>0.1640000000000006</v>
      </c>
      <c r="J20" s="34"/>
      <c r="K20" s="35"/>
      <c r="L20" s="32">
        <v>0.1943</v>
      </c>
      <c r="M20" s="34"/>
      <c r="N20" s="36"/>
      <c r="O20" s="37">
        <v>0.1063</v>
      </c>
      <c r="P20" s="37"/>
      <c r="Q20" s="37"/>
      <c r="R20" s="37">
        <v>0.2214</v>
      </c>
      <c r="S20" s="37"/>
      <c r="T20" s="37"/>
      <c r="U20" s="37">
        <v>0.14349999999999952</v>
      </c>
      <c r="V20" s="37"/>
      <c r="W20" s="37"/>
      <c r="X20" s="37">
        <v>0.13459999999999983</v>
      </c>
      <c r="Y20" s="37"/>
      <c r="Z20" s="37"/>
      <c r="AA20" s="38">
        <v>0.0694</v>
      </c>
      <c r="AB20" s="37"/>
      <c r="AC20" s="37"/>
      <c r="AD20" s="37">
        <v>0.1266</v>
      </c>
      <c r="AE20" s="37"/>
      <c r="AF20" s="37"/>
      <c r="AG20" s="37">
        <v>0.3607</v>
      </c>
      <c r="AH20" s="37"/>
      <c r="AI20" s="37"/>
      <c r="AJ20" s="37">
        <v>0.221</v>
      </c>
      <c r="AK20" s="37"/>
      <c r="AL20" s="37"/>
      <c r="AM20" s="37">
        <v>0.124</v>
      </c>
      <c r="AN20" s="37"/>
      <c r="AO20" s="37"/>
      <c r="AP20" s="37"/>
      <c r="AQ20" s="37"/>
      <c r="AR20" s="37"/>
      <c r="AS20" s="38">
        <v>0.0803</v>
      </c>
      <c r="AT20" s="37"/>
      <c r="AU20" s="37"/>
      <c r="AV20" s="37">
        <v>0.1071</v>
      </c>
      <c r="AW20" s="37"/>
      <c r="AX20" s="39"/>
      <c r="AY20" s="37"/>
      <c r="AZ20" s="37"/>
      <c r="BA20" s="37"/>
      <c r="BB20" s="37"/>
      <c r="BC20" s="37"/>
      <c r="BD20" s="37"/>
      <c r="BE20" s="37">
        <v>0.1265</v>
      </c>
      <c r="BF20" s="37">
        <v>0.0385</v>
      </c>
      <c r="BG20" s="37"/>
      <c r="BH20" s="37"/>
      <c r="BI20" s="37">
        <v>0.41519999999999957</v>
      </c>
      <c r="BJ20" s="37"/>
      <c r="BK20" s="56"/>
      <c r="BL20" s="1">
        <v>0.633</v>
      </c>
      <c r="BO20" s="1">
        <v>0.24</v>
      </c>
      <c r="BP20" s="1">
        <v>0.0038000000000000256</v>
      </c>
      <c r="BR20" s="27"/>
      <c r="BS20" s="1" t="s">
        <v>368</v>
      </c>
      <c r="BV20" s="1">
        <v>0.2889</v>
      </c>
      <c r="BW20" s="1">
        <v>0.006000000000000227</v>
      </c>
    </row>
    <row r="21" spans="1:74" ht="12.75">
      <c r="A21" s="29" t="s">
        <v>10</v>
      </c>
      <c r="B21" s="29" t="s">
        <v>77</v>
      </c>
      <c r="C21" s="29"/>
      <c r="D21" s="29"/>
      <c r="E21" s="30"/>
      <c r="F21" s="31">
        <v>0.0751</v>
      </c>
      <c r="G21" s="32"/>
      <c r="H21" s="33"/>
      <c r="I21" s="34"/>
      <c r="J21" s="34"/>
      <c r="K21" s="60"/>
      <c r="L21" s="34"/>
      <c r="M21" s="32"/>
      <c r="N21" s="36"/>
      <c r="O21" s="37">
        <v>0.06619999999999937</v>
      </c>
      <c r="P21" s="37"/>
      <c r="Q21" s="37"/>
      <c r="R21" s="37"/>
      <c r="S21" s="37"/>
      <c r="T21" s="37"/>
      <c r="U21" s="37">
        <v>0.03819999999999979</v>
      </c>
      <c r="V21" s="37"/>
      <c r="W21" s="37"/>
      <c r="X21" s="37">
        <v>0.0356999999999994</v>
      </c>
      <c r="Y21" s="37"/>
      <c r="Z21" s="37"/>
      <c r="AA21" s="38">
        <v>0.04279999999999973</v>
      </c>
      <c r="AB21" s="37"/>
      <c r="AC21" s="37"/>
      <c r="AD21" s="37"/>
      <c r="AE21" s="37"/>
      <c r="AF21" s="37"/>
      <c r="AG21" s="37">
        <v>0.0798</v>
      </c>
      <c r="AH21" s="37"/>
      <c r="AI21" s="37"/>
      <c r="AJ21" s="37">
        <v>0.076</v>
      </c>
      <c r="AK21" s="39"/>
      <c r="AL21" s="37"/>
      <c r="AM21" s="37">
        <v>0.0499</v>
      </c>
      <c r="AN21" s="37"/>
      <c r="AO21" s="37"/>
      <c r="AP21" s="37">
        <v>0.0648</v>
      </c>
      <c r="AQ21" s="39"/>
      <c r="AR21" s="37"/>
      <c r="AS21" s="38">
        <v>0.0523</v>
      </c>
      <c r="AT21" s="37"/>
      <c r="AU21" s="37"/>
      <c r="AV21" s="37">
        <v>0.0529</v>
      </c>
      <c r="AW21" s="37"/>
      <c r="AX21" s="37"/>
      <c r="AY21" s="39">
        <v>0.06799999999999962</v>
      </c>
      <c r="AZ21" s="37"/>
      <c r="BA21" s="37"/>
      <c r="BB21" s="37">
        <v>0.036599999999999966</v>
      </c>
      <c r="BC21" s="37"/>
      <c r="BD21" s="37"/>
      <c r="BE21" s="37">
        <v>0.06650000000000045</v>
      </c>
      <c r="BF21" s="37"/>
      <c r="BG21" s="37"/>
      <c r="BH21" s="37"/>
      <c r="BI21" s="37">
        <v>0.04130000000000056</v>
      </c>
      <c r="BJ21" s="37"/>
      <c r="BK21" s="56"/>
      <c r="BL21" s="1">
        <v>0.085</v>
      </c>
      <c r="BO21" s="1">
        <v>0.0747</v>
      </c>
      <c r="BR21" s="27"/>
      <c r="BS21" s="1">
        <v>0.04279999999999973</v>
      </c>
      <c r="BV21" s="1">
        <v>0.05819999999999936</v>
      </c>
    </row>
    <row r="22" spans="1:74" ht="12.75">
      <c r="A22" s="42" t="s">
        <v>10</v>
      </c>
      <c r="B22" s="43" t="s">
        <v>78</v>
      </c>
      <c r="C22" s="43"/>
      <c r="D22" s="46"/>
      <c r="E22" s="44"/>
      <c r="F22" s="45">
        <v>0.0557</v>
      </c>
      <c r="G22" s="46"/>
      <c r="H22" s="47"/>
      <c r="I22" s="48">
        <v>0.025100000000000122</v>
      </c>
      <c r="J22" s="48"/>
      <c r="K22" s="49"/>
      <c r="L22" s="48">
        <v>0.028100000000000236</v>
      </c>
      <c r="M22" s="48"/>
      <c r="N22" s="50"/>
      <c r="O22" s="51">
        <v>0.056999999999999496</v>
      </c>
      <c r="P22" s="51"/>
      <c r="Q22" s="52"/>
      <c r="R22" s="51"/>
      <c r="S22" s="51"/>
      <c r="T22" s="51"/>
      <c r="U22" s="51">
        <v>0.0828</v>
      </c>
      <c r="V22" s="51"/>
      <c r="W22" s="51"/>
      <c r="X22" s="51">
        <v>0.026399999999999757</v>
      </c>
      <c r="Y22" s="51"/>
      <c r="Z22" s="51"/>
      <c r="AA22" s="53">
        <v>0.0506</v>
      </c>
      <c r="AB22" s="51"/>
      <c r="AC22" s="51"/>
      <c r="AD22" s="51">
        <v>0.0456</v>
      </c>
      <c r="AE22" s="51"/>
      <c r="AF22" s="51"/>
      <c r="AG22" s="51">
        <v>0.1119</v>
      </c>
      <c r="AH22" s="51"/>
      <c r="AI22" s="51"/>
      <c r="AJ22" s="51">
        <v>-0.0059</v>
      </c>
      <c r="AK22" s="52"/>
      <c r="AL22" s="51"/>
      <c r="AM22" s="51">
        <v>0.0395</v>
      </c>
      <c r="AN22" s="51"/>
      <c r="AO22" s="51"/>
      <c r="AP22" s="51">
        <v>0.0545</v>
      </c>
      <c r="AQ22" s="51"/>
      <c r="AR22" s="51"/>
      <c r="AS22" s="53">
        <v>0.0759</v>
      </c>
      <c r="AT22" s="51"/>
      <c r="AU22" s="52"/>
      <c r="AV22" s="51">
        <v>0.04490000000000016</v>
      </c>
      <c r="AW22" s="51"/>
      <c r="AX22" s="51"/>
      <c r="AY22" s="51">
        <v>0.0606</v>
      </c>
      <c r="AZ22" s="51"/>
      <c r="BA22" s="51"/>
      <c r="BB22" s="51">
        <v>0.048199999999999577</v>
      </c>
      <c r="BC22" s="51"/>
      <c r="BD22" s="51"/>
      <c r="BE22" s="51">
        <v>0.056199999999999584</v>
      </c>
      <c r="BF22" s="51"/>
      <c r="BG22" s="51"/>
      <c r="BH22" s="51"/>
      <c r="BI22" s="51"/>
      <c r="BJ22" s="51"/>
      <c r="BK22" s="55"/>
      <c r="BO22" s="1">
        <v>0.0888</v>
      </c>
      <c r="BR22" s="27"/>
      <c r="BS22" s="1">
        <v>0.03739999999999988</v>
      </c>
      <c r="BV22" s="1">
        <v>0.0506</v>
      </c>
    </row>
    <row r="23" spans="1:74" ht="12.75">
      <c r="A23" s="29" t="s">
        <v>10</v>
      </c>
      <c r="B23" s="29" t="s">
        <v>79</v>
      </c>
      <c r="C23" s="29"/>
      <c r="D23" s="29"/>
      <c r="E23" s="30"/>
      <c r="F23" s="31">
        <v>0.16739999999999977</v>
      </c>
      <c r="G23" s="32"/>
      <c r="H23" s="33"/>
      <c r="I23" s="34">
        <v>0.0705</v>
      </c>
      <c r="J23" s="34"/>
      <c r="K23" s="35"/>
      <c r="L23" s="32">
        <v>0.2508</v>
      </c>
      <c r="M23" s="34"/>
      <c r="N23" s="36"/>
      <c r="O23" s="37">
        <v>0.1193</v>
      </c>
      <c r="P23" s="37"/>
      <c r="Q23" s="37"/>
      <c r="R23" s="37">
        <v>0.0503</v>
      </c>
      <c r="S23" s="37"/>
      <c r="T23" s="37"/>
      <c r="U23" s="37">
        <v>0.15219999999999967</v>
      </c>
      <c r="V23" s="37"/>
      <c r="W23" s="37"/>
      <c r="X23" s="37">
        <v>0.05080000000000062</v>
      </c>
      <c r="Y23" s="37"/>
      <c r="Z23" s="37"/>
      <c r="AA23" s="38">
        <v>0.05120000000000058</v>
      </c>
      <c r="AB23" s="37"/>
      <c r="AC23" s="37"/>
      <c r="AD23" s="37">
        <v>0.0177</v>
      </c>
      <c r="AE23" s="37"/>
      <c r="AF23" s="37"/>
      <c r="AG23" s="37"/>
      <c r="AH23" s="37"/>
      <c r="AI23" s="37"/>
      <c r="AJ23" s="37">
        <v>0.0752</v>
      </c>
      <c r="AK23" s="37"/>
      <c r="AL23" s="37"/>
      <c r="AM23" s="37">
        <v>0.0523</v>
      </c>
      <c r="AN23" s="37"/>
      <c r="AO23" s="37"/>
      <c r="AP23" s="37">
        <v>0.0341</v>
      </c>
      <c r="AQ23" s="37"/>
      <c r="AR23" s="37"/>
      <c r="AS23" s="38">
        <v>0.0296</v>
      </c>
      <c r="AT23" s="37"/>
      <c r="AU23" s="37"/>
      <c r="AV23" s="37">
        <v>0.04050000000000065</v>
      </c>
      <c r="AW23" s="37"/>
      <c r="AX23" s="37"/>
      <c r="AY23" s="37">
        <v>0.0511</v>
      </c>
      <c r="AZ23" s="37"/>
      <c r="BA23" s="37"/>
      <c r="BB23" s="37">
        <v>0.023699999999999832</v>
      </c>
      <c r="BC23" s="37"/>
      <c r="BD23" s="37"/>
      <c r="BE23" s="37">
        <v>0.0301</v>
      </c>
      <c r="BF23" s="37"/>
      <c r="BG23" s="37"/>
      <c r="BH23" s="37"/>
      <c r="BI23" s="37">
        <v>0.0367999999999995</v>
      </c>
      <c r="BJ23" s="37"/>
      <c r="BK23" s="56"/>
      <c r="BL23" s="1">
        <v>0.011900000000000688</v>
      </c>
      <c r="BO23" s="1">
        <v>0.0385</v>
      </c>
      <c r="BR23" s="27"/>
      <c r="BS23" s="1">
        <v>0.035800000000000054</v>
      </c>
      <c r="BV23" s="1">
        <v>0.041699999999999626</v>
      </c>
    </row>
    <row r="24" spans="1:74" ht="12.75">
      <c r="A24" s="29" t="s">
        <v>10</v>
      </c>
      <c r="B24" s="29" t="s">
        <v>80</v>
      </c>
      <c r="C24" s="29"/>
      <c r="D24" s="29"/>
      <c r="E24" s="30"/>
      <c r="F24" s="31">
        <v>0.027300000000000324</v>
      </c>
      <c r="G24" s="32"/>
      <c r="H24" s="33"/>
      <c r="I24" s="34">
        <v>0.01750000000000007</v>
      </c>
      <c r="J24" s="34"/>
      <c r="K24" s="60"/>
      <c r="L24" s="34">
        <v>0.03080000000000016</v>
      </c>
      <c r="M24" s="34"/>
      <c r="N24" s="36"/>
      <c r="O24" s="37">
        <v>0.05210000000000026</v>
      </c>
      <c r="P24" s="37"/>
      <c r="Q24" s="37"/>
      <c r="R24" s="37">
        <v>0.028300000000000658</v>
      </c>
      <c r="S24" s="37"/>
      <c r="T24" s="37"/>
      <c r="U24" s="37">
        <v>0.03370000000000051</v>
      </c>
      <c r="V24" s="37"/>
      <c r="W24" s="37"/>
      <c r="X24" s="37">
        <v>0.04360000000000053</v>
      </c>
      <c r="Y24" s="37"/>
      <c r="Z24" s="37"/>
      <c r="AA24" s="38">
        <v>0.0705</v>
      </c>
      <c r="AB24" s="37"/>
      <c r="AC24" s="37"/>
      <c r="AD24" s="37">
        <v>0.0213</v>
      </c>
      <c r="AE24" s="37"/>
      <c r="AF24" s="37"/>
      <c r="AG24" s="37">
        <v>0.0777</v>
      </c>
      <c r="AH24" s="37"/>
      <c r="AI24" s="37"/>
      <c r="AJ24" s="37">
        <v>0.0646</v>
      </c>
      <c r="AK24" s="37"/>
      <c r="AL24" s="37"/>
      <c r="AM24" s="37">
        <v>0.049</v>
      </c>
      <c r="AN24" s="37"/>
      <c r="AO24" s="37"/>
      <c r="AP24" s="37">
        <v>0.0233</v>
      </c>
      <c r="AQ24" s="37"/>
      <c r="AR24" s="37"/>
      <c r="AS24" s="38">
        <v>0.0302</v>
      </c>
      <c r="AT24" s="37"/>
      <c r="AU24" s="37"/>
      <c r="AV24" s="37">
        <v>0.024799999999999933</v>
      </c>
      <c r="AW24" s="37"/>
      <c r="AX24" s="37"/>
      <c r="AY24" s="37">
        <v>0.028400000000000425</v>
      </c>
      <c r="AZ24" s="37"/>
      <c r="BA24" s="37"/>
      <c r="BB24" s="37">
        <v>0.0026999999999999247</v>
      </c>
      <c r="BC24" s="37"/>
      <c r="BD24" s="37"/>
      <c r="BE24" s="37">
        <v>0</v>
      </c>
      <c r="BF24" s="37"/>
      <c r="BG24" s="37"/>
      <c r="BH24" s="37"/>
      <c r="BI24" s="37">
        <v>0</v>
      </c>
      <c r="BJ24" s="37"/>
      <c r="BK24" s="56"/>
      <c r="BL24" s="1">
        <v>0.0032999999999994145</v>
      </c>
      <c r="BO24" s="1">
        <v>-0.0571</v>
      </c>
      <c r="BR24" s="27"/>
      <c r="BS24" s="1">
        <v>0.00590000000000046</v>
      </c>
      <c r="BV24" s="1">
        <v>0.019400000000000084</v>
      </c>
    </row>
    <row r="25" spans="1:74" ht="12.75">
      <c r="A25" s="42" t="s">
        <v>10</v>
      </c>
      <c r="B25" s="43" t="s">
        <v>81</v>
      </c>
      <c r="C25" s="43"/>
      <c r="D25" s="46"/>
      <c r="E25" s="44"/>
      <c r="F25" s="45">
        <v>0.0099</v>
      </c>
      <c r="G25" s="46"/>
      <c r="H25" s="47"/>
      <c r="I25" s="48">
        <v>0.0282</v>
      </c>
      <c r="J25" s="48"/>
      <c r="K25" s="49"/>
      <c r="L25" s="48">
        <v>0.022299999999999542</v>
      </c>
      <c r="M25" s="48"/>
      <c r="N25" s="50"/>
      <c r="O25" s="51">
        <v>0.05009999999999959</v>
      </c>
      <c r="P25" s="51"/>
      <c r="Q25" s="52"/>
      <c r="R25" s="51">
        <v>0.0389999999999997</v>
      </c>
      <c r="S25" s="51"/>
      <c r="T25" s="51"/>
      <c r="U25" s="51">
        <v>0.0248999999999997</v>
      </c>
      <c r="V25" s="51"/>
      <c r="W25" s="51"/>
      <c r="X25" s="51">
        <v>0.024199999999999555</v>
      </c>
      <c r="Y25" s="51"/>
      <c r="Z25" s="51"/>
      <c r="AA25" s="53">
        <v>0.0557</v>
      </c>
      <c r="AB25" s="51"/>
      <c r="AC25" s="51"/>
      <c r="AD25" s="51">
        <v>0.0336</v>
      </c>
      <c r="AE25" s="51"/>
      <c r="AF25" s="51"/>
      <c r="AG25" s="51">
        <v>0.0741</v>
      </c>
      <c r="AH25" s="51"/>
      <c r="AI25" s="51"/>
      <c r="AJ25" s="51">
        <v>0.0643</v>
      </c>
      <c r="AK25" s="52"/>
      <c r="AL25" s="51"/>
      <c r="AM25" s="51">
        <v>0.0372</v>
      </c>
      <c r="AN25" s="51"/>
      <c r="AO25" s="51"/>
      <c r="AP25" s="51">
        <v>0.023</v>
      </c>
      <c r="AQ25" s="51"/>
      <c r="AR25" s="51"/>
      <c r="AS25" s="53">
        <v>0.0267</v>
      </c>
      <c r="AT25" s="51"/>
      <c r="AU25" s="51"/>
      <c r="AV25" s="51">
        <v>0.03259999999999952</v>
      </c>
      <c r="AW25" s="51"/>
      <c r="AX25" s="51"/>
      <c r="AY25" s="52">
        <v>0.0629</v>
      </c>
      <c r="AZ25" s="51"/>
      <c r="BA25" s="51"/>
      <c r="BB25" s="51">
        <v>0.04389999999999983</v>
      </c>
      <c r="BC25" s="51"/>
      <c r="BD25" s="51"/>
      <c r="BE25" s="51">
        <v>0.042800000000000615</v>
      </c>
      <c r="BF25" s="51"/>
      <c r="BG25" s="51"/>
      <c r="BH25" s="51"/>
      <c r="BI25" s="51">
        <v>0.037499999999999645</v>
      </c>
      <c r="BJ25" s="51"/>
      <c r="BK25" s="55"/>
      <c r="BL25" s="1">
        <v>0.0221</v>
      </c>
      <c r="BO25" s="1">
        <v>0.02059999999999995</v>
      </c>
      <c r="BR25" s="27"/>
      <c r="BS25" s="1">
        <v>0.007699999999999818</v>
      </c>
      <c r="BV25" s="1">
        <v>0.017400000000000304</v>
      </c>
    </row>
    <row r="26" spans="1:74" ht="12.75">
      <c r="A26" s="29" t="s">
        <v>11</v>
      </c>
      <c r="B26" s="29" t="s">
        <v>76</v>
      </c>
      <c r="C26" s="29">
        <v>65.55114714507461</v>
      </c>
      <c r="D26" s="29"/>
      <c r="E26" s="30"/>
      <c r="F26" s="31">
        <v>66.22905273867437</v>
      </c>
      <c r="G26" s="32"/>
      <c r="H26" s="33"/>
      <c r="I26" s="34">
        <v>44.974359726438394</v>
      </c>
      <c r="J26" s="34"/>
      <c r="K26" s="35"/>
      <c r="L26" s="32">
        <v>63.19640778313653</v>
      </c>
      <c r="M26" s="34"/>
      <c r="N26" s="36"/>
      <c r="O26" s="37">
        <v>44.69630457338988</v>
      </c>
      <c r="P26" s="37"/>
      <c r="Q26" s="37"/>
      <c r="R26" s="37">
        <v>59.90515017888335</v>
      </c>
      <c r="S26" s="37"/>
      <c r="T26" s="37"/>
      <c r="U26" s="37">
        <v>54.09451229884665</v>
      </c>
      <c r="V26" s="37"/>
      <c r="W26" s="37"/>
      <c r="X26" s="37">
        <v>49.184556049400484</v>
      </c>
      <c r="Y26" s="37"/>
      <c r="Z26" s="37"/>
      <c r="AA26" s="38">
        <v>76.9694918247506</v>
      </c>
      <c r="AB26" s="37"/>
      <c r="AC26" s="37"/>
      <c r="AD26" s="37">
        <v>44.1</v>
      </c>
      <c r="AE26" s="37"/>
      <c r="AF26" s="37"/>
      <c r="AG26" s="37">
        <v>98</v>
      </c>
      <c r="AH26" s="37"/>
      <c r="AI26" s="37"/>
      <c r="AJ26" s="37">
        <v>83.8</v>
      </c>
      <c r="AK26" s="37"/>
      <c r="AL26" s="37"/>
      <c r="AM26" s="37">
        <v>62.3</v>
      </c>
      <c r="AN26" s="37"/>
      <c r="AO26" s="37"/>
      <c r="AP26" s="37">
        <v>68.3</v>
      </c>
      <c r="AQ26" s="37"/>
      <c r="AR26" s="37"/>
      <c r="AS26" s="38">
        <v>83.7</v>
      </c>
      <c r="AT26" s="37"/>
      <c r="AU26" s="37"/>
      <c r="AV26" s="37">
        <v>67.96392172972713</v>
      </c>
      <c r="AW26" s="37"/>
      <c r="AX26" s="37"/>
      <c r="AY26" s="37">
        <v>59.08698145752902</v>
      </c>
      <c r="AZ26" s="37"/>
      <c r="BA26" s="37"/>
      <c r="BB26" s="37">
        <v>46.9617162517393</v>
      </c>
      <c r="BC26" s="37"/>
      <c r="BD26" s="37"/>
      <c r="BE26" s="37">
        <v>58.197254458935696</v>
      </c>
      <c r="BF26" s="37">
        <v>10.068729145144474</v>
      </c>
      <c r="BG26" s="37"/>
      <c r="BH26" s="37"/>
      <c r="BI26" s="37">
        <v>96.58460811671105</v>
      </c>
      <c r="BJ26" s="37"/>
      <c r="BK26" s="56"/>
      <c r="BL26" s="1">
        <v>98.67754072138152</v>
      </c>
      <c r="BO26" s="1">
        <v>97.56598541645268</v>
      </c>
      <c r="BR26" s="27"/>
      <c r="BS26" s="1">
        <v>90.37483085925952</v>
      </c>
      <c r="BV26" s="1">
        <v>67.64870029934535</v>
      </c>
    </row>
    <row r="27" spans="1:75" ht="12.75">
      <c r="A27" s="29" t="s">
        <v>11</v>
      </c>
      <c r="B27" s="29" t="s">
        <v>82</v>
      </c>
      <c r="C27" s="29">
        <v>126.58045977011471</v>
      </c>
      <c r="D27" s="29"/>
      <c r="E27" s="30"/>
      <c r="F27" s="31">
        <v>115.10652033569995</v>
      </c>
      <c r="G27" s="32"/>
      <c r="H27" s="33"/>
      <c r="I27" s="34">
        <v>100.18326206475295</v>
      </c>
      <c r="J27" s="34"/>
      <c r="K27" s="35"/>
      <c r="L27" s="34">
        <v>126.99346405228766</v>
      </c>
      <c r="M27" s="34"/>
      <c r="N27" s="36"/>
      <c r="O27" s="37">
        <v>74.33566433566438</v>
      </c>
      <c r="P27" s="37"/>
      <c r="Q27" s="37"/>
      <c r="R27" s="37">
        <v>144.42270058708417</v>
      </c>
      <c r="S27" s="37"/>
      <c r="T27" s="37"/>
      <c r="U27" s="37">
        <v>94.7194719471944</v>
      </c>
      <c r="V27" s="37"/>
      <c r="W27" s="37"/>
      <c r="X27" s="37">
        <v>161.00478468899502</v>
      </c>
      <c r="Y27" s="37"/>
      <c r="Z27" s="37"/>
      <c r="AA27" s="38">
        <v>83.01435406698553</v>
      </c>
      <c r="AB27" s="37"/>
      <c r="AC27" s="37"/>
      <c r="AD27" s="37">
        <v>150.4</v>
      </c>
      <c r="AE27" s="37"/>
      <c r="AF27" s="37"/>
      <c r="AG27" s="37">
        <v>439.9</v>
      </c>
      <c r="AH27" s="37"/>
      <c r="AI27" s="37"/>
      <c r="AJ27" s="37">
        <v>285</v>
      </c>
      <c r="AK27" s="37"/>
      <c r="AL27" s="37"/>
      <c r="AM27" s="37">
        <v>129.2</v>
      </c>
      <c r="AN27" s="37"/>
      <c r="AO27" s="37"/>
      <c r="AP27" s="37"/>
      <c r="AQ27" s="37"/>
      <c r="AR27" s="37"/>
      <c r="AS27" s="38">
        <v>178.4</v>
      </c>
      <c r="AT27" s="37"/>
      <c r="AU27" s="37"/>
      <c r="AV27" s="37">
        <v>128.2634730538922</v>
      </c>
      <c r="AW27" s="37"/>
      <c r="AX27" s="37"/>
      <c r="AY27" s="37"/>
      <c r="AZ27" s="37"/>
      <c r="BA27" s="37"/>
      <c r="BB27" s="37"/>
      <c r="BC27" s="37"/>
      <c r="BD27" s="37"/>
      <c r="BE27" s="37">
        <v>153.3333333333334</v>
      </c>
      <c r="BF27" s="37">
        <v>46.666666666666636</v>
      </c>
      <c r="BG27" s="37"/>
      <c r="BH27" s="37"/>
      <c r="BI27" s="37">
        <v>439.3650793650789</v>
      </c>
      <c r="BJ27" s="37"/>
      <c r="BK27" s="56"/>
      <c r="BL27" s="1">
        <v>971.8</v>
      </c>
      <c r="BO27" s="1">
        <v>282.419392798306</v>
      </c>
      <c r="BP27" s="1">
        <v>4.471640385973204</v>
      </c>
      <c r="BR27" s="27"/>
      <c r="BS27" s="1" t="s">
        <v>369</v>
      </c>
      <c r="BV27" s="1">
        <v>343.9285714285714</v>
      </c>
      <c r="BW27" s="1">
        <v>7.142857142857414</v>
      </c>
    </row>
    <row r="28" spans="1:74" ht="12.75">
      <c r="A28" s="42" t="s">
        <v>11</v>
      </c>
      <c r="B28" s="43" t="s">
        <v>77</v>
      </c>
      <c r="C28" s="43"/>
      <c r="D28" s="46"/>
      <c r="E28" s="44"/>
      <c r="F28" s="45">
        <v>38.86922137341363</v>
      </c>
      <c r="G28" s="46"/>
      <c r="H28" s="47"/>
      <c r="I28" s="48"/>
      <c r="J28" s="48"/>
      <c r="K28" s="49"/>
      <c r="L28" s="48"/>
      <c r="M28" s="48"/>
      <c r="N28" s="50"/>
      <c r="O28" s="51">
        <v>39.1920053045369</v>
      </c>
      <c r="P28" s="51"/>
      <c r="Q28" s="51"/>
      <c r="R28" s="51"/>
      <c r="S28" s="51"/>
      <c r="T28" s="51"/>
      <c r="U28" s="51">
        <v>45.476190476190226</v>
      </c>
      <c r="V28" s="51"/>
      <c r="W28" s="51"/>
      <c r="X28" s="51">
        <v>41.91616766466995</v>
      </c>
      <c r="Y28" s="51"/>
      <c r="Z28" s="51"/>
      <c r="AA28" s="53">
        <v>65.66632912946044</v>
      </c>
      <c r="AB28" s="51"/>
      <c r="AC28" s="51"/>
      <c r="AD28" s="51"/>
      <c r="AE28" s="51"/>
      <c r="AF28" s="51"/>
      <c r="AG28" s="51">
        <v>93.7</v>
      </c>
      <c r="AH28" s="51"/>
      <c r="AI28" s="51"/>
      <c r="AJ28" s="51">
        <v>103.6</v>
      </c>
      <c r="AK28" s="51"/>
      <c r="AL28" s="51"/>
      <c r="AM28" s="51">
        <v>63.4</v>
      </c>
      <c r="AN28" s="51"/>
      <c r="AO28" s="51"/>
      <c r="AP28" s="51">
        <v>63.4</v>
      </c>
      <c r="AQ28" s="51"/>
      <c r="AR28" s="51"/>
      <c r="AS28" s="53">
        <v>59</v>
      </c>
      <c r="AT28" s="51"/>
      <c r="AU28" s="51"/>
      <c r="AV28" s="51">
        <v>59.21577714271011</v>
      </c>
      <c r="AW28" s="51"/>
      <c r="AX28" s="51"/>
      <c r="AY28" s="51">
        <v>75.20875960847161</v>
      </c>
      <c r="AZ28" s="51"/>
      <c r="BA28" s="51"/>
      <c r="BB28" s="51">
        <v>40.725809592374596</v>
      </c>
      <c r="BC28" s="51"/>
      <c r="BD28" s="51"/>
      <c r="BE28" s="51">
        <v>73.99634802986151</v>
      </c>
      <c r="BF28" s="51"/>
      <c r="BG28" s="51"/>
      <c r="BH28" s="51"/>
      <c r="BI28" s="51">
        <v>45.873699597245405</v>
      </c>
      <c r="BJ28" s="51"/>
      <c r="BK28" s="55"/>
      <c r="BL28" s="1">
        <v>95.14822414235049</v>
      </c>
      <c r="BO28" s="1">
        <v>82.62881301000047</v>
      </c>
      <c r="BR28" s="27"/>
      <c r="BS28" s="1">
        <v>45.45971133083268</v>
      </c>
      <c r="BV28" s="1">
        <v>64.76071361410322</v>
      </c>
    </row>
    <row r="29" spans="1:74" ht="12.75">
      <c r="A29" s="29" t="s">
        <v>11</v>
      </c>
      <c r="B29" s="29" t="s">
        <v>78</v>
      </c>
      <c r="C29" s="29"/>
      <c r="D29" s="29"/>
      <c r="E29" s="30"/>
      <c r="F29" s="31">
        <v>27.996421283311648</v>
      </c>
      <c r="G29" s="32"/>
      <c r="H29" s="33"/>
      <c r="I29" s="34">
        <v>12.592057471956396</v>
      </c>
      <c r="J29" s="34"/>
      <c r="K29" s="35"/>
      <c r="L29" s="32">
        <v>14.114928671890816</v>
      </c>
      <c r="M29" s="34"/>
      <c r="N29" s="36"/>
      <c r="O29" s="37">
        <v>28.559403559403307</v>
      </c>
      <c r="P29" s="37"/>
      <c r="Q29" s="37"/>
      <c r="R29" s="37"/>
      <c r="S29" s="37"/>
      <c r="T29" s="37"/>
      <c r="U29" s="37">
        <v>681.2571992759565</v>
      </c>
      <c r="V29" s="37"/>
      <c r="W29" s="37"/>
      <c r="X29" s="37">
        <v>30.15419760137037</v>
      </c>
      <c r="Y29" s="37"/>
      <c r="Z29" s="37"/>
      <c r="AA29" s="38">
        <v>59.25960626324874</v>
      </c>
      <c r="AB29" s="37"/>
      <c r="AC29" s="37"/>
      <c r="AD29" s="37">
        <v>53.7</v>
      </c>
      <c r="AE29" s="37"/>
      <c r="AF29" s="37"/>
      <c r="AG29" s="37">
        <v>127.8</v>
      </c>
      <c r="AH29" s="37"/>
      <c r="AI29" s="37"/>
      <c r="AJ29" s="37" t="s">
        <v>212</v>
      </c>
      <c r="AK29" s="37"/>
      <c r="AL29" s="37"/>
      <c r="AM29" s="37">
        <v>61</v>
      </c>
      <c r="AN29" s="37"/>
      <c r="AO29" s="37"/>
      <c r="AP29" s="37">
        <v>63.1</v>
      </c>
      <c r="AQ29" s="37"/>
      <c r="AR29" s="37"/>
      <c r="AS29" s="38">
        <v>101.6</v>
      </c>
      <c r="AT29" s="37"/>
      <c r="AU29" s="37"/>
      <c r="AV29" s="37">
        <v>58.94941378812347</v>
      </c>
      <c r="AW29" s="37"/>
      <c r="AX29" s="37"/>
      <c r="AY29" s="37">
        <v>81.12449799196786</v>
      </c>
      <c r="AZ29" s="37"/>
      <c r="BA29" s="37"/>
      <c r="BB29" s="37">
        <v>63.76420473336705</v>
      </c>
      <c r="BC29" s="37"/>
      <c r="BD29" s="37"/>
      <c r="BE29" s="37">
        <v>74.64074162615837</v>
      </c>
      <c r="BF29" s="37"/>
      <c r="BG29" s="37"/>
      <c r="BH29" s="37"/>
      <c r="BI29" s="37"/>
      <c r="BJ29" s="37"/>
      <c r="BK29" s="56"/>
      <c r="BO29" s="1">
        <v>121.82573980326765</v>
      </c>
      <c r="BR29" s="27"/>
      <c r="BS29" s="1">
        <v>49.17817225509517</v>
      </c>
      <c r="BV29" s="1">
        <v>67.33200266134425</v>
      </c>
    </row>
    <row r="30" spans="1:74" ht="12.75">
      <c r="A30" s="29" t="s">
        <v>11</v>
      </c>
      <c r="B30" s="29" t="s">
        <v>79</v>
      </c>
      <c r="C30" s="29"/>
      <c r="D30" s="29"/>
      <c r="E30" s="30"/>
      <c r="F30" s="31">
        <v>108.08367768595026</v>
      </c>
      <c r="G30" s="32"/>
      <c r="H30" s="33"/>
      <c r="I30" s="34">
        <v>39.0084656670171</v>
      </c>
      <c r="J30" s="34"/>
      <c r="K30" s="35"/>
      <c r="L30" s="34">
        <v>138.7705416920267</v>
      </c>
      <c r="M30" s="34"/>
      <c r="N30" s="36"/>
      <c r="O30" s="37">
        <v>65.96991815969915</v>
      </c>
      <c r="P30" s="37"/>
      <c r="Q30" s="37"/>
      <c r="R30" s="37">
        <v>63.07210031347963</v>
      </c>
      <c r="S30" s="37"/>
      <c r="T30" s="37"/>
      <c r="U30" s="37">
        <v>179.45996934323745</v>
      </c>
      <c r="V30" s="37"/>
      <c r="W30" s="37"/>
      <c r="X30" s="37">
        <v>54.65303926842454</v>
      </c>
      <c r="Y30" s="37"/>
      <c r="Z30" s="37"/>
      <c r="AA30" s="38">
        <v>58.621479276391774</v>
      </c>
      <c r="AB30" s="37"/>
      <c r="AC30" s="37"/>
      <c r="AD30" s="37">
        <v>35</v>
      </c>
      <c r="AE30" s="37"/>
      <c r="AF30" s="37"/>
      <c r="AG30" s="37"/>
      <c r="AH30" s="37"/>
      <c r="AI30" s="37"/>
      <c r="AJ30" s="37">
        <v>89.1</v>
      </c>
      <c r="AK30" s="37"/>
      <c r="AL30" s="37"/>
      <c r="AM30" s="37">
        <v>53.9</v>
      </c>
      <c r="AN30" s="37"/>
      <c r="AO30" s="37"/>
      <c r="AP30" s="37">
        <v>45.7</v>
      </c>
      <c r="AQ30" s="37"/>
      <c r="AR30" s="37"/>
      <c r="AS30" s="38">
        <v>38</v>
      </c>
      <c r="AT30" s="37"/>
      <c r="AU30" s="37"/>
      <c r="AV30" s="37">
        <v>49.74085627963057</v>
      </c>
      <c r="AW30" s="37"/>
      <c r="AX30" s="37"/>
      <c r="AY30" s="37">
        <v>56.79039786619239</v>
      </c>
      <c r="AZ30" s="37"/>
      <c r="BA30" s="37"/>
      <c r="BB30" s="37">
        <v>27.43595383350861</v>
      </c>
      <c r="BC30" s="37"/>
      <c r="BD30" s="37"/>
      <c r="BE30" s="37">
        <v>39.40048432489039</v>
      </c>
      <c r="BF30" s="37"/>
      <c r="BG30" s="37"/>
      <c r="BH30" s="37"/>
      <c r="BI30" s="37">
        <v>37.39191399859741</v>
      </c>
      <c r="BJ30" s="37"/>
      <c r="BK30" s="56"/>
      <c r="BL30" s="1">
        <v>16.426027661983518</v>
      </c>
      <c r="BO30" s="1">
        <v>44.591667728373345</v>
      </c>
      <c r="BR30" s="27"/>
      <c r="BS30" s="1">
        <v>42.839876984934065</v>
      </c>
      <c r="BV30" s="1">
        <v>48.341100368644106</v>
      </c>
    </row>
    <row r="31" spans="1:74" ht="12.75">
      <c r="A31" s="42" t="s">
        <v>11</v>
      </c>
      <c r="B31" s="43" t="s">
        <v>80</v>
      </c>
      <c r="C31" s="43"/>
      <c r="D31" s="46"/>
      <c r="E31" s="44"/>
      <c r="F31" s="45">
        <v>15.659057015028292</v>
      </c>
      <c r="G31" s="46"/>
      <c r="H31" s="47"/>
      <c r="I31" s="48">
        <v>8.715573484735332</v>
      </c>
      <c r="J31" s="48"/>
      <c r="K31" s="49"/>
      <c r="L31" s="48">
        <v>17.90281329923283</v>
      </c>
      <c r="M31" s="48"/>
      <c r="N31" s="50"/>
      <c r="O31" s="51">
        <v>38.39351510685354</v>
      </c>
      <c r="P31" s="51"/>
      <c r="Q31" s="51"/>
      <c r="R31" s="51">
        <v>113.92914653784484</v>
      </c>
      <c r="S31" s="51"/>
      <c r="T31" s="51"/>
      <c r="U31" s="51">
        <v>36.88401236763675</v>
      </c>
      <c r="V31" s="51"/>
      <c r="W31" s="51"/>
      <c r="X31" s="51">
        <v>46.858291284465956</v>
      </c>
      <c r="Y31" s="51"/>
      <c r="Z31" s="51"/>
      <c r="AA31" s="53">
        <v>76.2966369957523</v>
      </c>
      <c r="AB31" s="51"/>
      <c r="AC31" s="51"/>
      <c r="AD31" s="51">
        <v>22.6</v>
      </c>
      <c r="AE31" s="51"/>
      <c r="AF31" s="51"/>
      <c r="AG31" s="51">
        <v>87.3</v>
      </c>
      <c r="AH31" s="51"/>
      <c r="AI31" s="51"/>
      <c r="AJ31" s="51">
        <v>70.6</v>
      </c>
      <c r="AK31" s="51"/>
      <c r="AL31" s="51"/>
      <c r="AM31" s="51">
        <v>46.6</v>
      </c>
      <c r="AN31" s="51"/>
      <c r="AO31" s="51"/>
      <c r="AP31" s="51">
        <v>31.5</v>
      </c>
      <c r="AQ31" s="51"/>
      <c r="AR31" s="51"/>
      <c r="AS31" s="53">
        <v>32.5</v>
      </c>
      <c r="AT31" s="51"/>
      <c r="AU31" s="51"/>
      <c r="AV31" s="51">
        <v>30.506744081630313</v>
      </c>
      <c r="AW31" s="51"/>
      <c r="AX31" s="51"/>
      <c r="AY31" s="51">
        <v>29.057126925418473</v>
      </c>
      <c r="AZ31" s="51"/>
      <c r="BA31" s="51"/>
      <c r="BB31" s="51">
        <v>3.0530898399953923</v>
      </c>
      <c r="BC31" s="51"/>
      <c r="BD31" s="51"/>
      <c r="BE31" s="51">
        <v>0</v>
      </c>
      <c r="BF31" s="51"/>
      <c r="BG31" s="51"/>
      <c r="BH31" s="51"/>
      <c r="BI31" s="51">
        <v>0</v>
      </c>
      <c r="BJ31" s="51"/>
      <c r="BK31" s="55"/>
      <c r="BL31" s="1">
        <v>4.294470543835391</v>
      </c>
      <c r="BO31" s="1" t="s">
        <v>351</v>
      </c>
      <c r="BR31" s="27"/>
      <c r="BS31" s="1">
        <v>6.664633388684299</v>
      </c>
      <c r="BV31" s="1">
        <v>21.230260782017687</v>
      </c>
    </row>
    <row r="32" spans="1:74" ht="12.75">
      <c r="A32" s="29" t="s">
        <v>11</v>
      </c>
      <c r="B32" s="29" t="s">
        <v>81</v>
      </c>
      <c r="C32" s="29"/>
      <c r="D32" s="29"/>
      <c r="E32" s="30"/>
      <c r="F32" s="31">
        <v>4.53296703296704</v>
      </c>
      <c r="G32" s="32"/>
      <c r="H32" s="33"/>
      <c r="I32" s="34">
        <v>13.0293520808152</v>
      </c>
      <c r="J32" s="34"/>
      <c r="K32" s="35"/>
      <c r="L32" s="34">
        <v>10.3137603137601</v>
      </c>
      <c r="M32" s="34"/>
      <c r="N32" s="36"/>
      <c r="O32" s="37">
        <v>23.4316245552198</v>
      </c>
      <c r="P32" s="37"/>
      <c r="Q32" s="37"/>
      <c r="R32" s="37">
        <v>18.2728501991739</v>
      </c>
      <c r="S32" s="37"/>
      <c r="T32" s="37"/>
      <c r="U32" s="37">
        <v>17.7379990682205</v>
      </c>
      <c r="V32" s="37"/>
      <c r="W32" s="37"/>
      <c r="X32" s="37">
        <v>17.2326377614088</v>
      </c>
      <c r="Y32" s="37"/>
      <c r="Z32" s="37"/>
      <c r="AA32" s="38">
        <v>39.1460675420766</v>
      </c>
      <c r="AB32" s="37"/>
      <c r="AC32" s="37"/>
      <c r="AD32" s="37">
        <v>24</v>
      </c>
      <c r="AE32" s="37"/>
      <c r="AF32" s="37"/>
      <c r="AG32" s="37">
        <v>97.7</v>
      </c>
      <c r="AH32" s="37"/>
      <c r="AI32" s="37"/>
      <c r="AJ32" s="37">
        <v>84.5</v>
      </c>
      <c r="AK32" s="37"/>
      <c r="AL32" s="37"/>
      <c r="AM32" s="37">
        <v>49</v>
      </c>
      <c r="AN32" s="37"/>
      <c r="AO32" s="37"/>
      <c r="AP32" s="37">
        <v>30.3</v>
      </c>
      <c r="AQ32" s="37"/>
      <c r="AR32" s="37"/>
      <c r="AS32" s="38">
        <v>35.6</v>
      </c>
      <c r="AT32" s="37"/>
      <c r="AU32" s="37"/>
      <c r="AV32" s="37">
        <v>44.292996815251286</v>
      </c>
      <c r="AW32" s="37"/>
      <c r="AX32" s="37"/>
      <c r="AY32" s="37">
        <v>83.41887415022818</v>
      </c>
      <c r="AZ32" s="37"/>
      <c r="BA32" s="37"/>
      <c r="BB32" s="37">
        <v>58.903245716432394</v>
      </c>
      <c r="BC32" s="37"/>
      <c r="BD32" s="37"/>
      <c r="BE32" s="37">
        <v>57.34329070100909</v>
      </c>
      <c r="BF32" s="37"/>
      <c r="BG32" s="37"/>
      <c r="BH32" s="37"/>
      <c r="BI32" s="37">
        <v>49.51789378609806</v>
      </c>
      <c r="BJ32" s="37"/>
      <c r="BK32" s="56"/>
      <c r="BL32" s="1">
        <v>29.58785853522695</v>
      </c>
      <c r="BO32" s="1">
        <v>26.40233570954355</v>
      </c>
      <c r="BR32" s="27"/>
      <c r="BS32" s="1">
        <v>10.461842806056193</v>
      </c>
      <c r="BV32" s="1">
        <v>22.39503293614363</v>
      </c>
    </row>
    <row r="33" spans="1:77" ht="12.75">
      <c r="A33" s="29" t="s">
        <v>0</v>
      </c>
      <c r="B33" s="29" t="s">
        <v>76</v>
      </c>
      <c r="C33" s="29">
        <v>951140154</v>
      </c>
      <c r="D33" s="29" t="s">
        <v>85</v>
      </c>
      <c r="E33" s="30" t="s">
        <v>88</v>
      </c>
      <c r="F33" s="31">
        <v>951160221</v>
      </c>
      <c r="G33" s="32">
        <v>951160214</v>
      </c>
      <c r="H33" s="33">
        <v>951160215</v>
      </c>
      <c r="I33" s="34">
        <v>951180203</v>
      </c>
      <c r="J33" s="34" t="s">
        <v>101</v>
      </c>
      <c r="K33" s="35" t="s">
        <v>107</v>
      </c>
      <c r="L33" s="32">
        <v>951250099</v>
      </c>
      <c r="M33" s="34" t="s">
        <v>113</v>
      </c>
      <c r="N33" s="36" t="s">
        <v>119</v>
      </c>
      <c r="O33" s="37">
        <v>951310083</v>
      </c>
      <c r="P33" s="37" t="s">
        <v>125</v>
      </c>
      <c r="Q33" s="37" t="s">
        <v>132</v>
      </c>
      <c r="R33" s="37">
        <v>951420162</v>
      </c>
      <c r="S33" s="37" t="s">
        <v>139</v>
      </c>
      <c r="T33" s="37" t="s">
        <v>143</v>
      </c>
      <c r="U33" s="37">
        <v>951500029</v>
      </c>
      <c r="V33" s="37" t="s">
        <v>147</v>
      </c>
      <c r="W33" s="37" t="s">
        <v>154</v>
      </c>
      <c r="X33" s="37">
        <v>951520205</v>
      </c>
      <c r="Y33" s="37" t="s">
        <v>161</v>
      </c>
      <c r="Z33" s="37" t="s">
        <v>168</v>
      </c>
      <c r="AA33" s="38">
        <v>951600042</v>
      </c>
      <c r="AB33" s="37" t="s">
        <v>175</v>
      </c>
      <c r="AC33" s="37" t="s">
        <v>182</v>
      </c>
      <c r="AD33" s="37">
        <v>951670432</v>
      </c>
      <c r="AE33" s="37" t="s">
        <v>189</v>
      </c>
      <c r="AF33" s="37" t="s">
        <v>195</v>
      </c>
      <c r="AG33" s="37">
        <v>951740266</v>
      </c>
      <c r="AH33" s="37" t="s">
        <v>200</v>
      </c>
      <c r="AI33" s="37" t="s">
        <v>206</v>
      </c>
      <c r="AJ33" s="37">
        <v>951810114</v>
      </c>
      <c r="AK33" s="37" t="s">
        <v>213</v>
      </c>
      <c r="AL33" s="37" t="s">
        <v>220</v>
      </c>
      <c r="AM33" s="37">
        <v>951880241</v>
      </c>
      <c r="AN33" s="37" t="s">
        <v>227</v>
      </c>
      <c r="AO33" s="37" t="s">
        <v>234</v>
      </c>
      <c r="AP33" s="37">
        <v>951980028</v>
      </c>
      <c r="AQ33" s="39" t="s">
        <v>241</v>
      </c>
      <c r="AR33" s="37" t="s">
        <v>247</v>
      </c>
      <c r="AS33" s="38">
        <v>952050424</v>
      </c>
      <c r="AT33" s="37" t="s">
        <v>253</v>
      </c>
      <c r="AU33" s="37" t="s">
        <v>260</v>
      </c>
      <c r="AV33" s="37">
        <v>952080272</v>
      </c>
      <c r="AW33" s="37" t="s">
        <v>267</v>
      </c>
      <c r="AX33" s="37" t="s">
        <v>274</v>
      </c>
      <c r="AY33" s="37">
        <v>952160123</v>
      </c>
      <c r="AZ33" s="37" t="s">
        <v>281</v>
      </c>
      <c r="BA33" s="37" t="s">
        <v>287</v>
      </c>
      <c r="BB33" s="37">
        <v>952500484</v>
      </c>
      <c r="BC33" s="37" t="s">
        <v>294</v>
      </c>
      <c r="BD33" s="37" t="s">
        <v>300</v>
      </c>
      <c r="BE33" s="37">
        <v>952300067</v>
      </c>
      <c r="BF33" s="37" t="s">
        <v>309</v>
      </c>
      <c r="BG33" s="37" t="s">
        <v>312</v>
      </c>
      <c r="BH33" s="37" t="s">
        <v>319</v>
      </c>
      <c r="BI33" s="37">
        <v>952500482</v>
      </c>
      <c r="BJ33" s="37" t="s">
        <v>328</v>
      </c>
      <c r="BK33" s="56" t="s">
        <v>333</v>
      </c>
      <c r="BL33" s="1">
        <v>952500483</v>
      </c>
      <c r="BM33" s="1" t="s">
        <v>340</v>
      </c>
      <c r="BN33" s="1" t="s">
        <v>346</v>
      </c>
      <c r="BO33" s="1">
        <v>952500477</v>
      </c>
      <c r="BQ33" s="1" t="s">
        <v>354</v>
      </c>
      <c r="BR33" s="27" t="s">
        <v>361</v>
      </c>
      <c r="BS33" s="1">
        <v>960180064</v>
      </c>
      <c r="BT33" s="1" t="s">
        <v>371</v>
      </c>
      <c r="BU33" s="1" t="s">
        <v>378</v>
      </c>
      <c r="BV33" s="1">
        <v>960180063</v>
      </c>
      <c r="BX33" s="1" t="s">
        <v>388</v>
      </c>
      <c r="BY33" s="1" t="s">
        <v>395</v>
      </c>
    </row>
    <row r="34" spans="1:77" ht="12.75">
      <c r="A34" s="42" t="s">
        <v>0</v>
      </c>
      <c r="B34" s="43" t="s">
        <v>82</v>
      </c>
      <c r="C34" s="43">
        <v>951140155</v>
      </c>
      <c r="D34" s="46" t="s">
        <v>86</v>
      </c>
      <c r="E34" s="44" t="s">
        <v>89</v>
      </c>
      <c r="F34" s="45">
        <v>951160222</v>
      </c>
      <c r="G34" s="46">
        <v>951160216</v>
      </c>
      <c r="H34" s="47">
        <v>951160217</v>
      </c>
      <c r="I34" s="48">
        <v>951180204</v>
      </c>
      <c r="J34" s="48" t="s">
        <v>102</v>
      </c>
      <c r="K34" s="49" t="s">
        <v>108</v>
      </c>
      <c r="L34" s="46">
        <v>951250100</v>
      </c>
      <c r="M34" s="46" t="s">
        <v>114</v>
      </c>
      <c r="N34" s="50" t="s">
        <v>120</v>
      </c>
      <c r="O34" s="51">
        <v>951310084</v>
      </c>
      <c r="P34" s="51" t="s">
        <v>126</v>
      </c>
      <c r="Q34" s="52" t="s">
        <v>133</v>
      </c>
      <c r="R34" s="51">
        <v>951420163</v>
      </c>
      <c r="S34" s="51">
        <v>951420157</v>
      </c>
      <c r="T34" s="51">
        <v>951420158</v>
      </c>
      <c r="U34" s="51">
        <v>951500028</v>
      </c>
      <c r="V34" s="52" t="s">
        <v>148</v>
      </c>
      <c r="W34" s="52" t="s">
        <v>155</v>
      </c>
      <c r="X34" s="51">
        <v>951520204</v>
      </c>
      <c r="Y34" s="51" t="s">
        <v>162</v>
      </c>
      <c r="Z34" s="51" t="s">
        <v>169</v>
      </c>
      <c r="AA34" s="53">
        <v>951600043</v>
      </c>
      <c r="AB34" s="52" t="s">
        <v>176</v>
      </c>
      <c r="AC34" s="51" t="s">
        <v>183</v>
      </c>
      <c r="AD34" s="51">
        <v>951670431</v>
      </c>
      <c r="AE34" s="51" t="s">
        <v>190</v>
      </c>
      <c r="AF34" s="51" t="s">
        <v>196</v>
      </c>
      <c r="AG34" s="51">
        <v>951740265</v>
      </c>
      <c r="AH34" s="51" t="s">
        <v>201</v>
      </c>
      <c r="AI34" s="51" t="s">
        <v>207</v>
      </c>
      <c r="AJ34" s="51">
        <v>951810115</v>
      </c>
      <c r="AK34" s="51" t="s">
        <v>214</v>
      </c>
      <c r="AL34" s="51" t="s">
        <v>221</v>
      </c>
      <c r="AM34" s="51">
        <v>951880240</v>
      </c>
      <c r="AN34" s="51" t="s">
        <v>228</v>
      </c>
      <c r="AO34" s="51" t="s">
        <v>235</v>
      </c>
      <c r="AP34" s="51"/>
      <c r="AQ34" s="51"/>
      <c r="AR34" s="51"/>
      <c r="AS34" s="53">
        <v>952050425</v>
      </c>
      <c r="AT34" s="52" t="s">
        <v>254</v>
      </c>
      <c r="AU34" s="51" t="s">
        <v>261</v>
      </c>
      <c r="AV34" s="51">
        <v>952080273</v>
      </c>
      <c r="AW34" s="51" t="s">
        <v>268</v>
      </c>
      <c r="AX34" s="51" t="s">
        <v>275</v>
      </c>
      <c r="AY34" s="51"/>
      <c r="AZ34" s="51"/>
      <c r="BA34" s="51"/>
      <c r="BB34" s="51"/>
      <c r="BC34" s="51"/>
      <c r="BD34" s="51"/>
      <c r="BE34" s="51">
        <v>952580094</v>
      </c>
      <c r="BF34" s="51" t="s">
        <v>310</v>
      </c>
      <c r="BG34" s="51" t="s">
        <v>313</v>
      </c>
      <c r="BH34" s="51" t="s">
        <v>320</v>
      </c>
      <c r="BI34" s="51">
        <v>952500476</v>
      </c>
      <c r="BJ34" s="51" t="s">
        <v>329</v>
      </c>
      <c r="BK34" s="55" t="s">
        <v>334</v>
      </c>
      <c r="BL34" s="1">
        <v>952500478</v>
      </c>
      <c r="BM34" s="1" t="s">
        <v>341</v>
      </c>
      <c r="BN34" s="1" t="s">
        <v>347</v>
      </c>
      <c r="BO34" s="1">
        <v>952500479</v>
      </c>
      <c r="BP34" s="1" t="s">
        <v>353</v>
      </c>
      <c r="BQ34" s="1" t="s">
        <v>355</v>
      </c>
      <c r="BR34" s="27" t="s">
        <v>362</v>
      </c>
      <c r="BS34" s="1">
        <v>960180061</v>
      </c>
      <c r="BT34" s="1" t="s">
        <v>372</v>
      </c>
      <c r="BU34" s="1" t="s">
        <v>379</v>
      </c>
      <c r="BV34" s="1">
        <v>960180060</v>
      </c>
      <c r="BW34" s="1" t="s">
        <v>386</v>
      </c>
      <c r="BX34" s="1" t="s">
        <v>389</v>
      </c>
      <c r="BY34" s="1" t="s">
        <v>396</v>
      </c>
    </row>
    <row r="35" spans="1:77" ht="12.75">
      <c r="A35" s="29" t="s">
        <v>0</v>
      </c>
      <c r="B35" s="29" t="s">
        <v>77</v>
      </c>
      <c r="C35" s="29"/>
      <c r="D35" s="29"/>
      <c r="E35" s="30"/>
      <c r="F35" s="31">
        <v>951160224</v>
      </c>
      <c r="G35" s="32" t="s">
        <v>91</v>
      </c>
      <c r="H35" s="33" t="s">
        <v>96</v>
      </c>
      <c r="I35" s="34"/>
      <c r="J35" s="34"/>
      <c r="K35" s="60"/>
      <c r="L35" s="32"/>
      <c r="M35" s="34"/>
      <c r="N35" s="36"/>
      <c r="O35" s="37">
        <v>951360017</v>
      </c>
      <c r="P35" s="37" t="s">
        <v>127</v>
      </c>
      <c r="Q35" s="37" t="s">
        <v>134</v>
      </c>
      <c r="R35" s="37"/>
      <c r="S35" s="37"/>
      <c r="T35" s="37"/>
      <c r="U35" s="37">
        <v>951510107</v>
      </c>
      <c r="V35" s="37" t="s">
        <v>149</v>
      </c>
      <c r="W35" s="37" t="s">
        <v>156</v>
      </c>
      <c r="X35" s="37">
        <v>951580025</v>
      </c>
      <c r="Y35" s="37" t="s">
        <v>163</v>
      </c>
      <c r="Z35" s="37" t="s">
        <v>170</v>
      </c>
      <c r="AA35" s="38">
        <v>951630012</v>
      </c>
      <c r="AB35" s="37" t="s">
        <v>177</v>
      </c>
      <c r="AC35" s="37" t="s">
        <v>184</v>
      </c>
      <c r="AD35" s="37"/>
      <c r="AE35" s="37"/>
      <c r="AF35" s="37"/>
      <c r="AG35" s="37">
        <v>951770362</v>
      </c>
      <c r="AH35" s="37" t="s">
        <v>202</v>
      </c>
      <c r="AI35" s="37" t="s">
        <v>208</v>
      </c>
      <c r="AJ35" s="37">
        <v>951880092</v>
      </c>
      <c r="AK35" s="37" t="s">
        <v>215</v>
      </c>
      <c r="AL35" s="37" t="s">
        <v>222</v>
      </c>
      <c r="AM35" s="37">
        <v>951920065</v>
      </c>
      <c r="AN35" s="37" t="s">
        <v>229</v>
      </c>
      <c r="AO35" s="37" t="s">
        <v>236</v>
      </c>
      <c r="AP35" s="37">
        <v>951980456</v>
      </c>
      <c r="AQ35" s="37" t="s">
        <v>242</v>
      </c>
      <c r="AR35" s="37" t="s">
        <v>248</v>
      </c>
      <c r="AS35" s="38">
        <v>952070029</v>
      </c>
      <c r="AT35" s="37" t="s">
        <v>255</v>
      </c>
      <c r="AU35" s="37" t="s">
        <v>262</v>
      </c>
      <c r="AV35" s="37">
        <v>952140006</v>
      </c>
      <c r="AW35" s="37" t="s">
        <v>269</v>
      </c>
      <c r="AX35" s="37" t="s">
        <v>276</v>
      </c>
      <c r="AY35" s="37">
        <v>952200004</v>
      </c>
      <c r="AZ35" s="37" t="s">
        <v>282</v>
      </c>
      <c r="BA35" s="37" t="s">
        <v>288</v>
      </c>
      <c r="BB35" s="37">
        <v>953350080</v>
      </c>
      <c r="BC35" s="37" t="s">
        <v>295</v>
      </c>
      <c r="BD35" s="37" t="s">
        <v>301</v>
      </c>
      <c r="BE35" s="37">
        <v>953350078</v>
      </c>
      <c r="BF35" s="37"/>
      <c r="BG35" s="37" t="s">
        <v>314</v>
      </c>
      <c r="BH35" s="37" t="s">
        <v>321</v>
      </c>
      <c r="BI35" s="37">
        <v>953350079</v>
      </c>
      <c r="BJ35" s="37" t="s">
        <v>330</v>
      </c>
      <c r="BK35" s="56" t="s">
        <v>335</v>
      </c>
      <c r="BL35" s="1">
        <v>953350077</v>
      </c>
      <c r="BM35" s="1" t="s">
        <v>342</v>
      </c>
      <c r="BN35" s="1" t="s">
        <v>342</v>
      </c>
      <c r="BO35" s="1">
        <v>953350084</v>
      </c>
      <c r="BQ35" s="1" t="s">
        <v>356</v>
      </c>
      <c r="BR35" s="27" t="s">
        <v>363</v>
      </c>
      <c r="BS35" s="1">
        <v>953350089</v>
      </c>
      <c r="BT35" s="1" t="s">
        <v>373</v>
      </c>
      <c r="BU35" s="1" t="s">
        <v>380</v>
      </c>
      <c r="BV35" s="1">
        <v>953350090</v>
      </c>
      <c r="BX35" s="1" t="s">
        <v>390</v>
      </c>
      <c r="BY35" s="1" t="s">
        <v>397</v>
      </c>
    </row>
    <row r="36" spans="1:77" ht="12.75">
      <c r="A36" s="29" t="s">
        <v>0</v>
      </c>
      <c r="B36" s="29" t="s">
        <v>78</v>
      </c>
      <c r="C36" s="29"/>
      <c r="D36" s="29"/>
      <c r="E36" s="30"/>
      <c r="F36" s="31">
        <v>951160223</v>
      </c>
      <c r="G36" s="32" t="s">
        <v>92</v>
      </c>
      <c r="H36" s="33" t="s">
        <v>97</v>
      </c>
      <c r="I36" s="34">
        <v>951230069</v>
      </c>
      <c r="J36" s="34" t="s">
        <v>103</v>
      </c>
      <c r="K36" s="60" t="s">
        <v>109</v>
      </c>
      <c r="L36" s="32">
        <v>951300068</v>
      </c>
      <c r="M36" s="34" t="s">
        <v>115</v>
      </c>
      <c r="N36" s="36" t="s">
        <v>121</v>
      </c>
      <c r="O36" s="37">
        <v>951360018</v>
      </c>
      <c r="P36" s="37" t="s">
        <v>128</v>
      </c>
      <c r="Q36" s="37" t="s">
        <v>135</v>
      </c>
      <c r="R36" s="37"/>
      <c r="S36" s="37"/>
      <c r="T36" s="37"/>
      <c r="U36" s="37">
        <v>951510109</v>
      </c>
      <c r="V36" s="37" t="s">
        <v>150</v>
      </c>
      <c r="W36" s="37" t="s">
        <v>157</v>
      </c>
      <c r="X36" s="37">
        <v>951580024</v>
      </c>
      <c r="Y36" s="37" t="s">
        <v>164</v>
      </c>
      <c r="Z36" s="37" t="s">
        <v>171</v>
      </c>
      <c r="AA36" s="38">
        <v>951630013</v>
      </c>
      <c r="AB36" s="37" t="s">
        <v>178</v>
      </c>
      <c r="AC36" s="37" t="s">
        <v>185</v>
      </c>
      <c r="AD36" s="37">
        <v>951700044</v>
      </c>
      <c r="AE36" s="37" t="s">
        <v>191</v>
      </c>
      <c r="AF36" s="37" t="s">
        <v>197</v>
      </c>
      <c r="AG36" s="37">
        <v>951770341</v>
      </c>
      <c r="AH36" s="37" t="s">
        <v>203</v>
      </c>
      <c r="AI36" s="37" t="s">
        <v>209</v>
      </c>
      <c r="AJ36" s="37">
        <v>951880091</v>
      </c>
      <c r="AK36" s="37" t="s">
        <v>216</v>
      </c>
      <c r="AL36" s="37" t="s">
        <v>223</v>
      </c>
      <c r="AM36" s="37">
        <v>951920066</v>
      </c>
      <c r="AN36" s="37" t="s">
        <v>230</v>
      </c>
      <c r="AO36" s="37" t="s">
        <v>237</v>
      </c>
      <c r="AP36" s="37">
        <v>951980457</v>
      </c>
      <c r="AQ36" s="39" t="s">
        <v>243</v>
      </c>
      <c r="AR36" s="37" t="s">
        <v>249</v>
      </c>
      <c r="AS36" s="38">
        <v>952070028</v>
      </c>
      <c r="AT36" s="37" t="s">
        <v>256</v>
      </c>
      <c r="AU36" s="37" t="s">
        <v>263</v>
      </c>
      <c r="AV36" s="37">
        <v>952140007</v>
      </c>
      <c r="AW36" s="37" t="s">
        <v>270</v>
      </c>
      <c r="AX36" s="37" t="s">
        <v>277</v>
      </c>
      <c r="AY36" s="37">
        <v>952200005</v>
      </c>
      <c r="AZ36" s="37" t="s">
        <v>283</v>
      </c>
      <c r="BA36" s="37" t="s">
        <v>289</v>
      </c>
      <c r="BB36" s="37">
        <v>953350083</v>
      </c>
      <c r="BC36" s="37" t="s">
        <v>296</v>
      </c>
      <c r="BD36" s="37" t="s">
        <v>302</v>
      </c>
      <c r="BE36" s="37">
        <v>953350082</v>
      </c>
      <c r="BF36" s="37"/>
      <c r="BG36" s="37" t="s">
        <v>315</v>
      </c>
      <c r="BH36" s="37" t="s">
        <v>322</v>
      </c>
      <c r="BI36" s="37"/>
      <c r="BJ36" s="37"/>
      <c r="BK36" s="56"/>
      <c r="BO36" s="1">
        <v>953350086</v>
      </c>
      <c r="BQ36" s="1" t="s">
        <v>357</v>
      </c>
      <c r="BR36" s="27" t="s">
        <v>364</v>
      </c>
      <c r="BS36" s="1">
        <v>953350081</v>
      </c>
      <c r="BT36" s="1" t="s">
        <v>374</v>
      </c>
      <c r="BU36" s="1" t="s">
        <v>381</v>
      </c>
      <c r="BV36" s="1">
        <v>953350087</v>
      </c>
      <c r="BX36" s="1" t="s">
        <v>391</v>
      </c>
      <c r="BY36" s="1" t="s">
        <v>398</v>
      </c>
    </row>
    <row r="37" spans="1:77" ht="12.75">
      <c r="A37" s="42" t="s">
        <v>0</v>
      </c>
      <c r="B37" s="43" t="s">
        <v>79</v>
      </c>
      <c r="C37" s="43"/>
      <c r="D37" s="46"/>
      <c r="E37" s="44"/>
      <c r="F37" s="45">
        <v>951140151</v>
      </c>
      <c r="G37" s="46" t="s">
        <v>93</v>
      </c>
      <c r="H37" s="47" t="s">
        <v>98</v>
      </c>
      <c r="I37" s="48">
        <v>951160220</v>
      </c>
      <c r="J37" s="48" t="s">
        <v>104</v>
      </c>
      <c r="K37" s="49" t="s">
        <v>110</v>
      </c>
      <c r="L37" s="46">
        <v>951230071</v>
      </c>
      <c r="M37" s="48" t="s">
        <v>116</v>
      </c>
      <c r="N37" s="50" t="s">
        <v>122</v>
      </c>
      <c r="O37" s="51">
        <v>951310141</v>
      </c>
      <c r="P37" s="51" t="s">
        <v>129</v>
      </c>
      <c r="Q37" s="52" t="s">
        <v>136</v>
      </c>
      <c r="R37" s="51">
        <v>951370138</v>
      </c>
      <c r="S37" s="51" t="s">
        <v>140</v>
      </c>
      <c r="T37" s="51" t="s">
        <v>144</v>
      </c>
      <c r="U37" s="51">
        <v>951450061</v>
      </c>
      <c r="V37" s="52" t="s">
        <v>151</v>
      </c>
      <c r="W37" s="51" t="s">
        <v>158</v>
      </c>
      <c r="X37" s="51">
        <v>951520206</v>
      </c>
      <c r="Y37" s="51" t="s">
        <v>165</v>
      </c>
      <c r="Z37" s="51" t="s">
        <v>172</v>
      </c>
      <c r="AA37" s="53">
        <v>951600041</v>
      </c>
      <c r="AB37" s="51" t="s">
        <v>179</v>
      </c>
      <c r="AC37" s="51" t="s">
        <v>186</v>
      </c>
      <c r="AD37" s="51">
        <v>951650100</v>
      </c>
      <c r="AE37" s="51" t="s">
        <v>192</v>
      </c>
      <c r="AF37" s="51" t="s">
        <v>198</v>
      </c>
      <c r="AG37" s="51"/>
      <c r="AH37" s="51"/>
      <c r="AI37" s="51"/>
      <c r="AJ37" s="51">
        <v>951800159</v>
      </c>
      <c r="AK37" s="51" t="s">
        <v>217</v>
      </c>
      <c r="AL37" s="51" t="s">
        <v>224</v>
      </c>
      <c r="AM37" s="51">
        <v>951910132</v>
      </c>
      <c r="AN37" s="51" t="s">
        <v>231</v>
      </c>
      <c r="AO37" s="51" t="s">
        <v>238</v>
      </c>
      <c r="AP37" s="51">
        <v>951940053</v>
      </c>
      <c r="AQ37" s="51" t="s">
        <v>244</v>
      </c>
      <c r="AR37" s="51" t="s">
        <v>250</v>
      </c>
      <c r="AS37" s="53">
        <v>952000218</v>
      </c>
      <c r="AT37" s="51" t="s">
        <v>257</v>
      </c>
      <c r="AU37" s="51" t="s">
        <v>264</v>
      </c>
      <c r="AV37" s="51">
        <v>952080140</v>
      </c>
      <c r="AW37" s="51" t="s">
        <v>271</v>
      </c>
      <c r="AX37" s="51" t="s">
        <v>278</v>
      </c>
      <c r="AY37" s="51">
        <v>952140124</v>
      </c>
      <c r="AZ37" s="51" t="s">
        <v>284</v>
      </c>
      <c r="BA37" s="51" t="s">
        <v>290</v>
      </c>
      <c r="BB37" s="51">
        <v>953490127</v>
      </c>
      <c r="BC37" s="51" t="s">
        <v>297</v>
      </c>
      <c r="BD37" s="51" t="s">
        <v>303</v>
      </c>
      <c r="BE37" s="51">
        <v>953490128</v>
      </c>
      <c r="BF37" s="51"/>
      <c r="BG37" s="51" t="s">
        <v>316</v>
      </c>
      <c r="BH37" s="51" t="s">
        <v>323</v>
      </c>
      <c r="BI37" s="51">
        <v>953490129</v>
      </c>
      <c r="BJ37" s="51" t="s">
        <v>331</v>
      </c>
      <c r="BK37" s="55" t="s">
        <v>336</v>
      </c>
      <c r="BL37" s="1">
        <v>953490130</v>
      </c>
      <c r="BM37" s="1" t="s">
        <v>343</v>
      </c>
      <c r="BN37" s="1" t="s">
        <v>348</v>
      </c>
      <c r="BO37" s="1">
        <v>953490136</v>
      </c>
      <c r="BQ37" s="1" t="s">
        <v>358</v>
      </c>
      <c r="BR37" s="27" t="s">
        <v>365</v>
      </c>
      <c r="BS37" s="1">
        <v>953490137</v>
      </c>
      <c r="BT37" s="1" t="s">
        <v>375</v>
      </c>
      <c r="BU37" s="1" t="s">
        <v>382</v>
      </c>
      <c r="BV37" s="1">
        <v>953490138</v>
      </c>
      <c r="BX37" s="1" t="s">
        <v>392</v>
      </c>
      <c r="BY37" s="1" t="s">
        <v>399</v>
      </c>
    </row>
    <row r="38" spans="1:77" ht="12.75">
      <c r="A38" s="29" t="s">
        <v>0</v>
      </c>
      <c r="B38" s="29" t="s">
        <v>80</v>
      </c>
      <c r="C38" s="29"/>
      <c r="D38" s="29"/>
      <c r="E38" s="30"/>
      <c r="F38" s="31">
        <v>951140153</v>
      </c>
      <c r="G38" s="32" t="s">
        <v>94</v>
      </c>
      <c r="H38" s="33" t="s">
        <v>99</v>
      </c>
      <c r="I38" s="34">
        <v>951160219</v>
      </c>
      <c r="J38" s="34" t="s">
        <v>105</v>
      </c>
      <c r="K38" s="60" t="s">
        <v>111</v>
      </c>
      <c r="L38" s="34">
        <v>951230072</v>
      </c>
      <c r="M38" s="34" t="s">
        <v>117</v>
      </c>
      <c r="N38" s="61" t="s">
        <v>123</v>
      </c>
      <c r="O38" s="58">
        <v>951310142</v>
      </c>
      <c r="P38" s="58" t="s">
        <v>130</v>
      </c>
      <c r="Q38" s="58" t="s">
        <v>137</v>
      </c>
      <c r="R38" s="58">
        <v>951370139</v>
      </c>
      <c r="S38" s="58" t="s">
        <v>141</v>
      </c>
      <c r="T38" s="58" t="s">
        <v>145</v>
      </c>
      <c r="U38" s="58">
        <v>951450060</v>
      </c>
      <c r="V38" s="58" t="s">
        <v>152</v>
      </c>
      <c r="W38" s="58" t="s">
        <v>159</v>
      </c>
      <c r="X38" s="58">
        <v>951520207</v>
      </c>
      <c r="Y38" s="58" t="s">
        <v>166</v>
      </c>
      <c r="Z38" s="58" t="s">
        <v>173</v>
      </c>
      <c r="AA38" s="62">
        <v>951600040</v>
      </c>
      <c r="AB38" s="58" t="s">
        <v>180</v>
      </c>
      <c r="AC38" s="58" t="s">
        <v>187</v>
      </c>
      <c r="AD38" s="58">
        <v>951650101</v>
      </c>
      <c r="AE38" s="58" t="s">
        <v>193</v>
      </c>
      <c r="AF38" s="58" t="s">
        <v>193</v>
      </c>
      <c r="AG38" s="58">
        <v>951730109</v>
      </c>
      <c r="AH38" s="58" t="s">
        <v>204</v>
      </c>
      <c r="AI38" s="58" t="s">
        <v>210</v>
      </c>
      <c r="AJ38" s="58">
        <v>951840278</v>
      </c>
      <c r="AK38" s="58" t="s">
        <v>218</v>
      </c>
      <c r="AL38" s="58" t="s">
        <v>225</v>
      </c>
      <c r="AM38" s="58">
        <v>951910131</v>
      </c>
      <c r="AN38" s="58" t="s">
        <v>232</v>
      </c>
      <c r="AO38" s="58" t="s">
        <v>239</v>
      </c>
      <c r="AP38" s="58">
        <v>951940054</v>
      </c>
      <c r="AQ38" s="58" t="s">
        <v>245</v>
      </c>
      <c r="AR38" s="58" t="s">
        <v>251</v>
      </c>
      <c r="AS38" s="62">
        <v>952000219</v>
      </c>
      <c r="AT38" s="58" t="s">
        <v>258</v>
      </c>
      <c r="AU38" s="58" t="s">
        <v>265</v>
      </c>
      <c r="AV38" s="58">
        <v>952080139</v>
      </c>
      <c r="AW38" s="58" t="s">
        <v>272</v>
      </c>
      <c r="AX38" s="58" t="s">
        <v>279</v>
      </c>
      <c r="AY38" s="58">
        <v>952140125</v>
      </c>
      <c r="AZ38" s="58" t="s">
        <v>285</v>
      </c>
      <c r="BA38" s="58" t="s">
        <v>291</v>
      </c>
      <c r="BB38" s="58">
        <v>953490155</v>
      </c>
      <c r="BC38" s="58" t="s">
        <v>298</v>
      </c>
      <c r="BD38" s="58" t="s">
        <v>304</v>
      </c>
      <c r="BE38" s="58" t="s">
        <v>306</v>
      </c>
      <c r="BF38" s="58"/>
      <c r="BG38" s="58" t="s">
        <v>317</v>
      </c>
      <c r="BH38" s="58" t="s">
        <v>324</v>
      </c>
      <c r="BI38" s="58" t="s">
        <v>326</v>
      </c>
      <c r="BJ38" s="58">
        <v>953490163</v>
      </c>
      <c r="BK38" s="63" t="s">
        <v>337</v>
      </c>
      <c r="BL38" s="1">
        <v>953490157</v>
      </c>
      <c r="BM38" s="1" t="s">
        <v>344</v>
      </c>
      <c r="BN38" s="1" t="s">
        <v>349</v>
      </c>
      <c r="BO38" s="1">
        <v>953490159</v>
      </c>
      <c r="BQ38" s="1" t="s">
        <v>359</v>
      </c>
      <c r="BR38" s="27" t="s">
        <v>366</v>
      </c>
      <c r="BS38" s="1">
        <v>953490158</v>
      </c>
      <c r="BT38" s="1" t="s">
        <v>376</v>
      </c>
      <c r="BU38" s="1" t="s">
        <v>383</v>
      </c>
      <c r="BV38" s="1">
        <v>953490160</v>
      </c>
      <c r="BW38" s="1" t="s">
        <v>387</v>
      </c>
      <c r="BX38" s="1" t="s">
        <v>393</v>
      </c>
      <c r="BY38" s="1" t="s">
        <v>400</v>
      </c>
    </row>
    <row r="39" spans="1:77" ht="12.75">
      <c r="A39" s="29" t="s">
        <v>0</v>
      </c>
      <c r="B39" s="29" t="s">
        <v>81</v>
      </c>
      <c r="C39" s="29"/>
      <c r="D39" s="29"/>
      <c r="E39" s="30"/>
      <c r="F39" s="31">
        <v>951140152</v>
      </c>
      <c r="G39" s="32" t="s">
        <v>95</v>
      </c>
      <c r="H39" s="33" t="s">
        <v>100</v>
      </c>
      <c r="I39" s="34">
        <v>951230070</v>
      </c>
      <c r="J39" s="34" t="s">
        <v>106</v>
      </c>
      <c r="K39" s="35" t="s">
        <v>112</v>
      </c>
      <c r="L39" s="32">
        <v>951250101</v>
      </c>
      <c r="M39" s="34" t="s">
        <v>118</v>
      </c>
      <c r="N39" s="61" t="s">
        <v>124</v>
      </c>
      <c r="O39" s="58">
        <v>951320140</v>
      </c>
      <c r="P39" s="58" t="s">
        <v>131</v>
      </c>
      <c r="Q39" s="58" t="s">
        <v>138</v>
      </c>
      <c r="R39" s="58">
        <v>951420217</v>
      </c>
      <c r="S39" s="58" t="s">
        <v>142</v>
      </c>
      <c r="T39" s="58" t="s">
        <v>146</v>
      </c>
      <c r="U39" s="58">
        <v>951460261</v>
      </c>
      <c r="V39" s="58" t="s">
        <v>153</v>
      </c>
      <c r="W39" s="58" t="s">
        <v>160</v>
      </c>
      <c r="X39" s="58">
        <v>951530170</v>
      </c>
      <c r="Y39" s="58" t="s">
        <v>167</v>
      </c>
      <c r="Z39" s="58" t="s">
        <v>174</v>
      </c>
      <c r="AA39" s="62">
        <v>951600039</v>
      </c>
      <c r="AB39" s="58" t="s">
        <v>181</v>
      </c>
      <c r="AC39" s="58" t="s">
        <v>188</v>
      </c>
      <c r="AD39" s="58">
        <v>951670128</v>
      </c>
      <c r="AE39" s="58" t="s">
        <v>194</v>
      </c>
      <c r="AF39" s="58" t="s">
        <v>199</v>
      </c>
      <c r="AG39" s="58">
        <v>951740135</v>
      </c>
      <c r="AH39" s="58" t="s">
        <v>205</v>
      </c>
      <c r="AI39" s="58" t="s">
        <v>211</v>
      </c>
      <c r="AJ39" s="58">
        <v>951800261</v>
      </c>
      <c r="AK39" s="58" t="s">
        <v>219</v>
      </c>
      <c r="AL39" s="58" t="s">
        <v>226</v>
      </c>
      <c r="AM39" s="58">
        <v>951910216</v>
      </c>
      <c r="AN39" s="58" t="s">
        <v>233</v>
      </c>
      <c r="AO39" s="58" t="s">
        <v>240</v>
      </c>
      <c r="AP39" s="58">
        <v>951950091</v>
      </c>
      <c r="AQ39" s="58" t="s">
        <v>246</v>
      </c>
      <c r="AR39" s="58" t="s">
        <v>252</v>
      </c>
      <c r="AS39" s="62">
        <v>952050027</v>
      </c>
      <c r="AT39" s="58" t="s">
        <v>259</v>
      </c>
      <c r="AU39" s="58" t="s">
        <v>266</v>
      </c>
      <c r="AV39" s="58">
        <v>952080274</v>
      </c>
      <c r="AW39" s="58" t="s">
        <v>273</v>
      </c>
      <c r="AX39" s="58" t="s">
        <v>280</v>
      </c>
      <c r="AY39" s="58">
        <v>952150304</v>
      </c>
      <c r="AZ39" s="58" t="s">
        <v>286</v>
      </c>
      <c r="BA39" s="58" t="s">
        <v>292</v>
      </c>
      <c r="BB39" s="58" t="s">
        <v>293</v>
      </c>
      <c r="BC39" s="58" t="s">
        <v>299</v>
      </c>
      <c r="BD39" s="58" t="s">
        <v>305</v>
      </c>
      <c r="BE39" s="58" t="s">
        <v>307</v>
      </c>
      <c r="BF39" s="58"/>
      <c r="BG39" s="58" t="s">
        <v>318</v>
      </c>
      <c r="BH39" s="58" t="s">
        <v>325</v>
      </c>
      <c r="BI39" s="58" t="s">
        <v>327</v>
      </c>
      <c r="BJ39" s="58" t="s">
        <v>332</v>
      </c>
      <c r="BK39" s="63" t="s">
        <v>338</v>
      </c>
      <c r="BL39" s="1" t="s">
        <v>339</v>
      </c>
      <c r="BM39" s="1" t="s">
        <v>345</v>
      </c>
      <c r="BN39" s="1" t="s">
        <v>350</v>
      </c>
      <c r="BO39" s="1" t="s">
        <v>352</v>
      </c>
      <c r="BQ39" s="1" t="s">
        <v>360</v>
      </c>
      <c r="BR39" s="27" t="s">
        <v>367</v>
      </c>
      <c r="BS39" s="1" t="s">
        <v>370</v>
      </c>
      <c r="BT39" s="1" t="s">
        <v>377</v>
      </c>
      <c r="BU39" s="1" t="s">
        <v>384</v>
      </c>
      <c r="BV39" s="1" t="s">
        <v>385</v>
      </c>
      <c r="BX39" s="1" t="s">
        <v>394</v>
      </c>
      <c r="BY39" s="1" t="s">
        <v>401</v>
      </c>
    </row>
    <row r="40" spans="1:87" ht="12.75">
      <c r="A40" s="42" t="s">
        <v>75</v>
      </c>
      <c r="B40" s="43"/>
      <c r="C40" s="43">
        <v>1</v>
      </c>
      <c r="D40" s="46">
        <v>1</v>
      </c>
      <c r="E40" s="44">
        <v>1</v>
      </c>
      <c r="F40" s="45">
        <v>2</v>
      </c>
      <c r="G40" s="46">
        <v>2</v>
      </c>
      <c r="H40" s="47">
        <v>2</v>
      </c>
      <c r="I40" s="48">
        <v>3</v>
      </c>
      <c r="J40" s="48">
        <v>3</v>
      </c>
      <c r="K40" s="49">
        <v>3</v>
      </c>
      <c r="L40" s="48">
        <v>4</v>
      </c>
      <c r="M40" s="48">
        <v>4</v>
      </c>
      <c r="N40" s="64">
        <v>4</v>
      </c>
      <c r="O40" s="65">
        <v>5</v>
      </c>
      <c r="P40" s="65">
        <v>5</v>
      </c>
      <c r="Q40" s="65">
        <v>5</v>
      </c>
      <c r="R40" s="65">
        <v>6</v>
      </c>
      <c r="S40" s="65">
        <v>6</v>
      </c>
      <c r="T40" s="65">
        <v>6</v>
      </c>
      <c r="U40" s="65">
        <v>7</v>
      </c>
      <c r="V40" s="65">
        <v>7</v>
      </c>
      <c r="W40" s="65">
        <v>7</v>
      </c>
      <c r="X40" s="65">
        <v>8</v>
      </c>
      <c r="Y40" s="65">
        <v>8</v>
      </c>
      <c r="Z40" s="65">
        <v>8</v>
      </c>
      <c r="AA40" s="66">
        <v>9</v>
      </c>
      <c r="AB40" s="65">
        <v>9</v>
      </c>
      <c r="AC40" s="65">
        <v>9</v>
      </c>
      <c r="AD40" s="65">
        <v>10</v>
      </c>
      <c r="AE40" s="65">
        <v>10</v>
      </c>
      <c r="AF40" s="65">
        <v>10</v>
      </c>
      <c r="AG40" s="65">
        <v>11</v>
      </c>
      <c r="AH40" s="65">
        <v>11</v>
      </c>
      <c r="AI40" s="65">
        <v>11</v>
      </c>
      <c r="AJ40" s="65">
        <v>12</v>
      </c>
      <c r="AK40" s="67">
        <v>12</v>
      </c>
      <c r="AL40" s="65">
        <v>12</v>
      </c>
      <c r="AM40" s="65">
        <v>13</v>
      </c>
      <c r="AN40" s="65">
        <v>13</v>
      </c>
      <c r="AO40" s="65">
        <v>13</v>
      </c>
      <c r="AP40" s="65">
        <v>14</v>
      </c>
      <c r="AQ40" s="65">
        <v>14</v>
      </c>
      <c r="AR40" s="67">
        <v>14</v>
      </c>
      <c r="AS40" s="66">
        <v>15</v>
      </c>
      <c r="AT40" s="65">
        <v>15</v>
      </c>
      <c r="AU40" s="67">
        <v>15</v>
      </c>
      <c r="AV40" s="67">
        <v>16</v>
      </c>
      <c r="AW40" s="67">
        <v>16</v>
      </c>
      <c r="AX40" s="67">
        <v>16</v>
      </c>
      <c r="AY40" s="65">
        <v>17</v>
      </c>
      <c r="AZ40" s="65">
        <v>17</v>
      </c>
      <c r="BA40" s="65">
        <v>17</v>
      </c>
      <c r="BB40" s="65">
        <v>18</v>
      </c>
      <c r="BC40" s="65">
        <v>18</v>
      </c>
      <c r="BD40" s="65">
        <v>18</v>
      </c>
      <c r="BE40" s="65">
        <v>19</v>
      </c>
      <c r="BF40" s="65">
        <v>19</v>
      </c>
      <c r="BG40" s="65">
        <v>19</v>
      </c>
      <c r="BH40" s="65">
        <v>19</v>
      </c>
      <c r="BI40" s="65">
        <v>20</v>
      </c>
      <c r="BJ40" s="65">
        <v>20</v>
      </c>
      <c r="BK40" s="68">
        <v>20</v>
      </c>
      <c r="BL40" s="1">
        <v>21</v>
      </c>
      <c r="BM40" s="1">
        <v>21</v>
      </c>
      <c r="BN40" s="1">
        <v>21</v>
      </c>
      <c r="BO40" s="1">
        <v>22</v>
      </c>
      <c r="BP40" s="1">
        <v>22</v>
      </c>
      <c r="BQ40" s="1">
        <v>22</v>
      </c>
      <c r="BR40" s="27">
        <v>22</v>
      </c>
      <c r="BS40" s="1">
        <v>23</v>
      </c>
      <c r="BT40" s="1">
        <v>23</v>
      </c>
      <c r="BU40" s="1">
        <v>23</v>
      </c>
      <c r="BV40" s="1">
        <v>24</v>
      </c>
      <c r="BW40" s="1">
        <v>24</v>
      </c>
      <c r="BX40" s="1">
        <v>24</v>
      </c>
      <c r="BY40" s="1">
        <v>24</v>
      </c>
      <c r="CA40" s="1" t="s">
        <v>75</v>
      </c>
      <c r="CC40" s="1" t="s">
        <v>55</v>
      </c>
      <c r="CD40" s="1" t="s">
        <v>55</v>
      </c>
      <c r="CE40" s="1" t="s">
        <v>55</v>
      </c>
      <c r="CF40" s="1" t="s">
        <v>55</v>
      </c>
      <c r="CG40" s="1" t="s">
        <v>55</v>
      </c>
      <c r="CH40" s="1" t="s">
        <v>55</v>
      </c>
      <c r="CI40" s="1" t="s">
        <v>55</v>
      </c>
    </row>
    <row r="41" spans="1:87" ht="12.75">
      <c r="A41" s="29"/>
      <c r="B41" s="29"/>
      <c r="C41" s="29" t="s">
        <v>83</v>
      </c>
      <c r="D41" s="29" t="s">
        <v>87</v>
      </c>
      <c r="E41" s="30" t="s">
        <v>90</v>
      </c>
      <c r="F41" s="31" t="s">
        <v>83</v>
      </c>
      <c r="G41" s="32" t="s">
        <v>87</v>
      </c>
      <c r="H41" s="33" t="s">
        <v>90</v>
      </c>
      <c r="I41" s="34" t="s">
        <v>83</v>
      </c>
      <c r="J41" s="34" t="s">
        <v>87</v>
      </c>
      <c r="K41" s="60" t="s">
        <v>90</v>
      </c>
      <c r="L41" s="32" t="s">
        <v>83</v>
      </c>
      <c r="M41" s="34" t="s">
        <v>87</v>
      </c>
      <c r="N41" s="61" t="s">
        <v>90</v>
      </c>
      <c r="O41" s="58" t="s">
        <v>83</v>
      </c>
      <c r="P41" s="58" t="s">
        <v>87</v>
      </c>
      <c r="Q41" s="58" t="s">
        <v>90</v>
      </c>
      <c r="R41" s="58" t="s">
        <v>83</v>
      </c>
      <c r="S41" s="58" t="s">
        <v>87</v>
      </c>
      <c r="T41" s="58" t="s">
        <v>90</v>
      </c>
      <c r="U41" s="58" t="s">
        <v>83</v>
      </c>
      <c r="V41" s="58" t="s">
        <v>87</v>
      </c>
      <c r="W41" s="58" t="s">
        <v>90</v>
      </c>
      <c r="X41" s="58" t="s">
        <v>83</v>
      </c>
      <c r="Y41" s="58" t="s">
        <v>87</v>
      </c>
      <c r="Z41" s="58" t="s">
        <v>90</v>
      </c>
      <c r="AA41" s="62" t="s">
        <v>83</v>
      </c>
      <c r="AB41" s="58" t="s">
        <v>87</v>
      </c>
      <c r="AC41" s="58" t="s">
        <v>90</v>
      </c>
      <c r="AD41" s="58" t="s">
        <v>83</v>
      </c>
      <c r="AE41" s="58" t="s">
        <v>87</v>
      </c>
      <c r="AF41" s="58" t="s">
        <v>90</v>
      </c>
      <c r="AG41" s="58" t="s">
        <v>83</v>
      </c>
      <c r="AH41" s="58" t="s">
        <v>87</v>
      </c>
      <c r="AI41" s="58" t="s">
        <v>90</v>
      </c>
      <c r="AJ41" s="58" t="s">
        <v>83</v>
      </c>
      <c r="AK41" s="58" t="s">
        <v>87</v>
      </c>
      <c r="AL41" s="58" t="s">
        <v>90</v>
      </c>
      <c r="AM41" s="58" t="s">
        <v>83</v>
      </c>
      <c r="AN41" s="58" t="s">
        <v>87</v>
      </c>
      <c r="AO41" s="58" t="s">
        <v>90</v>
      </c>
      <c r="AP41" s="58" t="s">
        <v>83</v>
      </c>
      <c r="AQ41" s="58" t="s">
        <v>87</v>
      </c>
      <c r="AR41" s="58" t="s">
        <v>90</v>
      </c>
      <c r="AS41" s="62" t="s">
        <v>83</v>
      </c>
      <c r="AT41" s="58" t="s">
        <v>87</v>
      </c>
      <c r="AU41" s="58" t="s">
        <v>90</v>
      </c>
      <c r="AV41" s="58" t="s">
        <v>83</v>
      </c>
      <c r="AW41" s="58" t="s">
        <v>87</v>
      </c>
      <c r="AX41" s="58" t="s">
        <v>90</v>
      </c>
      <c r="AY41" s="58" t="s">
        <v>83</v>
      </c>
      <c r="AZ41" s="58" t="s">
        <v>87</v>
      </c>
      <c r="BA41" s="58" t="s">
        <v>90</v>
      </c>
      <c r="BB41" s="58" t="s">
        <v>83</v>
      </c>
      <c r="BC41" s="58" t="s">
        <v>87</v>
      </c>
      <c r="BD41" s="58" t="s">
        <v>90</v>
      </c>
      <c r="BE41" s="58" t="s">
        <v>308</v>
      </c>
      <c r="BF41" s="58" t="s">
        <v>311</v>
      </c>
      <c r="BG41" s="58" t="s">
        <v>87</v>
      </c>
      <c r="BH41" s="58" t="s">
        <v>90</v>
      </c>
      <c r="BI41" s="58" t="s">
        <v>83</v>
      </c>
      <c r="BJ41" s="58" t="s">
        <v>87</v>
      </c>
      <c r="BK41" s="63" t="s">
        <v>90</v>
      </c>
      <c r="BL41" s="1" t="s">
        <v>83</v>
      </c>
      <c r="BM41" s="1" t="s">
        <v>87</v>
      </c>
      <c r="BN41" s="1" t="s">
        <v>90</v>
      </c>
      <c r="BO41" s="1" t="s">
        <v>308</v>
      </c>
      <c r="BP41" s="1" t="s">
        <v>311</v>
      </c>
      <c r="BQ41" s="1" t="s">
        <v>87</v>
      </c>
      <c r="BR41" s="27" t="s">
        <v>90</v>
      </c>
      <c r="BS41" s="1" t="s">
        <v>83</v>
      </c>
      <c r="BT41" s="1" t="s">
        <v>87</v>
      </c>
      <c r="BU41" s="1" t="s">
        <v>90</v>
      </c>
      <c r="BV41" s="1" t="s">
        <v>308</v>
      </c>
      <c r="BW41" s="1" t="s">
        <v>311</v>
      </c>
      <c r="BX41" s="1" t="s">
        <v>87</v>
      </c>
      <c r="BY41" s="1" t="s">
        <v>90</v>
      </c>
      <c r="CC41" s="1" t="s">
        <v>76</v>
      </c>
      <c r="CD41" s="1" t="s">
        <v>82</v>
      </c>
      <c r="CE41" s="1" t="s">
        <v>77</v>
      </c>
      <c r="CF41" s="1" t="s">
        <v>78</v>
      </c>
      <c r="CG41" s="1" t="s">
        <v>79</v>
      </c>
      <c r="CH41" s="1" t="s">
        <v>80</v>
      </c>
      <c r="CI41" s="1" t="s">
        <v>81</v>
      </c>
    </row>
    <row r="42" spans="1:80" ht="12.75">
      <c r="A42" s="29" t="s">
        <v>14</v>
      </c>
      <c r="B42" s="29" t="s">
        <v>76</v>
      </c>
      <c r="C42" s="29"/>
      <c r="D42" s="29"/>
      <c r="E42" s="30"/>
      <c r="F42" s="31"/>
      <c r="G42" s="32"/>
      <c r="H42" s="33"/>
      <c r="I42" s="34"/>
      <c r="J42" s="34"/>
      <c r="K42" s="60"/>
      <c r="L42" s="32"/>
      <c r="M42" s="34"/>
      <c r="N42" s="61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62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62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63"/>
      <c r="BR42" s="27"/>
      <c r="CA42" s="1">
        <v>1</v>
      </c>
      <c r="CB42" s="1" t="s">
        <v>83</v>
      </c>
    </row>
    <row r="43" spans="1:84" ht="12.75">
      <c r="A43" s="42" t="s">
        <v>14</v>
      </c>
      <c r="B43" s="43" t="s">
        <v>82</v>
      </c>
      <c r="C43" s="43"/>
      <c r="D43" s="46"/>
      <c r="E43" s="44"/>
      <c r="F43" s="45"/>
      <c r="G43" s="46"/>
      <c r="H43" s="47"/>
      <c r="I43" s="48"/>
      <c r="J43" s="48"/>
      <c r="K43" s="49"/>
      <c r="L43" s="48"/>
      <c r="M43" s="48"/>
      <c r="N43" s="64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6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6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8"/>
      <c r="BR43" s="27"/>
      <c r="CA43" s="1">
        <v>2</v>
      </c>
      <c r="CB43" s="1" t="s">
        <v>83</v>
      </c>
      <c r="CE43" s="1">
        <v>0.18</v>
      </c>
      <c r="CF43" s="1">
        <v>0.045</v>
      </c>
    </row>
    <row r="44" spans="1:84" ht="12.75">
      <c r="A44" s="29" t="s">
        <v>14</v>
      </c>
      <c r="B44" s="29" t="s">
        <v>77</v>
      </c>
      <c r="C44" s="29"/>
      <c r="D44" s="29"/>
      <c r="E44" s="30"/>
      <c r="F44" s="31"/>
      <c r="G44" s="32"/>
      <c r="H44" s="33"/>
      <c r="I44" s="34"/>
      <c r="J44" s="34"/>
      <c r="K44" s="60"/>
      <c r="L44" s="32"/>
      <c r="M44" s="34"/>
      <c r="N44" s="61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62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62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69"/>
      <c r="BR44" s="27"/>
      <c r="CA44" s="1">
        <v>3</v>
      </c>
      <c r="CB44" s="1" t="s">
        <v>83</v>
      </c>
      <c r="CF44" s="1">
        <v>0.53</v>
      </c>
    </row>
    <row r="45" spans="1:84" ht="12.75">
      <c r="A45" s="29" t="s">
        <v>14</v>
      </c>
      <c r="B45" s="29" t="s">
        <v>78</v>
      </c>
      <c r="C45" s="29"/>
      <c r="D45" s="29"/>
      <c r="E45" s="30"/>
      <c r="F45" s="31"/>
      <c r="G45" s="32"/>
      <c r="H45" s="33"/>
      <c r="I45" s="34"/>
      <c r="J45" s="34"/>
      <c r="K45" s="60"/>
      <c r="L45" s="32"/>
      <c r="M45" s="32"/>
      <c r="N45" s="61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>
        <v>0.0072</v>
      </c>
      <c r="AI45" s="58">
        <v>0.013</v>
      </c>
      <c r="AJ45" s="58"/>
      <c r="AK45" s="58"/>
      <c r="AL45" s="58"/>
      <c r="AM45" s="58"/>
      <c r="AN45" s="58"/>
      <c r="AO45" s="58"/>
      <c r="AP45" s="58"/>
      <c r="AQ45" s="58"/>
      <c r="AR45" s="58"/>
      <c r="AS45" s="62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69"/>
      <c r="BR45" s="27"/>
      <c r="CA45" s="1">
        <v>4</v>
      </c>
      <c r="CB45" s="1" t="s">
        <v>83</v>
      </c>
      <c r="CF45" s="1">
        <v>0.06</v>
      </c>
    </row>
    <row r="46" spans="1:85" ht="12.75">
      <c r="A46" s="42" t="s">
        <v>14</v>
      </c>
      <c r="B46" s="43" t="s">
        <v>79</v>
      </c>
      <c r="C46" s="43"/>
      <c r="D46" s="46"/>
      <c r="E46" s="44"/>
      <c r="F46" s="45"/>
      <c r="G46" s="46"/>
      <c r="H46" s="47"/>
      <c r="I46" s="48"/>
      <c r="J46" s="48"/>
      <c r="K46" s="49"/>
      <c r="L46" s="48">
        <v>0.0005</v>
      </c>
      <c r="M46" s="48"/>
      <c r="N46" s="64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6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6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8"/>
      <c r="BR46" s="27"/>
      <c r="CA46" s="1">
        <v>5</v>
      </c>
      <c r="CB46" s="1" t="s">
        <v>83</v>
      </c>
      <c r="CE46" s="1">
        <v>0.674</v>
      </c>
      <c r="CF46" s="1">
        <v>0.633</v>
      </c>
      <c r="CG46" s="1">
        <v>0.15</v>
      </c>
    </row>
    <row r="47" spans="1:86" ht="12.75">
      <c r="A47" s="29" t="s">
        <v>14</v>
      </c>
      <c r="B47" s="29" t="s">
        <v>80</v>
      </c>
      <c r="C47" s="29"/>
      <c r="D47" s="29"/>
      <c r="E47" s="30"/>
      <c r="F47" s="31"/>
      <c r="G47" s="32"/>
      <c r="H47" s="33"/>
      <c r="I47" s="34"/>
      <c r="J47" s="34"/>
      <c r="K47" s="60"/>
      <c r="L47" s="32"/>
      <c r="M47" s="34"/>
      <c r="N47" s="61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62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62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63"/>
      <c r="BR47" s="27"/>
      <c r="CA47" s="1">
        <v>6</v>
      </c>
      <c r="CB47" s="1" t="s">
        <v>83</v>
      </c>
      <c r="CG47" s="1">
        <v>0.611</v>
      </c>
      <c r="CH47" s="1">
        <v>0.259</v>
      </c>
    </row>
    <row r="48" spans="1:86" ht="12.75">
      <c r="A48" s="29" t="s">
        <v>14</v>
      </c>
      <c r="B48" s="29" t="s">
        <v>81</v>
      </c>
      <c r="C48" s="29"/>
      <c r="D48" s="29"/>
      <c r="E48" s="30"/>
      <c r="F48" s="31"/>
      <c r="G48" s="32"/>
      <c r="H48" s="33"/>
      <c r="I48" s="34"/>
      <c r="J48" s="34"/>
      <c r="K48" s="60"/>
      <c r="L48" s="32"/>
      <c r="M48" s="32"/>
      <c r="N48" s="61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62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62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63"/>
      <c r="BR48" s="27"/>
      <c r="CA48" s="1">
        <v>7</v>
      </c>
      <c r="CB48" s="1" t="s">
        <v>83</v>
      </c>
      <c r="CE48" s="1">
        <v>1.32</v>
      </c>
      <c r="CF48" s="1">
        <v>66.1</v>
      </c>
      <c r="CG48" s="1">
        <v>0.203</v>
      </c>
      <c r="CH48" s="1">
        <v>0.374</v>
      </c>
    </row>
    <row r="49" spans="1:86" ht="12.75">
      <c r="A49" s="42" t="s">
        <v>55</v>
      </c>
      <c r="B49" s="43" t="s">
        <v>76</v>
      </c>
      <c r="C49" s="43"/>
      <c r="D49" s="46"/>
      <c r="E49" s="44"/>
      <c r="F49" s="45"/>
      <c r="G49" s="46"/>
      <c r="H49" s="47"/>
      <c r="I49" s="48"/>
      <c r="J49" s="48"/>
      <c r="K49" s="49"/>
      <c r="L49" s="46"/>
      <c r="M49" s="46"/>
      <c r="N49" s="64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67"/>
      <c r="AC49" s="67"/>
      <c r="AD49" s="67"/>
      <c r="AE49" s="65"/>
      <c r="AF49" s="65"/>
      <c r="AG49" s="65"/>
      <c r="AH49" s="65"/>
      <c r="AI49" s="67"/>
      <c r="AJ49" s="67"/>
      <c r="AK49" s="67"/>
      <c r="AL49" s="67"/>
      <c r="AM49" s="65"/>
      <c r="AN49" s="58"/>
      <c r="AO49" s="58"/>
      <c r="AP49" s="65"/>
      <c r="AQ49" s="67"/>
      <c r="AR49" s="67"/>
      <c r="AS49" s="67"/>
      <c r="AT49" s="67"/>
      <c r="AU49" s="67"/>
      <c r="AV49" s="67"/>
      <c r="AW49" s="67"/>
      <c r="AX49" s="67"/>
      <c r="AY49" s="65"/>
      <c r="AZ49" s="65"/>
      <c r="BA49" s="65"/>
      <c r="BB49" s="65"/>
      <c r="BC49" s="65"/>
      <c r="BD49" s="67"/>
      <c r="BE49" s="67"/>
      <c r="BF49" s="67"/>
      <c r="BG49" s="67"/>
      <c r="BH49" s="67"/>
      <c r="BI49" s="65"/>
      <c r="BJ49" s="65"/>
      <c r="BK49" s="68"/>
      <c r="BR49" s="27"/>
      <c r="CA49" s="1">
        <v>8</v>
      </c>
      <c r="CB49" s="1" t="s">
        <v>83</v>
      </c>
      <c r="CE49" s="1">
        <v>0.681</v>
      </c>
      <c r="CF49" s="1">
        <v>2.37</v>
      </c>
      <c r="CG49" s="1">
        <v>0.114</v>
      </c>
      <c r="CH49" s="1">
        <v>0.184</v>
      </c>
    </row>
    <row r="50" spans="1:86" ht="12.75">
      <c r="A50" s="29" t="s">
        <v>55</v>
      </c>
      <c r="B50" s="29" t="s">
        <v>82</v>
      </c>
      <c r="C50" s="29"/>
      <c r="D50" s="29"/>
      <c r="E50" s="30"/>
      <c r="F50" s="31"/>
      <c r="G50" s="32"/>
      <c r="H50" s="33"/>
      <c r="I50" s="34"/>
      <c r="J50" s="34"/>
      <c r="K50" s="60"/>
      <c r="L50" s="32"/>
      <c r="M50" s="32"/>
      <c r="N50" s="61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62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62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69"/>
      <c r="BR50" s="27"/>
      <c r="CA50" s="1">
        <v>9</v>
      </c>
      <c r="CB50" s="1" t="s">
        <v>83</v>
      </c>
      <c r="CE50" s="1">
        <v>0.314</v>
      </c>
      <c r="CF50" s="1">
        <v>0.685</v>
      </c>
      <c r="CG50" s="1">
        <v>0.107</v>
      </c>
      <c r="CH50" s="1">
        <v>0.0404</v>
      </c>
    </row>
    <row r="51" spans="1:86" ht="12.75">
      <c r="A51" s="29" t="s">
        <v>55</v>
      </c>
      <c r="B51" s="29" t="s">
        <v>77</v>
      </c>
      <c r="C51" s="29"/>
      <c r="D51" s="29"/>
      <c r="E51" s="30"/>
      <c r="F51" s="31">
        <v>0.18</v>
      </c>
      <c r="G51" s="32">
        <v>0.15</v>
      </c>
      <c r="H51" s="33"/>
      <c r="I51" s="34"/>
      <c r="J51" s="34"/>
      <c r="K51" s="60"/>
      <c r="L51" s="32"/>
      <c r="M51" s="32"/>
      <c r="N51" s="61"/>
      <c r="O51" s="58">
        <v>0.674</v>
      </c>
      <c r="P51" s="58">
        <v>0.529</v>
      </c>
      <c r="Q51" s="58"/>
      <c r="R51" s="58"/>
      <c r="S51" s="58"/>
      <c r="T51" s="58"/>
      <c r="U51" s="58">
        <v>1.32</v>
      </c>
      <c r="V51" s="58">
        <v>0.76</v>
      </c>
      <c r="W51" s="58"/>
      <c r="X51" s="58">
        <v>0.681</v>
      </c>
      <c r="Y51" s="58">
        <v>4.56</v>
      </c>
      <c r="Z51" s="58"/>
      <c r="AA51" s="62">
        <v>0.314</v>
      </c>
      <c r="AB51" s="58">
        <v>1.55</v>
      </c>
      <c r="AC51" s="58"/>
      <c r="AD51" s="58"/>
      <c r="AE51" s="58"/>
      <c r="AF51" s="58"/>
      <c r="AG51" s="58">
        <v>0.056</v>
      </c>
      <c r="AH51" s="58">
        <v>2.29</v>
      </c>
      <c r="AI51" s="58">
        <v>0.102</v>
      </c>
      <c r="AJ51" s="58">
        <v>0.127</v>
      </c>
      <c r="AK51" s="58">
        <v>1.11</v>
      </c>
      <c r="AL51" s="58"/>
      <c r="AM51" s="58">
        <v>0.058</v>
      </c>
      <c r="AN51" s="58">
        <v>0.29</v>
      </c>
      <c r="AO51" s="58"/>
      <c r="AP51" s="58"/>
      <c r="AQ51" s="58">
        <v>0.18</v>
      </c>
      <c r="AR51" s="58"/>
      <c r="AS51" s="62"/>
      <c r="AT51" s="58">
        <v>0.26</v>
      </c>
      <c r="AU51" s="58"/>
      <c r="AV51" s="58">
        <v>0.0063</v>
      </c>
      <c r="AW51" s="58">
        <v>0.062</v>
      </c>
      <c r="AX51" s="58"/>
      <c r="AY51" s="58"/>
      <c r="AZ51" s="58">
        <v>0.101</v>
      </c>
      <c r="BA51" s="58"/>
      <c r="BB51" s="58">
        <v>0.0147</v>
      </c>
      <c r="BC51" s="58">
        <v>0.112</v>
      </c>
      <c r="BD51" s="58"/>
      <c r="BE51" s="58"/>
      <c r="BF51" s="58"/>
      <c r="BG51" s="58"/>
      <c r="BH51" s="58"/>
      <c r="BI51" s="58"/>
      <c r="BJ51" s="58"/>
      <c r="BK51" s="69"/>
      <c r="BR51" s="27"/>
      <c r="CA51" s="1">
        <v>10</v>
      </c>
      <c r="CB51" s="1" t="s">
        <v>83</v>
      </c>
      <c r="CF51" s="1">
        <v>0.42</v>
      </c>
      <c r="CG51" s="1">
        <v>0.035</v>
      </c>
      <c r="CH51" s="1">
        <v>0.035</v>
      </c>
    </row>
    <row r="52" spans="1:84" ht="12.75">
      <c r="A52" s="42" t="s">
        <v>55</v>
      </c>
      <c r="B52" s="43" t="s">
        <v>78</v>
      </c>
      <c r="C52" s="43"/>
      <c r="D52" s="46"/>
      <c r="E52" s="44"/>
      <c r="F52" s="45">
        <v>0.045</v>
      </c>
      <c r="G52" s="46">
        <v>0.086</v>
      </c>
      <c r="H52" s="47"/>
      <c r="I52" s="48">
        <v>0.53</v>
      </c>
      <c r="J52" s="48">
        <v>0.086</v>
      </c>
      <c r="K52" s="49"/>
      <c r="L52" s="48">
        <v>0.06</v>
      </c>
      <c r="M52" s="48">
        <v>0.165</v>
      </c>
      <c r="N52" s="64"/>
      <c r="O52" s="65">
        <v>0.633</v>
      </c>
      <c r="P52" s="65">
        <v>2.14</v>
      </c>
      <c r="Q52" s="65">
        <v>0.02</v>
      </c>
      <c r="R52" s="65"/>
      <c r="S52" s="65"/>
      <c r="T52" s="65"/>
      <c r="U52" s="65">
        <v>66.1</v>
      </c>
      <c r="V52" s="65">
        <v>234</v>
      </c>
      <c r="W52" s="65">
        <v>3.29</v>
      </c>
      <c r="X52" s="65">
        <v>2.37</v>
      </c>
      <c r="Y52" s="65">
        <v>7.09</v>
      </c>
      <c r="Z52" s="65"/>
      <c r="AA52" s="66">
        <v>0.685</v>
      </c>
      <c r="AB52" s="65">
        <v>8.94</v>
      </c>
      <c r="AC52" s="65"/>
      <c r="AD52" s="65">
        <v>0.42</v>
      </c>
      <c r="AE52" s="65">
        <v>2.81</v>
      </c>
      <c r="AF52" s="65"/>
      <c r="AG52" s="65">
        <v>0.073</v>
      </c>
      <c r="AH52" s="65">
        <v>1.69</v>
      </c>
      <c r="AI52" s="65"/>
      <c r="AJ52" s="65"/>
      <c r="AK52" s="65">
        <v>0.893</v>
      </c>
      <c r="AL52" s="65"/>
      <c r="AM52" s="65">
        <v>0.093</v>
      </c>
      <c r="AN52" s="65">
        <v>0.44</v>
      </c>
      <c r="AO52" s="65"/>
      <c r="AP52" s="65">
        <v>0.013</v>
      </c>
      <c r="AQ52" s="65">
        <v>0.28</v>
      </c>
      <c r="AR52" s="65"/>
      <c r="AS52" s="66">
        <v>0.015</v>
      </c>
      <c r="AT52" s="65">
        <v>0.3</v>
      </c>
      <c r="AU52" s="65"/>
      <c r="AV52" s="65"/>
      <c r="AW52" s="65"/>
      <c r="AX52" s="65"/>
      <c r="AY52" s="65">
        <v>0.0164</v>
      </c>
      <c r="AZ52" s="65">
        <v>0.152</v>
      </c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8"/>
      <c r="BR52" s="27"/>
      <c r="CA52" s="1">
        <v>11</v>
      </c>
      <c r="CB52" s="1" t="s">
        <v>83</v>
      </c>
      <c r="CE52" s="1">
        <v>0.056</v>
      </c>
      <c r="CF52" s="1">
        <v>0.073</v>
      </c>
    </row>
    <row r="53" spans="1:86" ht="12.75">
      <c r="A53" s="29" t="s">
        <v>55</v>
      </c>
      <c r="B53" s="29" t="s">
        <v>79</v>
      </c>
      <c r="C53" s="29"/>
      <c r="D53" s="29"/>
      <c r="E53" s="30"/>
      <c r="F53" s="31"/>
      <c r="G53" s="32"/>
      <c r="H53" s="33"/>
      <c r="I53" s="34"/>
      <c r="J53" s="34"/>
      <c r="K53" s="35"/>
      <c r="L53" s="34"/>
      <c r="M53" s="32"/>
      <c r="N53" s="61"/>
      <c r="O53" s="58">
        <v>0.15</v>
      </c>
      <c r="P53" s="58"/>
      <c r="Q53" s="58"/>
      <c r="R53" s="58">
        <v>0.611</v>
      </c>
      <c r="S53" s="58">
        <v>0.58</v>
      </c>
      <c r="T53" s="58"/>
      <c r="U53" s="58">
        <v>0.203</v>
      </c>
      <c r="V53" s="58"/>
      <c r="W53" s="58"/>
      <c r="X53" s="58">
        <v>0.114</v>
      </c>
      <c r="Y53" s="58"/>
      <c r="Z53" s="58"/>
      <c r="AA53" s="62">
        <v>0.107</v>
      </c>
      <c r="AB53" s="58"/>
      <c r="AC53" s="58"/>
      <c r="AD53" s="58">
        <v>0.035</v>
      </c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62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63"/>
      <c r="BR53" s="27"/>
      <c r="CA53" s="1">
        <v>12</v>
      </c>
      <c r="CB53" s="1" t="s">
        <v>83</v>
      </c>
      <c r="CE53" s="1">
        <v>0.127</v>
      </c>
      <c r="CH53" s="1">
        <v>0.017</v>
      </c>
    </row>
    <row r="54" spans="1:84" ht="12.75">
      <c r="A54" s="29" t="s">
        <v>55</v>
      </c>
      <c r="B54" s="29" t="s">
        <v>80</v>
      </c>
      <c r="C54" s="29"/>
      <c r="D54" s="29"/>
      <c r="E54" s="30"/>
      <c r="F54" s="31"/>
      <c r="G54" s="32"/>
      <c r="H54" s="33"/>
      <c r="I54" s="34"/>
      <c r="J54" s="34"/>
      <c r="K54" s="60"/>
      <c r="L54" s="32"/>
      <c r="M54" s="32"/>
      <c r="N54" s="61"/>
      <c r="O54" s="58"/>
      <c r="P54" s="58">
        <v>0.147</v>
      </c>
      <c r="Q54" s="58"/>
      <c r="R54" s="58">
        <v>0.259</v>
      </c>
      <c r="S54" s="58"/>
      <c r="T54" s="58"/>
      <c r="U54" s="58">
        <v>0.374</v>
      </c>
      <c r="V54" s="58">
        <v>0.329</v>
      </c>
      <c r="W54" s="58"/>
      <c r="X54" s="58">
        <v>0.184</v>
      </c>
      <c r="Y54" s="58">
        <v>0.558</v>
      </c>
      <c r="Z54" s="58"/>
      <c r="AA54" s="62">
        <v>0.0404</v>
      </c>
      <c r="AB54" s="58">
        <v>0.235</v>
      </c>
      <c r="AC54" s="58"/>
      <c r="AD54" s="58">
        <v>0.035</v>
      </c>
      <c r="AE54" s="58">
        <v>0.187</v>
      </c>
      <c r="AF54" s="58"/>
      <c r="AG54" s="58"/>
      <c r="AH54" s="58"/>
      <c r="AI54" s="58"/>
      <c r="AJ54" s="58">
        <v>0.017</v>
      </c>
      <c r="AK54" s="58"/>
      <c r="AL54" s="58"/>
      <c r="AM54" s="58"/>
      <c r="AN54" s="58"/>
      <c r="AO54" s="58"/>
      <c r="AP54" s="58"/>
      <c r="AQ54" s="58"/>
      <c r="AR54" s="58"/>
      <c r="AS54" s="62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63"/>
      <c r="BR54" s="27"/>
      <c r="CA54" s="1">
        <v>13</v>
      </c>
      <c r="CB54" s="1" t="s">
        <v>83</v>
      </c>
      <c r="CE54" s="1">
        <v>0.058</v>
      </c>
      <c r="CF54" s="1">
        <v>0.093</v>
      </c>
    </row>
    <row r="55" spans="1:84" ht="12.75">
      <c r="A55" s="42" t="s">
        <v>55</v>
      </c>
      <c r="B55" s="43" t="s">
        <v>81</v>
      </c>
      <c r="C55" s="43"/>
      <c r="D55" s="46"/>
      <c r="E55" s="44"/>
      <c r="F55" s="45"/>
      <c r="G55" s="46"/>
      <c r="H55" s="47"/>
      <c r="I55" s="48"/>
      <c r="J55" s="48"/>
      <c r="K55" s="70"/>
      <c r="L55" s="46"/>
      <c r="M55" s="46"/>
      <c r="N55" s="64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6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8"/>
      <c r="BR55" s="27"/>
      <c r="CA55" s="1">
        <v>14</v>
      </c>
      <c r="CB55" s="1" t="s">
        <v>83</v>
      </c>
      <c r="CF55" s="1">
        <v>0.013</v>
      </c>
    </row>
    <row r="56" spans="1:84" ht="12.75">
      <c r="A56" s="29" t="s">
        <v>58</v>
      </c>
      <c r="B56" s="29" t="s">
        <v>76</v>
      </c>
      <c r="C56" s="29"/>
      <c r="D56" s="29"/>
      <c r="E56" s="30"/>
      <c r="F56" s="31"/>
      <c r="G56" s="32"/>
      <c r="H56" s="33"/>
      <c r="I56" s="34"/>
      <c r="J56" s="34"/>
      <c r="K56" s="60"/>
      <c r="L56" s="32"/>
      <c r="M56" s="34"/>
      <c r="N56" s="61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62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62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63"/>
      <c r="CA56" s="1">
        <v>15</v>
      </c>
      <c r="CB56" s="1" t="s">
        <v>83</v>
      </c>
      <c r="CF56" s="1">
        <v>0.015</v>
      </c>
    </row>
    <row r="57" spans="1:83" ht="12.75">
      <c r="A57" s="29" t="s">
        <v>58</v>
      </c>
      <c r="B57" s="29" t="s">
        <v>82</v>
      </c>
      <c r="C57" s="29"/>
      <c r="D57" s="29"/>
      <c r="E57" s="30"/>
      <c r="F57" s="31"/>
      <c r="G57" s="32"/>
      <c r="H57" s="33"/>
      <c r="I57" s="34"/>
      <c r="J57" s="34"/>
      <c r="K57" s="60"/>
      <c r="L57" s="34"/>
      <c r="M57" s="32"/>
      <c r="N57" s="61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62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62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63"/>
      <c r="CA57" s="1">
        <v>16</v>
      </c>
      <c r="CB57" s="1" t="s">
        <v>83</v>
      </c>
      <c r="CE57" s="1">
        <v>0.0063</v>
      </c>
    </row>
    <row r="58" spans="1:84" ht="12.75">
      <c r="A58" s="42" t="s">
        <v>58</v>
      </c>
      <c r="B58" s="43" t="s">
        <v>77</v>
      </c>
      <c r="C58" s="43"/>
      <c r="D58" s="46"/>
      <c r="E58" s="44"/>
      <c r="F58" s="45"/>
      <c r="G58" s="46"/>
      <c r="H58" s="47"/>
      <c r="I58" s="48"/>
      <c r="J58" s="48"/>
      <c r="K58" s="49"/>
      <c r="L58" s="48"/>
      <c r="M58" s="48"/>
      <c r="N58" s="64"/>
      <c r="O58" s="65">
        <v>0.068</v>
      </c>
      <c r="P58" s="65"/>
      <c r="Q58" s="65"/>
      <c r="R58" s="65"/>
      <c r="S58" s="65"/>
      <c r="T58" s="65"/>
      <c r="U58" s="65">
        <v>0.119</v>
      </c>
      <c r="V58" s="65"/>
      <c r="W58" s="65"/>
      <c r="X58" s="65">
        <v>0.098</v>
      </c>
      <c r="Y58" s="65">
        <v>0.571</v>
      </c>
      <c r="Z58" s="65"/>
      <c r="AA58" s="66">
        <v>0.0515</v>
      </c>
      <c r="AB58" s="65"/>
      <c r="AC58" s="65"/>
      <c r="AD58" s="65"/>
      <c r="AE58" s="65"/>
      <c r="AF58" s="65"/>
      <c r="AG58" s="65">
        <v>0.026</v>
      </c>
      <c r="AH58" s="65">
        <v>1.04</v>
      </c>
      <c r="AI58" s="65"/>
      <c r="AJ58" s="65">
        <v>0.02</v>
      </c>
      <c r="AK58" s="65"/>
      <c r="AL58" s="65"/>
      <c r="AM58" s="65">
        <v>0.014</v>
      </c>
      <c r="AN58" s="65"/>
      <c r="AO58" s="65"/>
      <c r="AP58" s="65"/>
      <c r="AQ58" s="65"/>
      <c r="AR58" s="65"/>
      <c r="AS58" s="66"/>
      <c r="AT58" s="65"/>
      <c r="AU58" s="65"/>
      <c r="AV58" s="65"/>
      <c r="AW58" s="65"/>
      <c r="AX58" s="65"/>
      <c r="AY58" s="65"/>
      <c r="AZ58" s="65"/>
      <c r="BA58" s="65"/>
      <c r="BB58" s="65">
        <v>0.026</v>
      </c>
      <c r="BC58" s="65"/>
      <c r="BD58" s="65"/>
      <c r="BE58" s="65"/>
      <c r="BF58" s="65"/>
      <c r="BG58" s="65"/>
      <c r="BH58" s="65"/>
      <c r="BI58" s="65"/>
      <c r="BJ58" s="65"/>
      <c r="BK58" s="68"/>
      <c r="BO58" s="1">
        <v>0.0182</v>
      </c>
      <c r="CA58" s="1">
        <v>17</v>
      </c>
      <c r="CB58" s="1" t="s">
        <v>83</v>
      </c>
      <c r="CF58" s="1">
        <v>0.0164</v>
      </c>
    </row>
    <row r="59" spans="1:83" ht="12.75">
      <c r="A59" s="29" t="s">
        <v>58</v>
      </c>
      <c r="B59" s="29" t="s">
        <v>78</v>
      </c>
      <c r="C59" s="29"/>
      <c r="D59" s="29"/>
      <c r="E59" s="30"/>
      <c r="F59" s="31"/>
      <c r="G59" s="32"/>
      <c r="H59" s="33"/>
      <c r="I59" s="34">
        <v>0.042</v>
      </c>
      <c r="J59" s="34"/>
      <c r="K59" s="60"/>
      <c r="L59" s="32">
        <v>0.012</v>
      </c>
      <c r="M59" s="32"/>
      <c r="N59" s="61"/>
      <c r="O59" s="58">
        <v>0.042</v>
      </c>
      <c r="P59" s="58"/>
      <c r="Q59" s="58"/>
      <c r="R59" s="58"/>
      <c r="S59" s="58"/>
      <c r="T59" s="58"/>
      <c r="U59" s="58">
        <v>3.32</v>
      </c>
      <c r="V59" s="58">
        <v>2.8</v>
      </c>
      <c r="W59" s="58"/>
      <c r="X59" s="58">
        <v>0.078</v>
      </c>
      <c r="Y59" s="58">
        <v>1.04</v>
      </c>
      <c r="Z59" s="58"/>
      <c r="AA59" s="62">
        <v>0.0544</v>
      </c>
      <c r="AB59" s="58">
        <v>0.402</v>
      </c>
      <c r="AC59" s="58"/>
      <c r="AD59" s="58">
        <v>0.07</v>
      </c>
      <c r="AE59" s="58">
        <v>0.475</v>
      </c>
      <c r="AF59" s="58"/>
      <c r="AG59" s="58">
        <v>0.0272</v>
      </c>
      <c r="AH59" s="58">
        <v>0.663</v>
      </c>
      <c r="AI59" s="58"/>
      <c r="AJ59" s="58"/>
      <c r="AK59" s="58"/>
      <c r="AL59" s="58"/>
      <c r="AM59" s="58">
        <v>0.021</v>
      </c>
      <c r="AN59" s="58"/>
      <c r="AO59" s="58"/>
      <c r="AP59" s="58"/>
      <c r="AQ59" s="58"/>
      <c r="AR59" s="58"/>
      <c r="AS59" s="62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63"/>
      <c r="CA59" s="1">
        <v>18</v>
      </c>
      <c r="CB59" s="1" t="s">
        <v>83</v>
      </c>
      <c r="CE59" s="1">
        <v>0.0147</v>
      </c>
    </row>
    <row r="60" spans="1:80" ht="12.75">
      <c r="A60" s="29" t="s">
        <v>58</v>
      </c>
      <c r="B60" s="29" t="s">
        <v>79</v>
      </c>
      <c r="C60" s="29"/>
      <c r="D60" s="29"/>
      <c r="E60" s="30"/>
      <c r="F60" s="31"/>
      <c r="G60" s="32"/>
      <c r="H60" s="33"/>
      <c r="I60" s="34"/>
      <c r="J60" s="34"/>
      <c r="K60" s="60"/>
      <c r="L60" s="32"/>
      <c r="M60" s="32"/>
      <c r="N60" s="61"/>
      <c r="O60" s="58">
        <v>0.054</v>
      </c>
      <c r="P60" s="58"/>
      <c r="Q60" s="58"/>
      <c r="R60" s="58">
        <v>0.211</v>
      </c>
      <c r="S60" s="58"/>
      <c r="T60" s="58"/>
      <c r="U60" s="58">
        <v>0.239</v>
      </c>
      <c r="V60" s="58"/>
      <c r="W60" s="58"/>
      <c r="X60" s="58">
        <v>0.144</v>
      </c>
      <c r="Y60" s="58"/>
      <c r="Z60" s="58"/>
      <c r="AA60" s="58">
        <v>0.075</v>
      </c>
      <c r="AB60" s="58"/>
      <c r="AC60" s="58"/>
      <c r="AD60" s="58">
        <v>0.116</v>
      </c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63"/>
      <c r="CA60" s="1">
        <v>19</v>
      </c>
      <c r="CB60" s="1" t="s">
        <v>308</v>
      </c>
    </row>
    <row r="61" spans="1:80" ht="12.75">
      <c r="A61" s="42" t="s">
        <v>58</v>
      </c>
      <c r="B61" s="43" t="s">
        <v>80</v>
      </c>
      <c r="C61" s="43"/>
      <c r="D61" s="46"/>
      <c r="E61" s="44"/>
      <c r="F61" s="45"/>
      <c r="G61" s="46"/>
      <c r="H61" s="47"/>
      <c r="I61" s="48"/>
      <c r="J61" s="48"/>
      <c r="K61" s="49"/>
      <c r="L61" s="48"/>
      <c r="M61" s="48"/>
      <c r="N61" s="64"/>
      <c r="O61" s="65"/>
      <c r="P61" s="65">
        <v>0.807</v>
      </c>
      <c r="Q61" s="65"/>
      <c r="R61" s="65">
        <v>0.387</v>
      </c>
      <c r="S61" s="65">
        <v>0.208</v>
      </c>
      <c r="T61" s="65"/>
      <c r="U61" s="65">
        <v>1.34</v>
      </c>
      <c r="V61" s="65">
        <v>1.35</v>
      </c>
      <c r="W61" s="65"/>
      <c r="X61" s="65">
        <v>0.447</v>
      </c>
      <c r="Y61" s="65">
        <v>0.71</v>
      </c>
      <c r="Z61" s="65"/>
      <c r="AA61" s="66">
        <v>0.066</v>
      </c>
      <c r="AB61" s="65">
        <v>0.23</v>
      </c>
      <c r="AC61" s="65"/>
      <c r="AD61" s="65">
        <v>0.096</v>
      </c>
      <c r="AE61" s="65">
        <v>0.307</v>
      </c>
      <c r="AF61" s="65"/>
      <c r="AG61" s="65"/>
      <c r="AH61" s="65">
        <v>0.273</v>
      </c>
      <c r="AI61" s="65"/>
      <c r="AJ61" s="65">
        <v>0.037</v>
      </c>
      <c r="AK61" s="65">
        <v>0.335</v>
      </c>
      <c r="AL61" s="65"/>
      <c r="AM61" s="65"/>
      <c r="AN61" s="65">
        <v>0.27</v>
      </c>
      <c r="AO61" s="65"/>
      <c r="AP61" s="65"/>
      <c r="AQ61" s="65"/>
      <c r="AR61" s="65"/>
      <c r="AS61" s="66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8"/>
      <c r="CA61" s="1">
        <v>19</v>
      </c>
      <c r="CB61" s="1" t="s">
        <v>311</v>
      </c>
    </row>
    <row r="62" spans="1:80" ht="12.75">
      <c r="A62" s="29" t="s">
        <v>58</v>
      </c>
      <c r="B62" s="29" t="s">
        <v>81</v>
      </c>
      <c r="C62" s="29"/>
      <c r="D62" s="32"/>
      <c r="E62" s="30"/>
      <c r="F62" s="31"/>
      <c r="G62" s="32"/>
      <c r="H62" s="33"/>
      <c r="I62" s="34"/>
      <c r="J62" s="34"/>
      <c r="K62" s="35"/>
      <c r="L62" s="34"/>
      <c r="M62" s="34"/>
      <c r="N62" s="61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62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62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63"/>
      <c r="CA62" s="1">
        <v>20</v>
      </c>
      <c r="CB62" s="1" t="s">
        <v>83</v>
      </c>
    </row>
    <row r="63" spans="1:80" ht="12.75">
      <c r="A63" s="29" t="s">
        <v>37</v>
      </c>
      <c r="B63" s="29" t="s">
        <v>76</v>
      </c>
      <c r="C63" s="29"/>
      <c r="D63" s="29"/>
      <c r="E63" s="30"/>
      <c r="F63" s="31"/>
      <c r="G63" s="32"/>
      <c r="H63" s="33"/>
      <c r="I63" s="34"/>
      <c r="J63" s="34"/>
      <c r="K63" s="60">
        <v>0.035</v>
      </c>
      <c r="L63" s="32"/>
      <c r="M63" s="32"/>
      <c r="N63" s="61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62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62"/>
      <c r="AT63" s="58"/>
      <c r="AU63" s="58"/>
      <c r="AV63" s="58"/>
      <c r="AW63" s="58"/>
      <c r="AX63" s="58"/>
      <c r="AY63" s="58"/>
      <c r="AZ63" s="58"/>
      <c r="BA63" s="58"/>
      <c r="BB63" s="58"/>
      <c r="BC63" s="58">
        <v>0.165</v>
      </c>
      <c r="BD63" s="58">
        <v>0.262</v>
      </c>
      <c r="BE63" s="58"/>
      <c r="BF63" s="58"/>
      <c r="BG63" s="58"/>
      <c r="BH63" s="58"/>
      <c r="BI63" s="58"/>
      <c r="BJ63" s="58"/>
      <c r="BK63" s="63"/>
      <c r="CA63" s="1">
        <v>21</v>
      </c>
      <c r="CB63" s="1" t="s">
        <v>83</v>
      </c>
    </row>
    <row r="64" spans="1:80" ht="12.75">
      <c r="A64" s="29" t="s">
        <v>37</v>
      </c>
      <c r="B64" s="29" t="s">
        <v>82</v>
      </c>
      <c r="C64" s="29"/>
      <c r="D64" s="29"/>
      <c r="E64" s="30"/>
      <c r="F64" s="31"/>
      <c r="G64" s="32"/>
      <c r="H64" s="33"/>
      <c r="I64" s="34"/>
      <c r="J64" s="34">
        <v>0.083</v>
      </c>
      <c r="K64" s="60">
        <v>0.08</v>
      </c>
      <c r="L64" s="32"/>
      <c r="M64" s="34"/>
      <c r="N64" s="61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62"/>
      <c r="AB64" s="58"/>
      <c r="AC64" s="58"/>
      <c r="AD64" s="58"/>
      <c r="AE64" s="58">
        <v>0.05</v>
      </c>
      <c r="AF64" s="58">
        <v>0.018</v>
      </c>
      <c r="AG64" s="58"/>
      <c r="AH64" s="58"/>
      <c r="AI64" s="58">
        <v>0.096</v>
      </c>
      <c r="AJ64" s="58"/>
      <c r="AK64" s="58"/>
      <c r="AL64" s="58"/>
      <c r="AM64" s="58"/>
      <c r="AN64" s="58"/>
      <c r="AO64" s="58"/>
      <c r="AP64" s="58"/>
      <c r="AQ64" s="58"/>
      <c r="AR64" s="58"/>
      <c r="AS64" s="62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63"/>
      <c r="CA64" s="1">
        <v>22</v>
      </c>
      <c r="CB64" s="1" t="s">
        <v>308</v>
      </c>
    </row>
    <row r="65" spans="1:80" ht="12.75">
      <c r="A65" s="42" t="s">
        <v>37</v>
      </c>
      <c r="B65" s="43" t="s">
        <v>77</v>
      </c>
      <c r="C65" s="43"/>
      <c r="D65" s="46"/>
      <c r="E65" s="44"/>
      <c r="F65" s="45"/>
      <c r="G65" s="46"/>
      <c r="H65" s="47"/>
      <c r="I65" s="48"/>
      <c r="J65" s="48"/>
      <c r="K65" s="49"/>
      <c r="L65" s="48"/>
      <c r="M65" s="48"/>
      <c r="N65" s="64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6"/>
      <c r="AB65" s="65"/>
      <c r="AC65" s="65"/>
      <c r="AD65" s="65"/>
      <c r="AE65" s="65"/>
      <c r="AF65" s="65"/>
      <c r="AG65" s="65">
        <v>0.013</v>
      </c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6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8"/>
      <c r="CA65" s="1">
        <v>22</v>
      </c>
      <c r="CB65" s="1" t="s">
        <v>311</v>
      </c>
    </row>
    <row r="66" spans="1:80" ht="12.75">
      <c r="A66" s="29" t="s">
        <v>37</v>
      </c>
      <c r="B66" s="29" t="s">
        <v>78</v>
      </c>
      <c r="C66" s="29"/>
      <c r="D66" s="29"/>
      <c r="E66" s="30"/>
      <c r="F66" s="31"/>
      <c r="G66" s="32"/>
      <c r="H66" s="33"/>
      <c r="I66" s="34"/>
      <c r="J66" s="34"/>
      <c r="K66" s="60"/>
      <c r="L66" s="32"/>
      <c r="M66" s="34"/>
      <c r="N66" s="61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62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63"/>
      <c r="CA66" s="1">
        <v>23</v>
      </c>
      <c r="CB66" s="1" t="s">
        <v>83</v>
      </c>
    </row>
    <row r="67" spans="1:80" ht="12.75">
      <c r="A67" s="29" t="s">
        <v>37</v>
      </c>
      <c r="B67" s="29" t="s">
        <v>79</v>
      </c>
      <c r="C67" s="29"/>
      <c r="D67" s="29"/>
      <c r="E67" s="30"/>
      <c r="F67" s="31"/>
      <c r="G67" s="32"/>
      <c r="H67" s="33"/>
      <c r="I67" s="34"/>
      <c r="J67" s="34"/>
      <c r="K67" s="60"/>
      <c r="L67" s="34"/>
      <c r="M67" s="32"/>
      <c r="N67" s="61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62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62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63"/>
      <c r="CA67" s="1">
        <v>24</v>
      </c>
      <c r="CB67" s="1" t="s">
        <v>308</v>
      </c>
    </row>
    <row r="68" spans="1:80" ht="12.75">
      <c r="A68" s="42" t="s">
        <v>37</v>
      </c>
      <c r="B68" s="43" t="s">
        <v>80</v>
      </c>
      <c r="C68" s="43"/>
      <c r="D68" s="46"/>
      <c r="E68" s="44"/>
      <c r="F68" s="45"/>
      <c r="G68" s="46"/>
      <c r="H68" s="47"/>
      <c r="I68" s="48"/>
      <c r="J68" s="48"/>
      <c r="K68" s="49"/>
      <c r="L68" s="48"/>
      <c r="M68" s="48"/>
      <c r="N68" s="64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6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6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8"/>
      <c r="CA68" s="1">
        <v>24</v>
      </c>
      <c r="CB68" s="1" t="s">
        <v>311</v>
      </c>
    </row>
    <row r="69" spans="1:80" ht="12.75">
      <c r="A69" s="29" t="s">
        <v>37</v>
      </c>
      <c r="B69" s="29" t="s">
        <v>81</v>
      </c>
      <c r="C69" s="29"/>
      <c r="D69" s="29"/>
      <c r="E69" s="30"/>
      <c r="F69" s="31"/>
      <c r="G69" s="32"/>
      <c r="H69" s="33"/>
      <c r="I69" s="34"/>
      <c r="J69" s="34">
        <v>0.235</v>
      </c>
      <c r="K69" s="35"/>
      <c r="L69" s="32"/>
      <c r="M69" s="34"/>
      <c r="N69" s="61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63"/>
      <c r="CA69" s="1">
        <v>1</v>
      </c>
      <c r="CB69" s="1" t="s">
        <v>87</v>
      </c>
    </row>
    <row r="70" spans="1:80" ht="12.75">
      <c r="A70" s="29" t="s">
        <v>42</v>
      </c>
      <c r="B70" s="29" t="s">
        <v>76</v>
      </c>
      <c r="C70" s="29"/>
      <c r="D70" s="29"/>
      <c r="E70" s="30"/>
      <c r="F70" s="31">
        <v>0.0059</v>
      </c>
      <c r="G70" s="32"/>
      <c r="H70" s="33"/>
      <c r="I70" s="34">
        <v>0.0065</v>
      </c>
      <c r="J70" s="34"/>
      <c r="K70" s="35"/>
      <c r="L70" s="34">
        <v>0.019</v>
      </c>
      <c r="M70" s="34"/>
      <c r="N70" s="61"/>
      <c r="O70" s="58"/>
      <c r="P70" s="58"/>
      <c r="Q70" s="58"/>
      <c r="R70" s="58">
        <v>0.007</v>
      </c>
      <c r="S70" s="58"/>
      <c r="T70" s="58"/>
      <c r="U70" s="58">
        <v>0.012</v>
      </c>
      <c r="V70" s="58"/>
      <c r="W70" s="58"/>
      <c r="X70" s="58"/>
      <c r="Y70" s="58"/>
      <c r="Z70" s="58"/>
      <c r="AA70" s="62"/>
      <c r="AB70" s="58"/>
      <c r="AC70" s="58"/>
      <c r="AD70" s="58">
        <v>0.017</v>
      </c>
      <c r="AE70" s="58"/>
      <c r="AF70" s="58"/>
      <c r="AG70" s="58"/>
      <c r="AH70" s="58"/>
      <c r="AI70" s="58"/>
      <c r="AJ70" s="58">
        <v>0.014</v>
      </c>
      <c r="AK70" s="58"/>
      <c r="AL70" s="58"/>
      <c r="AM70" s="58"/>
      <c r="AN70" s="58"/>
      <c r="AO70" s="58"/>
      <c r="AP70" s="58"/>
      <c r="AQ70" s="58"/>
      <c r="AR70" s="58"/>
      <c r="AS70" s="62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63"/>
      <c r="CA70" s="1">
        <v>1</v>
      </c>
      <c r="CB70" s="1" t="s">
        <v>90</v>
      </c>
    </row>
    <row r="71" spans="1:84" ht="12.75">
      <c r="A71" s="42" t="s">
        <v>42</v>
      </c>
      <c r="B71" s="43" t="s">
        <v>82</v>
      </c>
      <c r="C71" s="43">
        <v>0.084</v>
      </c>
      <c r="D71" s="46"/>
      <c r="E71" s="44"/>
      <c r="F71" s="45">
        <v>0.219</v>
      </c>
      <c r="G71" s="46">
        <v>0.078</v>
      </c>
      <c r="H71" s="47"/>
      <c r="I71" s="48">
        <v>0.02</v>
      </c>
      <c r="J71" s="48">
        <v>0.115</v>
      </c>
      <c r="K71" s="49"/>
      <c r="L71" s="48">
        <v>0.185</v>
      </c>
      <c r="M71" s="48">
        <v>0.142</v>
      </c>
      <c r="N71" s="64"/>
      <c r="O71" s="65">
        <v>0.029</v>
      </c>
      <c r="P71" s="65"/>
      <c r="Q71" s="65"/>
      <c r="R71" s="65">
        <v>0.25</v>
      </c>
      <c r="S71" s="65">
        <v>0.52</v>
      </c>
      <c r="T71" s="65"/>
      <c r="U71" s="65">
        <v>0.239</v>
      </c>
      <c r="V71" s="65">
        <v>2.56</v>
      </c>
      <c r="W71" s="65"/>
      <c r="X71" s="65">
        <v>0.421</v>
      </c>
      <c r="Y71" s="65">
        <v>1.58</v>
      </c>
      <c r="Z71" s="65"/>
      <c r="AA71" s="66">
        <v>0.0378</v>
      </c>
      <c r="AB71" s="65">
        <v>0.596</v>
      </c>
      <c r="AC71" s="65"/>
      <c r="AD71" s="65">
        <v>0.085</v>
      </c>
      <c r="AE71" s="65">
        <v>0.41</v>
      </c>
      <c r="AF71" s="65"/>
      <c r="AG71" s="65">
        <v>0.0456</v>
      </c>
      <c r="AH71" s="65"/>
      <c r="AI71" s="65"/>
      <c r="AJ71" s="65">
        <v>0.03</v>
      </c>
      <c r="AK71" s="65"/>
      <c r="AL71" s="65"/>
      <c r="AM71" s="65">
        <v>0.014</v>
      </c>
      <c r="AN71" s="65">
        <v>0.092</v>
      </c>
      <c r="AO71" s="65"/>
      <c r="AP71" s="65"/>
      <c r="AQ71" s="65"/>
      <c r="AR71" s="65"/>
      <c r="AS71" s="66">
        <v>0.012</v>
      </c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8"/>
      <c r="CA71" s="1">
        <v>2</v>
      </c>
      <c r="CB71" s="1" t="s">
        <v>87</v>
      </c>
      <c r="CE71" s="1">
        <v>0.15</v>
      </c>
      <c r="CF71" s="1">
        <v>0.086</v>
      </c>
    </row>
    <row r="72" spans="1:80" ht="12.75">
      <c r="A72" s="29" t="s">
        <v>42</v>
      </c>
      <c r="B72" s="29" t="s">
        <v>77</v>
      </c>
      <c r="C72" s="29"/>
      <c r="D72" s="29"/>
      <c r="E72" s="30"/>
      <c r="F72" s="31">
        <v>0.058</v>
      </c>
      <c r="G72" s="32"/>
      <c r="H72" s="33"/>
      <c r="I72" s="34"/>
      <c r="J72" s="34"/>
      <c r="K72" s="60"/>
      <c r="L72" s="32"/>
      <c r="M72" s="32"/>
      <c r="N72" s="61"/>
      <c r="O72" s="58">
        <v>0.387</v>
      </c>
      <c r="P72" s="58"/>
      <c r="Q72" s="58"/>
      <c r="R72" s="58"/>
      <c r="S72" s="58"/>
      <c r="T72" s="58"/>
      <c r="U72" s="58">
        <v>0.567</v>
      </c>
      <c r="V72" s="58"/>
      <c r="W72" s="58"/>
      <c r="X72" s="58">
        <v>0.354</v>
      </c>
      <c r="Y72" s="58">
        <v>0.2</v>
      </c>
      <c r="Z72" s="58"/>
      <c r="AA72" s="62">
        <v>0.366</v>
      </c>
      <c r="AB72" s="58"/>
      <c r="AC72" s="58"/>
      <c r="AD72" s="58"/>
      <c r="AE72" s="58"/>
      <c r="AF72" s="58"/>
      <c r="AG72" s="58">
        <v>0.437</v>
      </c>
      <c r="AH72" s="58">
        <v>1.76</v>
      </c>
      <c r="AI72" s="58"/>
      <c r="AJ72" s="58">
        <v>0.35</v>
      </c>
      <c r="AK72" s="58">
        <v>0.95</v>
      </c>
      <c r="AL72" s="58"/>
      <c r="AM72" s="58">
        <v>0.191</v>
      </c>
      <c r="AN72" s="58">
        <v>0.126</v>
      </c>
      <c r="AO72" s="58"/>
      <c r="AP72" s="58">
        <v>0.05</v>
      </c>
      <c r="AQ72" s="58">
        <v>0.19</v>
      </c>
      <c r="AR72" s="58"/>
      <c r="AS72" s="62">
        <v>0.023</v>
      </c>
      <c r="AT72" s="58">
        <v>0.373</v>
      </c>
      <c r="AU72" s="58"/>
      <c r="AV72" s="58">
        <v>0.0208</v>
      </c>
      <c r="AW72" s="58">
        <v>0.037</v>
      </c>
      <c r="AX72" s="58"/>
      <c r="AY72" s="58">
        <v>0.0146</v>
      </c>
      <c r="AZ72" s="58"/>
      <c r="BA72" s="58"/>
      <c r="BB72" s="58"/>
      <c r="BC72" s="58"/>
      <c r="BD72" s="58"/>
      <c r="BE72" s="58">
        <v>0.0134</v>
      </c>
      <c r="BF72" s="58"/>
      <c r="BG72" s="58"/>
      <c r="BH72" s="58"/>
      <c r="BI72" s="58">
        <v>0.0132</v>
      </c>
      <c r="BJ72" s="58"/>
      <c r="BK72" s="63"/>
      <c r="CA72" s="1">
        <v>2</v>
      </c>
      <c r="CB72" s="1" t="s">
        <v>90</v>
      </c>
    </row>
    <row r="73" spans="1:84" ht="12.75">
      <c r="A73" s="29" t="s">
        <v>42</v>
      </c>
      <c r="B73" s="29" t="s">
        <v>78</v>
      </c>
      <c r="C73" s="29"/>
      <c r="D73" s="71"/>
      <c r="E73" s="30"/>
      <c r="F73" s="31">
        <v>0.018</v>
      </c>
      <c r="G73" s="32"/>
      <c r="H73" s="33"/>
      <c r="I73" s="34">
        <v>0.037</v>
      </c>
      <c r="J73" s="34"/>
      <c r="K73" s="60"/>
      <c r="L73" s="34">
        <v>0.06</v>
      </c>
      <c r="M73" s="34">
        <v>0.029</v>
      </c>
      <c r="N73" s="61"/>
      <c r="O73" s="58">
        <v>0.315</v>
      </c>
      <c r="P73" s="58"/>
      <c r="Q73" s="58"/>
      <c r="R73" s="58"/>
      <c r="S73" s="58"/>
      <c r="T73" s="58"/>
      <c r="U73" s="58">
        <v>15.5</v>
      </c>
      <c r="V73" s="58">
        <v>3.95</v>
      </c>
      <c r="W73" s="58"/>
      <c r="X73" s="58">
        <v>0.633</v>
      </c>
      <c r="Y73" s="58">
        <v>0.53</v>
      </c>
      <c r="Z73" s="58"/>
      <c r="AA73" s="62">
        <v>0.701</v>
      </c>
      <c r="AB73" s="58">
        <v>0.874</v>
      </c>
      <c r="AC73" s="58"/>
      <c r="AD73" s="58">
        <v>1.42</v>
      </c>
      <c r="AE73" s="58">
        <v>1.26</v>
      </c>
      <c r="AF73" s="58"/>
      <c r="AG73" s="58">
        <v>22.8</v>
      </c>
      <c r="AH73" s="58">
        <v>4.87</v>
      </c>
      <c r="AI73" s="58">
        <v>0.039</v>
      </c>
      <c r="AJ73" s="58">
        <v>0.0338</v>
      </c>
      <c r="AK73" s="58">
        <v>23</v>
      </c>
      <c r="AL73" s="58">
        <v>0.073</v>
      </c>
      <c r="AM73" s="58">
        <v>0.642</v>
      </c>
      <c r="AN73" s="58">
        <v>1.09</v>
      </c>
      <c r="AO73" s="58"/>
      <c r="AP73" s="58">
        <v>0.096</v>
      </c>
      <c r="AQ73" s="58">
        <v>0.84</v>
      </c>
      <c r="AR73" s="58"/>
      <c r="AS73" s="62">
        <v>0.058</v>
      </c>
      <c r="AT73" s="58">
        <v>0.713</v>
      </c>
      <c r="AU73" s="58"/>
      <c r="AV73" s="58">
        <v>0.0554</v>
      </c>
      <c r="AW73" s="58">
        <v>0.202</v>
      </c>
      <c r="AX73" s="58"/>
      <c r="AY73" s="58">
        <v>0.0353</v>
      </c>
      <c r="AZ73" s="58">
        <v>0.236</v>
      </c>
      <c r="BA73" s="58"/>
      <c r="BB73" s="58">
        <v>0.0282</v>
      </c>
      <c r="BC73" s="58">
        <v>0.102</v>
      </c>
      <c r="BD73" s="58"/>
      <c r="BE73" s="58">
        <v>0.0166</v>
      </c>
      <c r="BF73" s="58"/>
      <c r="BG73" s="58">
        <v>0.0805</v>
      </c>
      <c r="BH73" s="58"/>
      <c r="BI73" s="58"/>
      <c r="BJ73" s="58"/>
      <c r="BK73" s="63"/>
      <c r="CA73" s="1">
        <v>3</v>
      </c>
      <c r="CB73" s="1" t="s">
        <v>87</v>
      </c>
      <c r="CF73" s="1">
        <v>0.086</v>
      </c>
    </row>
    <row r="74" spans="1:80" ht="12.75">
      <c r="A74" s="42" t="s">
        <v>42</v>
      </c>
      <c r="B74" s="43" t="s">
        <v>79</v>
      </c>
      <c r="C74" s="43"/>
      <c r="D74" s="46"/>
      <c r="E74" s="44"/>
      <c r="F74" s="45"/>
      <c r="G74" s="46"/>
      <c r="H74" s="47"/>
      <c r="I74" s="48"/>
      <c r="J74" s="48"/>
      <c r="K74" s="49"/>
      <c r="L74" s="48"/>
      <c r="M74" s="48"/>
      <c r="N74" s="64"/>
      <c r="O74" s="65">
        <v>0.099</v>
      </c>
      <c r="P74" s="65"/>
      <c r="Q74" s="65"/>
      <c r="R74" s="65">
        <v>0.129</v>
      </c>
      <c r="S74" s="65"/>
      <c r="T74" s="65"/>
      <c r="U74" s="65">
        <v>0.293</v>
      </c>
      <c r="V74" s="65"/>
      <c r="W74" s="65"/>
      <c r="X74" s="65">
        <v>0.225</v>
      </c>
      <c r="Y74" s="65"/>
      <c r="Z74" s="65"/>
      <c r="AA74" s="66">
        <v>0.501</v>
      </c>
      <c r="AB74" s="65"/>
      <c r="AC74" s="65"/>
      <c r="AD74" s="65">
        <v>0.168</v>
      </c>
      <c r="AE74" s="65"/>
      <c r="AF74" s="65"/>
      <c r="AG74" s="65"/>
      <c r="AH74" s="65"/>
      <c r="AI74" s="65"/>
      <c r="AJ74" s="65">
        <v>0.057</v>
      </c>
      <c r="AK74" s="65"/>
      <c r="AL74" s="65"/>
      <c r="AM74" s="65">
        <v>0.057</v>
      </c>
      <c r="AN74" s="65"/>
      <c r="AO74" s="65"/>
      <c r="AP74" s="65">
        <v>0.012</v>
      </c>
      <c r="AQ74" s="65"/>
      <c r="AR74" s="65"/>
      <c r="AS74" s="66">
        <v>0.01</v>
      </c>
      <c r="AT74" s="65"/>
      <c r="AU74" s="65"/>
      <c r="AV74" s="65">
        <v>0.0051</v>
      </c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8"/>
      <c r="CA74" s="1">
        <v>3</v>
      </c>
      <c r="CB74" s="1" t="s">
        <v>90</v>
      </c>
    </row>
    <row r="75" spans="1:84" ht="12.75">
      <c r="A75" s="29" t="s">
        <v>42</v>
      </c>
      <c r="B75" s="29" t="s">
        <v>80</v>
      </c>
      <c r="C75" s="29"/>
      <c r="D75" s="29"/>
      <c r="E75" s="30"/>
      <c r="F75" s="31"/>
      <c r="G75" s="32"/>
      <c r="H75" s="33"/>
      <c r="I75" s="34"/>
      <c r="J75" s="34"/>
      <c r="K75" s="35"/>
      <c r="L75" s="32">
        <v>0.018</v>
      </c>
      <c r="M75" s="34"/>
      <c r="N75" s="61"/>
      <c r="O75" s="58"/>
      <c r="P75" s="58"/>
      <c r="Q75" s="58"/>
      <c r="R75" s="58">
        <v>0.381</v>
      </c>
      <c r="S75" s="58"/>
      <c r="T75" s="58"/>
      <c r="U75" s="58">
        <v>0.834</v>
      </c>
      <c r="V75" s="58"/>
      <c r="W75" s="58"/>
      <c r="X75" s="58">
        <v>1</v>
      </c>
      <c r="Y75" s="58"/>
      <c r="Z75" s="58"/>
      <c r="AA75" s="58">
        <v>0.358</v>
      </c>
      <c r="AB75" s="58">
        <v>0.177</v>
      </c>
      <c r="AC75" s="58"/>
      <c r="AD75" s="58">
        <v>0.239</v>
      </c>
      <c r="AE75" s="58">
        <v>0.177</v>
      </c>
      <c r="AF75" s="58"/>
      <c r="AG75" s="58">
        <v>0.648</v>
      </c>
      <c r="AH75" s="58">
        <v>1.63</v>
      </c>
      <c r="AI75" s="58"/>
      <c r="AJ75" s="58">
        <v>0.235</v>
      </c>
      <c r="AK75" s="58">
        <v>0.93</v>
      </c>
      <c r="AL75" s="58"/>
      <c r="AM75" s="58">
        <v>0.062</v>
      </c>
      <c r="AN75" s="58">
        <v>0.378</v>
      </c>
      <c r="AO75" s="58"/>
      <c r="AP75" s="58">
        <v>0.049</v>
      </c>
      <c r="AQ75" s="58">
        <v>0.197</v>
      </c>
      <c r="AR75" s="58"/>
      <c r="AS75" s="58">
        <v>0.032</v>
      </c>
      <c r="AT75" s="58">
        <v>0.17</v>
      </c>
      <c r="AU75" s="58"/>
      <c r="AV75" s="58">
        <v>0.019</v>
      </c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63"/>
      <c r="CA75" s="1">
        <v>4</v>
      </c>
      <c r="CB75" s="1" t="s">
        <v>87</v>
      </c>
      <c r="CF75" s="1">
        <v>0.165</v>
      </c>
    </row>
    <row r="76" spans="1:80" ht="12.75">
      <c r="A76" s="29" t="s">
        <v>42</v>
      </c>
      <c r="B76" s="29" t="s">
        <v>81</v>
      </c>
      <c r="C76" s="29"/>
      <c r="D76" s="29"/>
      <c r="E76" s="30"/>
      <c r="F76" s="31"/>
      <c r="G76" s="32"/>
      <c r="H76" s="33"/>
      <c r="I76" s="34"/>
      <c r="J76" s="34"/>
      <c r="K76" s="35"/>
      <c r="L76" s="32"/>
      <c r="M76" s="34"/>
      <c r="N76" s="61"/>
      <c r="O76" s="58"/>
      <c r="P76" s="58"/>
      <c r="Q76" s="58"/>
      <c r="R76" s="58">
        <v>0.056</v>
      </c>
      <c r="S76" s="58"/>
      <c r="T76" s="58"/>
      <c r="U76" s="58">
        <v>0.006</v>
      </c>
      <c r="V76" s="58"/>
      <c r="W76" s="58"/>
      <c r="X76" s="58"/>
      <c r="Y76" s="58"/>
      <c r="Z76" s="58"/>
      <c r="AA76" s="62">
        <v>0.0878</v>
      </c>
      <c r="AB76" s="58"/>
      <c r="AC76" s="58"/>
      <c r="AD76" s="58">
        <v>0.051</v>
      </c>
      <c r="AE76" s="58"/>
      <c r="AF76" s="58"/>
      <c r="AG76" s="58">
        <v>0.276</v>
      </c>
      <c r="AH76" s="58">
        <v>0.286</v>
      </c>
      <c r="AI76" s="58"/>
      <c r="AJ76" s="58">
        <v>0.02</v>
      </c>
      <c r="AK76" s="58"/>
      <c r="AL76" s="58"/>
      <c r="AM76" s="58">
        <v>0.029</v>
      </c>
      <c r="AN76" s="58"/>
      <c r="AO76" s="58"/>
      <c r="AP76" s="58">
        <v>0.008</v>
      </c>
      <c r="AQ76" s="58"/>
      <c r="AR76" s="58"/>
      <c r="AS76" s="62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63"/>
      <c r="CA76" s="1">
        <v>4</v>
      </c>
      <c r="CB76" s="1" t="s">
        <v>90</v>
      </c>
    </row>
    <row r="77" spans="1:86" ht="12.75">
      <c r="A77" s="42" t="s">
        <v>72</v>
      </c>
      <c r="B77" s="43" t="s">
        <v>76</v>
      </c>
      <c r="C77" s="16"/>
      <c r="D77" s="17"/>
      <c r="E77" s="18"/>
      <c r="F77" s="19"/>
      <c r="G77" s="17"/>
      <c r="H77" s="20"/>
      <c r="I77" s="21"/>
      <c r="J77" s="21"/>
      <c r="K77" s="22"/>
      <c r="L77" s="21"/>
      <c r="M77" s="21"/>
      <c r="N77" s="72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73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73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74"/>
      <c r="CA77" s="1">
        <v>5</v>
      </c>
      <c r="CB77" s="1" t="s">
        <v>87</v>
      </c>
      <c r="CE77" s="1">
        <v>0.529</v>
      </c>
      <c r="CF77" s="1">
        <v>2.14</v>
      </c>
      <c r="CH77" s="1">
        <v>0.147</v>
      </c>
    </row>
    <row r="78" spans="1:84" ht="12.75">
      <c r="A78" s="29" t="s">
        <v>72</v>
      </c>
      <c r="B78" s="29" t="s">
        <v>82</v>
      </c>
      <c r="C78" s="29"/>
      <c r="D78" s="29"/>
      <c r="E78" s="30"/>
      <c r="F78" s="31"/>
      <c r="G78" s="32"/>
      <c r="H78" s="33"/>
      <c r="I78" s="34"/>
      <c r="J78" s="34"/>
      <c r="K78" s="60"/>
      <c r="L78" s="32"/>
      <c r="M78" s="32"/>
      <c r="N78" s="61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>
        <v>1.21</v>
      </c>
      <c r="BF78" s="58">
        <v>0.279</v>
      </c>
      <c r="BG78" s="58"/>
      <c r="BH78" s="58"/>
      <c r="BI78" s="58">
        <v>0.188</v>
      </c>
      <c r="BJ78" s="58"/>
      <c r="BK78" s="69"/>
      <c r="BS78" s="1">
        <v>0.064</v>
      </c>
      <c r="CA78" s="1">
        <v>5</v>
      </c>
      <c r="CB78" s="1" t="s">
        <v>90</v>
      </c>
      <c r="CF78" s="1">
        <v>0.02</v>
      </c>
    </row>
    <row r="79" spans="1:85" ht="12.75">
      <c r="A79" s="29" t="s">
        <v>72</v>
      </c>
      <c r="B79" s="29" t="s">
        <v>77</v>
      </c>
      <c r="C79" s="29"/>
      <c r="D79" s="29"/>
      <c r="E79" s="30"/>
      <c r="F79" s="31"/>
      <c r="G79" s="32"/>
      <c r="H79" s="33"/>
      <c r="I79" s="34"/>
      <c r="J79" s="34"/>
      <c r="K79" s="35"/>
      <c r="L79" s="34"/>
      <c r="M79" s="32"/>
      <c r="N79" s="61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62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62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69"/>
      <c r="CA79" s="1">
        <v>6</v>
      </c>
      <c r="CB79" s="1" t="s">
        <v>87</v>
      </c>
      <c r="CG79" s="1">
        <v>0.58</v>
      </c>
    </row>
    <row r="80" spans="1:80" ht="12.75">
      <c r="A80" s="1" t="s">
        <v>72</v>
      </c>
      <c r="B80" s="1" t="s">
        <v>78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CA80" s="1">
        <v>6</v>
      </c>
      <c r="CB80" s="1" t="s">
        <v>90</v>
      </c>
    </row>
    <row r="81" spans="1:86" ht="12.75">
      <c r="A81" s="1" t="s">
        <v>72</v>
      </c>
      <c r="B81" s="1" t="s">
        <v>79</v>
      </c>
      <c r="K81" s="43"/>
      <c r="M81" s="76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CA81" s="1">
        <v>7</v>
      </c>
      <c r="CB81" s="1" t="s">
        <v>87</v>
      </c>
      <c r="CE81" s="1">
        <v>0.76</v>
      </c>
      <c r="CF81" s="1">
        <v>234</v>
      </c>
      <c r="CH81" s="1">
        <v>0.329</v>
      </c>
    </row>
    <row r="82" spans="1:84" ht="12.75">
      <c r="A82" s="1" t="s">
        <v>72</v>
      </c>
      <c r="B82" s="1" t="s">
        <v>80</v>
      </c>
      <c r="K82" s="29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>
        <v>0.41</v>
      </c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CA82" s="1">
        <v>7</v>
      </c>
      <c r="CB82" s="1" t="s">
        <v>90</v>
      </c>
      <c r="CF82" s="1">
        <v>3.29</v>
      </c>
    </row>
    <row r="83" spans="1:86" ht="12.75">
      <c r="A83" s="1" t="s">
        <v>72</v>
      </c>
      <c r="B83" s="1" t="s">
        <v>81</v>
      </c>
      <c r="K83" s="29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CA83" s="1">
        <v>8</v>
      </c>
      <c r="CB83" s="1" t="s">
        <v>87</v>
      </c>
      <c r="CE83" s="1">
        <v>4.56</v>
      </c>
      <c r="CF83" s="1">
        <v>7.09</v>
      </c>
      <c r="CH83" s="1">
        <v>0.558</v>
      </c>
    </row>
    <row r="84" spans="1:80" ht="12.75">
      <c r="A84" s="1" t="s">
        <v>35</v>
      </c>
      <c r="B84" s="1" t="s">
        <v>76</v>
      </c>
      <c r="C84" s="1" t="s">
        <v>84</v>
      </c>
      <c r="J84" s="1">
        <v>0.008</v>
      </c>
      <c r="K84" s="1">
        <v>0.006</v>
      </c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T84" s="1">
        <v>0.0245</v>
      </c>
      <c r="CA84" s="1">
        <v>8</v>
      </c>
      <c r="CB84" s="1" t="s">
        <v>90</v>
      </c>
    </row>
    <row r="85" spans="1:86" ht="12.75">
      <c r="A85" s="1" t="s">
        <v>35</v>
      </c>
      <c r="B85" s="1" t="s">
        <v>82</v>
      </c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CA85" s="1">
        <v>9</v>
      </c>
      <c r="CB85" s="1" t="s">
        <v>87</v>
      </c>
      <c r="CE85" s="1">
        <v>1.55</v>
      </c>
      <c r="CF85" s="1">
        <v>8.94</v>
      </c>
      <c r="CH85" s="1">
        <v>0.235</v>
      </c>
    </row>
    <row r="86" spans="1:80" ht="12.75">
      <c r="A86" s="1" t="s">
        <v>35</v>
      </c>
      <c r="B86" s="1" t="s">
        <v>77</v>
      </c>
      <c r="G86" s="1">
        <v>0.053</v>
      </c>
      <c r="H86" s="1">
        <v>0.016</v>
      </c>
      <c r="N86" s="77"/>
      <c r="O86" s="77"/>
      <c r="P86" s="77">
        <v>0.092</v>
      </c>
      <c r="Q86" s="77">
        <v>0.031</v>
      </c>
      <c r="R86" s="77"/>
      <c r="S86" s="77"/>
      <c r="T86" s="77"/>
      <c r="U86" s="77"/>
      <c r="V86" s="77">
        <v>0.069</v>
      </c>
      <c r="W86" s="77"/>
      <c r="X86" s="77"/>
      <c r="Y86" s="77">
        <v>0.188</v>
      </c>
      <c r="Z86" s="77">
        <v>0.036</v>
      </c>
      <c r="AA86" s="77"/>
      <c r="AB86" s="77">
        <v>0.316</v>
      </c>
      <c r="AC86" s="77">
        <v>0.156</v>
      </c>
      <c r="AD86" s="77"/>
      <c r="AE86" s="77"/>
      <c r="AF86" s="77"/>
      <c r="AG86" s="77"/>
      <c r="AH86" s="77">
        <v>0.285</v>
      </c>
      <c r="AI86" s="77">
        <v>0.169</v>
      </c>
      <c r="AJ86" s="77"/>
      <c r="AK86" s="77">
        <v>0.272</v>
      </c>
      <c r="AL86" s="77">
        <v>0.306</v>
      </c>
      <c r="AM86" s="77"/>
      <c r="AN86" s="77">
        <v>0.22</v>
      </c>
      <c r="AO86" s="77">
        <v>0.099</v>
      </c>
      <c r="AP86" s="77"/>
      <c r="AQ86" s="77">
        <v>0.15</v>
      </c>
      <c r="AR86" s="77">
        <v>0.13</v>
      </c>
      <c r="AS86" s="77"/>
      <c r="AT86" s="77">
        <v>0.089</v>
      </c>
      <c r="AU86" s="77">
        <v>0.05</v>
      </c>
      <c r="AV86" s="77"/>
      <c r="AW86" s="77">
        <v>0.156</v>
      </c>
      <c r="AX86" s="77">
        <v>0.141</v>
      </c>
      <c r="AY86" s="77"/>
      <c r="AZ86" s="77">
        <v>0.069</v>
      </c>
      <c r="BA86" s="77">
        <v>0.097</v>
      </c>
      <c r="BB86" s="77"/>
      <c r="BC86" s="77">
        <v>0.0988</v>
      </c>
      <c r="BD86" s="77">
        <v>0.0962</v>
      </c>
      <c r="BE86" s="77"/>
      <c r="BF86" s="77"/>
      <c r="BG86" s="77"/>
      <c r="BH86" s="77"/>
      <c r="BI86" s="77"/>
      <c r="BJ86" s="77">
        <v>0.088</v>
      </c>
      <c r="BK86" s="77">
        <v>0.049</v>
      </c>
      <c r="BM86" s="1">
        <v>0.05</v>
      </c>
      <c r="BN86" s="1">
        <v>0.0741</v>
      </c>
      <c r="BQ86" s="1">
        <v>0.0879</v>
      </c>
      <c r="BR86" s="1">
        <v>0.053</v>
      </c>
      <c r="BT86" s="1">
        <v>0.06</v>
      </c>
      <c r="BU86" s="1">
        <v>0.0237</v>
      </c>
      <c r="BX86" s="1">
        <v>0.0485</v>
      </c>
      <c r="CA86" s="1">
        <v>9</v>
      </c>
      <c r="CB86" s="1" t="s">
        <v>90</v>
      </c>
    </row>
    <row r="87" spans="1:86" ht="12.75">
      <c r="A87" s="1" t="s">
        <v>35</v>
      </c>
      <c r="B87" s="1" t="s">
        <v>78</v>
      </c>
      <c r="G87" s="1">
        <v>0.009</v>
      </c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CA87" s="1">
        <v>10</v>
      </c>
      <c r="CB87" s="1" t="s">
        <v>87</v>
      </c>
      <c r="CF87" s="1">
        <v>2.81</v>
      </c>
      <c r="CH87" s="1">
        <v>0.187</v>
      </c>
    </row>
    <row r="88" spans="1:80" ht="12.75">
      <c r="A88" s="1" t="s">
        <v>35</v>
      </c>
      <c r="B88" s="1" t="s">
        <v>79</v>
      </c>
      <c r="G88" s="1">
        <v>0.061</v>
      </c>
      <c r="H88" s="1">
        <v>0.014</v>
      </c>
      <c r="J88" s="1">
        <v>0.014</v>
      </c>
      <c r="K88" s="1">
        <v>0.035</v>
      </c>
      <c r="L88" s="1">
        <v>0.014</v>
      </c>
      <c r="M88" s="1">
        <v>0.086</v>
      </c>
      <c r="N88" s="77">
        <v>0.04</v>
      </c>
      <c r="O88" s="77"/>
      <c r="P88" s="77"/>
      <c r="Q88" s="77">
        <v>0.058</v>
      </c>
      <c r="R88" s="77"/>
      <c r="S88" s="77">
        <v>0.601</v>
      </c>
      <c r="T88" s="77">
        <v>0.0642</v>
      </c>
      <c r="U88" s="77"/>
      <c r="V88" s="77">
        <v>0.097</v>
      </c>
      <c r="W88" s="77"/>
      <c r="X88" s="77"/>
      <c r="Y88" s="77">
        <v>0.17</v>
      </c>
      <c r="Z88" s="77">
        <v>0.037</v>
      </c>
      <c r="AA88" s="77"/>
      <c r="AB88" s="77">
        <v>0.277</v>
      </c>
      <c r="AC88" s="77">
        <v>0.186</v>
      </c>
      <c r="AD88" s="77"/>
      <c r="AE88" s="77">
        <v>0.346</v>
      </c>
      <c r="AF88" s="77">
        <v>0.05</v>
      </c>
      <c r="AG88" s="77"/>
      <c r="AH88" s="77"/>
      <c r="AI88" s="77"/>
      <c r="AJ88" s="77"/>
      <c r="AK88" s="77">
        <v>0.125</v>
      </c>
      <c r="AL88" s="77">
        <v>0.103</v>
      </c>
      <c r="AM88" s="77"/>
      <c r="AN88" s="77">
        <v>0.15</v>
      </c>
      <c r="AO88" s="77">
        <v>0.068</v>
      </c>
      <c r="AP88" s="77"/>
      <c r="AQ88" s="77">
        <v>0.13</v>
      </c>
      <c r="AR88" s="77">
        <v>0.12</v>
      </c>
      <c r="AS88" s="77"/>
      <c r="AT88" s="77">
        <v>0.21</v>
      </c>
      <c r="AU88" s="77">
        <v>0.13</v>
      </c>
      <c r="AV88" s="77"/>
      <c r="AW88" s="77">
        <v>0.112</v>
      </c>
      <c r="AX88" s="77">
        <v>0.0845</v>
      </c>
      <c r="AY88" s="77"/>
      <c r="AZ88" s="77">
        <v>0.105</v>
      </c>
      <c r="BA88" s="77">
        <v>0.0744</v>
      </c>
      <c r="BB88" s="77"/>
      <c r="BC88" s="77">
        <v>0.13</v>
      </c>
      <c r="BD88" s="77">
        <v>0.107</v>
      </c>
      <c r="BE88" s="77"/>
      <c r="BF88" s="77"/>
      <c r="BG88" s="77">
        <v>0.12</v>
      </c>
      <c r="BH88" s="77">
        <v>0.119</v>
      </c>
      <c r="BI88" s="77"/>
      <c r="BJ88" s="77">
        <v>0.0792</v>
      </c>
      <c r="BK88" s="77">
        <v>0.0685</v>
      </c>
      <c r="BM88" s="1">
        <v>0.0998</v>
      </c>
      <c r="BN88" s="1">
        <v>0.0452</v>
      </c>
      <c r="BQ88" s="1">
        <v>0.0887</v>
      </c>
      <c r="BR88" s="1">
        <v>0.066</v>
      </c>
      <c r="BT88" s="1">
        <v>0.068</v>
      </c>
      <c r="CA88" s="1">
        <v>10</v>
      </c>
      <c r="CB88" s="1" t="s">
        <v>90</v>
      </c>
    </row>
    <row r="89" spans="1:84" ht="12.75">
      <c r="A89" s="28" t="s">
        <v>35</v>
      </c>
      <c r="B89" s="29" t="s">
        <v>80</v>
      </c>
      <c r="C89" s="29"/>
      <c r="D89" s="29"/>
      <c r="E89" s="30"/>
      <c r="F89" s="31"/>
      <c r="G89" s="32"/>
      <c r="H89" s="33"/>
      <c r="I89" s="34"/>
      <c r="J89" s="34"/>
      <c r="K89" s="35"/>
      <c r="L89" s="34"/>
      <c r="M89" s="34"/>
      <c r="N89" s="61"/>
      <c r="O89" s="58"/>
      <c r="P89" s="58">
        <v>0.026</v>
      </c>
      <c r="Q89" s="58">
        <v>0.007</v>
      </c>
      <c r="R89" s="58"/>
      <c r="S89" s="58"/>
      <c r="T89" s="58"/>
      <c r="U89" s="58"/>
      <c r="V89" s="58">
        <v>0.011</v>
      </c>
      <c r="W89" s="58"/>
      <c r="X89" s="58"/>
      <c r="Y89" s="58">
        <v>0.018</v>
      </c>
      <c r="Z89" s="58"/>
      <c r="AA89" s="58"/>
      <c r="AB89" s="58">
        <v>0.0199</v>
      </c>
      <c r="AC89" s="58"/>
      <c r="AD89" s="58"/>
      <c r="AE89" s="58"/>
      <c r="AF89" s="58"/>
      <c r="AG89" s="58"/>
      <c r="AH89" s="58">
        <v>0.0423</v>
      </c>
      <c r="AI89" s="58">
        <v>0.047</v>
      </c>
      <c r="AJ89" s="58"/>
      <c r="AK89" s="58"/>
      <c r="AL89" s="58"/>
      <c r="AM89" s="58"/>
      <c r="AN89" s="58">
        <v>0.039</v>
      </c>
      <c r="AO89" s="58">
        <v>0.01</v>
      </c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78"/>
      <c r="CA89" s="1">
        <v>11</v>
      </c>
      <c r="CB89" s="1" t="s">
        <v>87</v>
      </c>
      <c r="CE89" s="1">
        <v>2.29</v>
      </c>
      <c r="CF89" s="1">
        <v>1.69</v>
      </c>
    </row>
    <row r="90" spans="1:83" ht="12.75">
      <c r="A90" s="29" t="s">
        <v>35</v>
      </c>
      <c r="B90" s="29" t="s">
        <v>81</v>
      </c>
      <c r="C90" s="29"/>
      <c r="D90" s="29"/>
      <c r="E90" s="30"/>
      <c r="F90" s="31"/>
      <c r="G90" s="32"/>
      <c r="H90" s="33"/>
      <c r="I90" s="34"/>
      <c r="J90" s="34"/>
      <c r="K90" s="35"/>
      <c r="L90" s="32"/>
      <c r="M90" s="34"/>
      <c r="N90" s="61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78"/>
      <c r="CA90" s="1">
        <v>11</v>
      </c>
      <c r="CB90" s="1" t="s">
        <v>90</v>
      </c>
      <c r="CE90" s="1">
        <v>0.102</v>
      </c>
    </row>
    <row r="91" spans="1:84" ht="12.75">
      <c r="A91" s="29" t="s">
        <v>16</v>
      </c>
      <c r="B91" s="29" t="s">
        <v>76</v>
      </c>
      <c r="C91" s="29"/>
      <c r="D91" s="29"/>
      <c r="E91" s="30"/>
      <c r="F91" s="31"/>
      <c r="G91" s="32"/>
      <c r="H91" s="33"/>
      <c r="I91" s="34"/>
      <c r="J91" s="34"/>
      <c r="K91" s="35"/>
      <c r="L91" s="32"/>
      <c r="M91" s="34"/>
      <c r="N91" s="61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79"/>
      <c r="CA91" s="1">
        <v>12</v>
      </c>
      <c r="CB91" s="1" t="s">
        <v>87</v>
      </c>
      <c r="CE91" s="1">
        <v>1.11</v>
      </c>
      <c r="CF91" s="1">
        <v>0.893</v>
      </c>
    </row>
    <row r="92" spans="1:80" ht="12.75">
      <c r="A92" s="29" t="s">
        <v>16</v>
      </c>
      <c r="B92" s="29" t="s">
        <v>82</v>
      </c>
      <c r="C92" s="29"/>
      <c r="D92" s="29"/>
      <c r="E92" s="30"/>
      <c r="F92" s="31"/>
      <c r="G92" s="32"/>
      <c r="H92" s="33"/>
      <c r="I92" s="34"/>
      <c r="J92" s="34"/>
      <c r="K92" s="35">
        <v>0.014</v>
      </c>
      <c r="L92" s="32"/>
      <c r="M92" s="32"/>
      <c r="N92" s="61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79"/>
      <c r="CA92" s="1">
        <v>12</v>
      </c>
      <c r="CB92" s="1" t="s">
        <v>90</v>
      </c>
    </row>
    <row r="93" spans="1:84" ht="12.75">
      <c r="A93" s="29" t="s">
        <v>16</v>
      </c>
      <c r="B93" s="29" t="s">
        <v>77</v>
      </c>
      <c r="C93" s="29"/>
      <c r="D93" s="59"/>
      <c r="E93" s="59"/>
      <c r="F93" s="31"/>
      <c r="G93" s="32"/>
      <c r="H93" s="33"/>
      <c r="I93" s="34"/>
      <c r="J93" s="34"/>
      <c r="K93" s="35"/>
      <c r="L93" s="32"/>
      <c r="M93" s="34"/>
      <c r="N93" s="61"/>
      <c r="O93" s="58"/>
      <c r="P93" s="58">
        <v>0.127</v>
      </c>
      <c r="Q93" s="58">
        <v>0.127</v>
      </c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79"/>
      <c r="CA93" s="1">
        <v>13</v>
      </c>
      <c r="CB93" s="1" t="s">
        <v>87</v>
      </c>
      <c r="CE93" s="1">
        <v>0.29</v>
      </c>
      <c r="CF93" s="1">
        <v>0.44</v>
      </c>
    </row>
    <row r="94" spans="1:80" ht="12.75">
      <c r="A94" s="29" t="s">
        <v>16</v>
      </c>
      <c r="B94" s="29" t="s">
        <v>78</v>
      </c>
      <c r="C94" s="29"/>
      <c r="D94" s="29"/>
      <c r="E94" s="30"/>
      <c r="F94" s="31"/>
      <c r="G94" s="32"/>
      <c r="H94" s="33"/>
      <c r="I94" s="34"/>
      <c r="J94" s="34"/>
      <c r="K94" s="35"/>
      <c r="L94" s="32"/>
      <c r="M94" s="34"/>
      <c r="N94" s="61"/>
      <c r="O94" s="58">
        <v>0.0018</v>
      </c>
      <c r="P94" s="58">
        <v>0.136</v>
      </c>
      <c r="Q94" s="58">
        <v>0.042</v>
      </c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79"/>
      <c r="CA94" s="1">
        <v>13</v>
      </c>
      <c r="CB94" s="1" t="s">
        <v>90</v>
      </c>
    </row>
    <row r="95" spans="1:84" ht="12.75">
      <c r="A95" s="29" t="s">
        <v>16</v>
      </c>
      <c r="B95" s="29" t="s">
        <v>79</v>
      </c>
      <c r="C95" s="29"/>
      <c r="D95" s="29"/>
      <c r="E95" s="30"/>
      <c r="F95" s="31"/>
      <c r="G95" s="32"/>
      <c r="H95" s="33"/>
      <c r="I95" s="34"/>
      <c r="J95" s="34"/>
      <c r="K95" s="35"/>
      <c r="L95" s="32"/>
      <c r="M95" s="34"/>
      <c r="N95" s="61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79"/>
      <c r="CA95" s="1">
        <v>14</v>
      </c>
      <c r="CB95" s="1" t="s">
        <v>87</v>
      </c>
      <c r="CE95" s="1">
        <v>0.18</v>
      </c>
      <c r="CF95" s="1">
        <v>0.28</v>
      </c>
    </row>
    <row r="96" spans="1:80" ht="12.75">
      <c r="A96" s="29" t="s">
        <v>16</v>
      </c>
      <c r="B96" s="29" t="s">
        <v>80</v>
      </c>
      <c r="C96" s="29"/>
      <c r="D96" s="29"/>
      <c r="E96" s="30"/>
      <c r="F96" s="31"/>
      <c r="G96" s="32"/>
      <c r="H96" s="33"/>
      <c r="I96" s="34"/>
      <c r="J96" s="34"/>
      <c r="K96" s="35"/>
      <c r="L96" s="32"/>
      <c r="M96" s="34"/>
      <c r="N96" s="61"/>
      <c r="O96" s="58"/>
      <c r="P96" s="58">
        <v>0.045</v>
      </c>
      <c r="Q96" s="58">
        <v>0.061</v>
      </c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79"/>
      <c r="CA96" s="1">
        <v>14</v>
      </c>
      <c r="CB96" s="1" t="s">
        <v>90</v>
      </c>
    </row>
    <row r="97" spans="1:84" ht="12.75">
      <c r="A97" s="29" t="s">
        <v>16</v>
      </c>
      <c r="B97" s="29" t="s">
        <v>81</v>
      </c>
      <c r="C97" s="29"/>
      <c r="D97" s="29"/>
      <c r="E97" s="30"/>
      <c r="F97" s="31"/>
      <c r="G97" s="32"/>
      <c r="H97" s="33"/>
      <c r="I97" s="34"/>
      <c r="J97" s="34"/>
      <c r="K97" s="35"/>
      <c r="L97" s="34"/>
      <c r="M97" s="34"/>
      <c r="N97" s="61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79"/>
      <c r="CA97" s="1">
        <v>15</v>
      </c>
      <c r="CB97" s="1" t="s">
        <v>87</v>
      </c>
      <c r="CE97" s="1">
        <v>0.26</v>
      </c>
      <c r="CF97" s="1">
        <v>0.3</v>
      </c>
    </row>
    <row r="98" spans="1:80" ht="12.75">
      <c r="A98" s="29" t="s">
        <v>57</v>
      </c>
      <c r="B98" s="29" t="s">
        <v>76</v>
      </c>
      <c r="C98" s="29"/>
      <c r="D98" s="29"/>
      <c r="E98" s="30"/>
      <c r="F98" s="31"/>
      <c r="G98" s="32"/>
      <c r="H98" s="33"/>
      <c r="I98" s="34"/>
      <c r="J98" s="34"/>
      <c r="K98" s="60"/>
      <c r="L98" s="32"/>
      <c r="M98" s="34"/>
      <c r="N98" s="61"/>
      <c r="O98" s="58">
        <v>0.11</v>
      </c>
      <c r="P98" s="58"/>
      <c r="Q98" s="58"/>
      <c r="R98" s="58">
        <v>0.049</v>
      </c>
      <c r="S98" s="58"/>
      <c r="T98" s="58"/>
      <c r="U98" s="58">
        <v>0.105</v>
      </c>
      <c r="V98" s="58"/>
      <c r="W98" s="58"/>
      <c r="X98" s="58"/>
      <c r="Y98" s="58"/>
      <c r="Z98" s="58"/>
      <c r="AA98" s="58"/>
      <c r="AB98" s="58"/>
      <c r="AC98" s="58"/>
      <c r="AD98" s="58">
        <v>0.38</v>
      </c>
      <c r="AE98" s="58"/>
      <c r="AF98" s="58"/>
      <c r="AG98" s="58">
        <v>0.27</v>
      </c>
      <c r="AH98" s="58"/>
      <c r="AI98" s="58"/>
      <c r="AJ98" s="58">
        <v>0.68</v>
      </c>
      <c r="AK98" s="58">
        <v>2.12</v>
      </c>
      <c r="AL98" s="58"/>
      <c r="AM98" s="58"/>
      <c r="AN98" s="58">
        <v>0.36</v>
      </c>
      <c r="AO98" s="58"/>
      <c r="AP98" s="58">
        <v>0.17</v>
      </c>
      <c r="AQ98" s="58"/>
      <c r="AR98" s="58"/>
      <c r="AS98" s="58"/>
      <c r="AT98" s="58"/>
      <c r="AU98" s="58"/>
      <c r="AV98" s="58">
        <v>0.139</v>
      </c>
      <c r="AW98" s="58"/>
      <c r="AX98" s="58"/>
      <c r="AY98" s="58">
        <v>0.142</v>
      </c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79"/>
      <c r="CA98" s="1">
        <v>15</v>
      </c>
      <c r="CB98" s="1" t="s">
        <v>90</v>
      </c>
    </row>
    <row r="99" spans="1:83" ht="12.75">
      <c r="A99" s="29" t="s">
        <v>57</v>
      </c>
      <c r="B99" s="29" t="s">
        <v>82</v>
      </c>
      <c r="C99" s="29"/>
      <c r="D99" s="29"/>
      <c r="E99" s="30"/>
      <c r="F99" s="31"/>
      <c r="G99" s="32"/>
      <c r="H99" s="33"/>
      <c r="I99" s="34"/>
      <c r="J99" s="34"/>
      <c r="K99" s="60"/>
      <c r="L99" s="34"/>
      <c r="M99" s="34"/>
      <c r="N99" s="61"/>
      <c r="O99" s="58"/>
      <c r="P99" s="58"/>
      <c r="Q99" s="58"/>
      <c r="R99" s="58"/>
      <c r="S99" s="58"/>
      <c r="T99" s="58"/>
      <c r="U99" s="58">
        <v>0.134</v>
      </c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79"/>
      <c r="CA99" s="1">
        <v>16</v>
      </c>
      <c r="CB99" s="1" t="s">
        <v>87</v>
      </c>
      <c r="CE99" s="1">
        <v>0.062</v>
      </c>
    </row>
    <row r="100" spans="1:80" ht="12.75">
      <c r="A100" s="29" t="s">
        <v>57</v>
      </c>
      <c r="B100" s="29" t="s">
        <v>77</v>
      </c>
      <c r="C100" s="29"/>
      <c r="D100" s="29"/>
      <c r="E100" s="30"/>
      <c r="F100" s="31"/>
      <c r="G100" s="32"/>
      <c r="H100" s="33"/>
      <c r="I100" s="34"/>
      <c r="J100" s="34"/>
      <c r="K100" s="60"/>
      <c r="L100" s="32"/>
      <c r="M100" s="34"/>
      <c r="N100" s="61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>
        <v>0.016</v>
      </c>
      <c r="AH100" s="58"/>
      <c r="AI100" s="58"/>
      <c r="AJ100" s="58"/>
      <c r="AK100" s="58"/>
      <c r="AL100" s="58"/>
      <c r="AM100" s="58">
        <v>0.098</v>
      </c>
      <c r="AN100" s="58"/>
      <c r="AO100" s="58"/>
      <c r="AP100" s="58"/>
      <c r="AQ100" s="58"/>
      <c r="AR100" s="58"/>
      <c r="AS100" s="58"/>
      <c r="AT100" s="58"/>
      <c r="AU100" s="58"/>
      <c r="AV100" s="58">
        <v>0.057</v>
      </c>
      <c r="AW100" s="58"/>
      <c r="AX100" s="58"/>
      <c r="AY100" s="58">
        <v>0.0112</v>
      </c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79"/>
      <c r="CA100" s="1">
        <v>16</v>
      </c>
      <c r="CB100" s="1" t="s">
        <v>90</v>
      </c>
    </row>
    <row r="101" spans="1:84" ht="12.75">
      <c r="A101" s="29" t="s">
        <v>57</v>
      </c>
      <c r="B101" s="29" t="s">
        <v>78</v>
      </c>
      <c r="C101" s="29"/>
      <c r="D101" s="29"/>
      <c r="E101" s="30"/>
      <c r="F101" s="31"/>
      <c r="G101" s="32"/>
      <c r="H101" s="33"/>
      <c r="I101" s="34"/>
      <c r="J101" s="34"/>
      <c r="K101" s="60"/>
      <c r="L101" s="32"/>
      <c r="M101" s="34"/>
      <c r="N101" s="61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78"/>
      <c r="CA101" s="1">
        <v>17</v>
      </c>
      <c r="CB101" s="1" t="s">
        <v>87</v>
      </c>
      <c r="CE101" s="1">
        <v>0.101</v>
      </c>
      <c r="CF101" s="1">
        <v>0.152</v>
      </c>
    </row>
    <row r="102" spans="1:80" ht="12.75">
      <c r="A102" s="29" t="s">
        <v>57</v>
      </c>
      <c r="B102" s="29" t="s">
        <v>79</v>
      </c>
      <c r="C102" s="29"/>
      <c r="D102" s="29"/>
      <c r="E102" s="30"/>
      <c r="F102" s="31"/>
      <c r="G102" s="32"/>
      <c r="H102" s="33"/>
      <c r="I102" s="34"/>
      <c r="J102" s="34"/>
      <c r="K102" s="60"/>
      <c r="L102" s="32"/>
      <c r="M102" s="34"/>
      <c r="N102" s="61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>
        <v>0.038</v>
      </c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79"/>
      <c r="CA102" s="1">
        <v>17</v>
      </c>
      <c r="CB102" s="1" t="s">
        <v>90</v>
      </c>
    </row>
    <row r="103" spans="1:83" ht="12.75">
      <c r="A103" s="29" t="s">
        <v>57</v>
      </c>
      <c r="B103" s="29" t="s">
        <v>80</v>
      </c>
      <c r="C103" s="29"/>
      <c r="D103" s="29"/>
      <c r="E103" s="30"/>
      <c r="F103" s="31"/>
      <c r="G103" s="32"/>
      <c r="H103" s="33"/>
      <c r="I103" s="34"/>
      <c r="J103" s="34"/>
      <c r="K103" s="60"/>
      <c r="L103" s="32"/>
      <c r="M103" s="32"/>
      <c r="N103" s="61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>
        <v>0.054</v>
      </c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78"/>
      <c r="CA103" s="1">
        <v>18</v>
      </c>
      <c r="CB103" s="1" t="s">
        <v>87</v>
      </c>
      <c r="CE103" s="1">
        <v>0.112</v>
      </c>
    </row>
    <row r="104" spans="1:80" ht="12.75">
      <c r="A104" s="29" t="s">
        <v>57</v>
      </c>
      <c r="B104" s="29" t="s">
        <v>81</v>
      </c>
      <c r="C104" s="29"/>
      <c r="D104" s="29"/>
      <c r="E104" s="30"/>
      <c r="F104" s="31"/>
      <c r="G104" s="32"/>
      <c r="H104" s="33"/>
      <c r="I104" s="34"/>
      <c r="J104" s="34"/>
      <c r="K104" s="35"/>
      <c r="L104" s="34"/>
      <c r="M104" s="32"/>
      <c r="N104" s="61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79"/>
      <c r="CA104" s="1">
        <v>18</v>
      </c>
      <c r="CB104" s="1" t="s">
        <v>90</v>
      </c>
    </row>
    <row r="105" spans="1:80" ht="12.75">
      <c r="A105" s="29" t="s">
        <v>41</v>
      </c>
      <c r="B105" s="29" t="s">
        <v>76</v>
      </c>
      <c r="C105" s="29"/>
      <c r="D105" s="29"/>
      <c r="E105" s="30"/>
      <c r="F105" s="31"/>
      <c r="G105" s="32"/>
      <c r="H105" s="33"/>
      <c r="I105" s="34"/>
      <c r="J105" s="34"/>
      <c r="K105" s="60"/>
      <c r="L105" s="32"/>
      <c r="M105" s="34"/>
      <c r="N105" s="61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79"/>
      <c r="CA105" s="1">
        <v>19</v>
      </c>
      <c r="CB105" s="1" t="s">
        <v>87</v>
      </c>
    </row>
    <row r="106" spans="1:80" ht="12.75">
      <c r="A106" s="29" t="s">
        <v>41</v>
      </c>
      <c r="B106" s="29" t="s">
        <v>82</v>
      </c>
      <c r="C106" s="29"/>
      <c r="D106" s="29"/>
      <c r="E106" s="30"/>
      <c r="F106" s="31"/>
      <c r="G106" s="32"/>
      <c r="H106" s="33"/>
      <c r="I106" s="34"/>
      <c r="J106" s="34"/>
      <c r="K106" s="60"/>
      <c r="L106" s="32"/>
      <c r="M106" s="32"/>
      <c r="N106" s="61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>
        <v>0.6</v>
      </c>
      <c r="AN106" s="58">
        <v>1.01</v>
      </c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79"/>
      <c r="CA106" s="1">
        <v>19</v>
      </c>
      <c r="CB106" s="1" t="s">
        <v>90</v>
      </c>
    </row>
    <row r="107" spans="1:80" ht="12.75">
      <c r="A107" s="29" t="s">
        <v>41</v>
      </c>
      <c r="B107" s="29" t="s">
        <v>77</v>
      </c>
      <c r="C107" s="29"/>
      <c r="D107" s="29"/>
      <c r="E107" s="30"/>
      <c r="F107" s="31"/>
      <c r="G107" s="32"/>
      <c r="H107" s="33"/>
      <c r="I107" s="34"/>
      <c r="J107" s="34"/>
      <c r="K107" s="60"/>
      <c r="L107" s="32"/>
      <c r="M107" s="32"/>
      <c r="N107" s="61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79"/>
      <c r="CA107" s="1">
        <v>20</v>
      </c>
      <c r="CB107" s="1" t="s">
        <v>87</v>
      </c>
    </row>
    <row r="108" spans="1:80" ht="12.75">
      <c r="A108" s="29" t="s">
        <v>41</v>
      </c>
      <c r="B108" s="29" t="s">
        <v>78</v>
      </c>
      <c r="C108" s="29"/>
      <c r="D108" s="29"/>
      <c r="E108" s="30"/>
      <c r="F108" s="31"/>
      <c r="G108" s="32"/>
      <c r="H108" s="33"/>
      <c r="I108" s="34" t="s">
        <v>84</v>
      </c>
      <c r="J108" s="34"/>
      <c r="K108" s="60"/>
      <c r="L108" s="32">
        <v>0.045</v>
      </c>
      <c r="M108" s="34"/>
      <c r="N108" s="61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79"/>
      <c r="CA108" s="1">
        <v>20</v>
      </c>
      <c r="CB108" s="1" t="s">
        <v>90</v>
      </c>
    </row>
    <row r="109" spans="1:80" ht="12.75">
      <c r="A109" s="29" t="s">
        <v>41</v>
      </c>
      <c r="B109" s="29" t="s">
        <v>79</v>
      </c>
      <c r="C109" s="29"/>
      <c r="D109" s="29"/>
      <c r="E109" s="30"/>
      <c r="F109" s="31"/>
      <c r="G109" s="32"/>
      <c r="H109" s="33"/>
      <c r="I109" s="34"/>
      <c r="J109" s="34"/>
      <c r="K109" s="35"/>
      <c r="L109" s="32"/>
      <c r="M109" s="34"/>
      <c r="N109" s="61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79"/>
      <c r="CA109" s="1">
        <v>21</v>
      </c>
      <c r="CB109" s="1" t="s">
        <v>87</v>
      </c>
    </row>
    <row r="110" spans="1:80" ht="12.75">
      <c r="A110" s="29" t="s">
        <v>41</v>
      </c>
      <c r="B110" s="29" t="s">
        <v>80</v>
      </c>
      <c r="C110" s="29"/>
      <c r="D110" s="29"/>
      <c r="E110" s="30"/>
      <c r="F110" s="31"/>
      <c r="G110" s="32"/>
      <c r="H110" s="33"/>
      <c r="I110" s="34"/>
      <c r="J110" s="34"/>
      <c r="K110" s="60"/>
      <c r="L110" s="32"/>
      <c r="M110" s="32"/>
      <c r="N110" s="61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79"/>
      <c r="CA110" s="1">
        <v>21</v>
      </c>
      <c r="CB110" s="1" t="s">
        <v>90</v>
      </c>
    </row>
    <row r="111" spans="1:80" ht="12.75">
      <c r="A111" s="29" t="s">
        <v>41</v>
      </c>
      <c r="B111" s="29" t="s">
        <v>81</v>
      </c>
      <c r="C111" s="29"/>
      <c r="D111" s="29"/>
      <c r="E111" s="30"/>
      <c r="F111" s="31"/>
      <c r="G111" s="32"/>
      <c r="H111" s="33"/>
      <c r="I111" s="34"/>
      <c r="J111" s="34"/>
      <c r="K111" s="35"/>
      <c r="L111" s="32"/>
      <c r="M111" s="34"/>
      <c r="N111" s="61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79"/>
      <c r="CA111" s="1">
        <v>22</v>
      </c>
      <c r="CB111" s="1" t="s">
        <v>87</v>
      </c>
    </row>
    <row r="112" spans="1:80" ht="12.75">
      <c r="A112" s="29" t="s">
        <v>64</v>
      </c>
      <c r="B112" s="29" t="s">
        <v>76</v>
      </c>
      <c r="C112" s="29"/>
      <c r="D112" s="29"/>
      <c r="E112" s="30"/>
      <c r="F112" s="31"/>
      <c r="G112" s="32">
        <v>0.248</v>
      </c>
      <c r="H112" s="33"/>
      <c r="I112" s="34"/>
      <c r="J112" s="34">
        <v>0.938</v>
      </c>
      <c r="K112" s="60">
        <v>0.155</v>
      </c>
      <c r="L112" s="32"/>
      <c r="M112" s="32">
        <v>1.25</v>
      </c>
      <c r="N112" s="61"/>
      <c r="O112" s="58"/>
      <c r="P112" s="58">
        <v>0.425</v>
      </c>
      <c r="Q112" s="58"/>
      <c r="R112" s="58"/>
      <c r="S112" s="58">
        <v>1.08</v>
      </c>
      <c r="T112" s="58"/>
      <c r="U112" s="58"/>
      <c r="V112" s="58">
        <v>2.05</v>
      </c>
      <c r="W112" s="58">
        <v>0.196</v>
      </c>
      <c r="X112" s="58"/>
      <c r="Y112" s="58">
        <v>1.31</v>
      </c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>
        <v>1.49</v>
      </c>
      <c r="AL112" s="58"/>
      <c r="AM112" s="58"/>
      <c r="AN112" s="58">
        <v>1.49</v>
      </c>
      <c r="AO112" s="58"/>
      <c r="AP112" s="58"/>
      <c r="AQ112" s="58">
        <v>1.91</v>
      </c>
      <c r="AR112" s="58">
        <v>0.094</v>
      </c>
      <c r="AS112" s="58"/>
      <c r="AT112" s="58">
        <v>3.08</v>
      </c>
      <c r="AU112" s="58"/>
      <c r="AV112" s="58"/>
      <c r="AW112" s="58">
        <v>1.18</v>
      </c>
      <c r="AX112" s="58"/>
      <c r="AY112" s="58"/>
      <c r="AZ112" s="58">
        <v>1.13</v>
      </c>
      <c r="BA112" s="58"/>
      <c r="BB112" s="58"/>
      <c r="BC112" s="58"/>
      <c r="BD112" s="58"/>
      <c r="BE112" s="58"/>
      <c r="BF112" s="58"/>
      <c r="BG112" s="58">
        <v>2.24</v>
      </c>
      <c r="BH112" s="58"/>
      <c r="BI112" s="58"/>
      <c r="BJ112" s="58">
        <v>3</v>
      </c>
      <c r="BK112" s="78">
        <v>0.452</v>
      </c>
      <c r="BM112" s="1">
        <v>1.78</v>
      </c>
      <c r="BQ112" s="1">
        <v>1.75</v>
      </c>
      <c r="BT112" s="1">
        <v>1.34</v>
      </c>
      <c r="CA112" s="1">
        <v>22</v>
      </c>
      <c r="CB112" s="1" t="s">
        <v>90</v>
      </c>
    </row>
    <row r="113" spans="1:80" ht="12.75">
      <c r="A113" s="29" t="s">
        <v>64</v>
      </c>
      <c r="B113" s="29" t="s">
        <v>82</v>
      </c>
      <c r="C113" s="29"/>
      <c r="D113" s="29"/>
      <c r="E113" s="30"/>
      <c r="F113" s="31"/>
      <c r="G113" s="32"/>
      <c r="H113" s="33"/>
      <c r="I113" s="34"/>
      <c r="J113" s="34">
        <v>0.91</v>
      </c>
      <c r="K113" s="60"/>
      <c r="L113" s="32"/>
      <c r="M113" s="32"/>
      <c r="N113" s="80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>
        <v>2.39</v>
      </c>
      <c r="AL113" s="77"/>
      <c r="AM113" s="77"/>
      <c r="AN113" s="77">
        <v>0.54</v>
      </c>
      <c r="AO113" s="77"/>
      <c r="AP113" s="77"/>
      <c r="AQ113" s="77"/>
      <c r="AR113" s="77"/>
      <c r="AS113" s="77"/>
      <c r="AT113" s="77">
        <v>3.07</v>
      </c>
      <c r="AU113" s="77"/>
      <c r="AV113" s="77"/>
      <c r="AW113" s="77">
        <v>0.49</v>
      </c>
      <c r="AX113" s="77"/>
      <c r="AY113" s="77"/>
      <c r="AZ113" s="77"/>
      <c r="BA113" s="77"/>
      <c r="BB113" s="77"/>
      <c r="BC113" s="77"/>
      <c r="BD113" s="77"/>
      <c r="BE113" s="77"/>
      <c r="BF113" s="77"/>
      <c r="BG113" s="77">
        <v>1.6</v>
      </c>
      <c r="BH113" s="77"/>
      <c r="BI113" s="77"/>
      <c r="BJ113" s="77">
        <v>0.883</v>
      </c>
      <c r="BK113" s="78"/>
      <c r="BM113" s="1">
        <v>1.17</v>
      </c>
      <c r="CA113" s="1">
        <v>23</v>
      </c>
      <c r="CB113" s="1" t="s">
        <v>87</v>
      </c>
    </row>
    <row r="114" spans="1:80" ht="12.75">
      <c r="A114" s="28" t="s">
        <v>64</v>
      </c>
      <c r="B114" s="29" t="s">
        <v>77</v>
      </c>
      <c r="C114" s="29"/>
      <c r="D114" s="29"/>
      <c r="E114" s="30"/>
      <c r="F114" s="31"/>
      <c r="G114" s="32"/>
      <c r="H114" s="33"/>
      <c r="I114" s="34"/>
      <c r="J114" s="34"/>
      <c r="K114" s="35"/>
      <c r="L114" s="34"/>
      <c r="M114" s="32"/>
      <c r="N114" s="36"/>
      <c r="O114" s="37"/>
      <c r="P114" s="37"/>
      <c r="Q114" s="37"/>
      <c r="R114" s="37"/>
      <c r="S114" s="37"/>
      <c r="T114" s="37"/>
      <c r="U114" s="37"/>
      <c r="V114" s="37">
        <v>0.189</v>
      </c>
      <c r="W114" s="37"/>
      <c r="X114" s="37"/>
      <c r="Y114" s="37">
        <v>1.12</v>
      </c>
      <c r="Z114" s="37"/>
      <c r="AA114" s="37"/>
      <c r="AB114" s="37">
        <v>1.38</v>
      </c>
      <c r="AC114" s="37"/>
      <c r="AD114" s="37"/>
      <c r="AE114" s="37"/>
      <c r="AF114" s="37"/>
      <c r="AG114" s="37"/>
      <c r="AH114" s="37">
        <v>0.93</v>
      </c>
      <c r="AI114" s="37"/>
      <c r="AJ114" s="37"/>
      <c r="AK114" s="37">
        <v>1.43</v>
      </c>
      <c r="AL114" s="37"/>
      <c r="AM114" s="37"/>
      <c r="AN114" s="37">
        <v>1.3</v>
      </c>
      <c r="AO114" s="37"/>
      <c r="AP114" s="37"/>
      <c r="AQ114" s="37">
        <v>0.72</v>
      </c>
      <c r="AR114" s="37"/>
      <c r="AS114" s="37"/>
      <c r="AT114" s="37">
        <v>2.12</v>
      </c>
      <c r="AU114" s="37"/>
      <c r="AV114" s="37"/>
      <c r="AW114" s="37">
        <v>0.696</v>
      </c>
      <c r="AX114" s="37"/>
      <c r="AY114" s="37"/>
      <c r="AZ114" s="37">
        <v>0.918</v>
      </c>
      <c r="BA114" s="37"/>
      <c r="BB114" s="37"/>
      <c r="BC114" s="37">
        <v>1.28</v>
      </c>
      <c r="BD114" s="37"/>
      <c r="BE114" s="37"/>
      <c r="BF114" s="37"/>
      <c r="BG114" s="37">
        <v>1</v>
      </c>
      <c r="BH114" s="37"/>
      <c r="BI114" s="37"/>
      <c r="BJ114" s="37">
        <v>1.53</v>
      </c>
      <c r="BK114" s="41"/>
      <c r="BM114" s="1">
        <v>1.04</v>
      </c>
      <c r="BQ114" s="1">
        <v>0.583</v>
      </c>
      <c r="BX114" s="1">
        <v>0.444</v>
      </c>
      <c r="CA114" s="1">
        <v>23</v>
      </c>
      <c r="CB114" s="1" t="s">
        <v>90</v>
      </c>
    </row>
    <row r="115" spans="1:80" ht="12.75">
      <c r="A115" s="29" t="s">
        <v>64</v>
      </c>
      <c r="B115" s="29" t="s">
        <v>78</v>
      </c>
      <c r="C115" s="29"/>
      <c r="D115" s="29"/>
      <c r="E115" s="30"/>
      <c r="F115" s="31"/>
      <c r="G115" s="32"/>
      <c r="H115" s="33"/>
      <c r="I115" s="34"/>
      <c r="J115" s="34"/>
      <c r="K115" s="35"/>
      <c r="L115" s="34"/>
      <c r="M115" s="32"/>
      <c r="N115" s="36"/>
      <c r="O115" s="37"/>
      <c r="P115" s="37"/>
      <c r="Q115" s="37"/>
      <c r="R115" s="37"/>
      <c r="S115" s="37"/>
      <c r="T115" s="37"/>
      <c r="U115" s="37"/>
      <c r="V115" s="37">
        <v>3.54</v>
      </c>
      <c r="W115" s="37"/>
      <c r="X115" s="37"/>
      <c r="Y115" s="37">
        <v>1.6</v>
      </c>
      <c r="Z115" s="37"/>
      <c r="AA115" s="37"/>
      <c r="AB115" s="37">
        <v>1.54</v>
      </c>
      <c r="AC115" s="37"/>
      <c r="AD115" s="37"/>
      <c r="AE115" s="37">
        <v>1.12</v>
      </c>
      <c r="AF115" s="37"/>
      <c r="AG115" s="37"/>
      <c r="AH115" s="37">
        <v>0.9</v>
      </c>
      <c r="AI115" s="37"/>
      <c r="AJ115" s="37"/>
      <c r="AK115" s="37"/>
      <c r="AL115" s="37"/>
      <c r="AM115" s="37"/>
      <c r="AN115" s="37">
        <v>0.79</v>
      </c>
      <c r="AO115" s="37"/>
      <c r="AP115" s="37"/>
      <c r="AQ115" s="37">
        <v>0.68</v>
      </c>
      <c r="AR115" s="37"/>
      <c r="AS115" s="37"/>
      <c r="AT115" s="37"/>
      <c r="AU115" s="37"/>
      <c r="AV115" s="37"/>
      <c r="AW115" s="37">
        <v>1.31</v>
      </c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41"/>
      <c r="CA115" s="1">
        <v>24</v>
      </c>
      <c r="CB115" s="1" t="s">
        <v>87</v>
      </c>
    </row>
    <row r="116" spans="1:80" ht="12.75">
      <c r="A116" s="29" t="s">
        <v>64</v>
      </c>
      <c r="B116" s="29" t="s">
        <v>79</v>
      </c>
      <c r="C116" s="29"/>
      <c r="D116" s="29"/>
      <c r="E116" s="30"/>
      <c r="F116" s="31"/>
      <c r="G116" s="32"/>
      <c r="H116" s="33"/>
      <c r="I116" s="34"/>
      <c r="J116" s="34"/>
      <c r="K116" s="35"/>
      <c r="L116" s="34"/>
      <c r="M116" s="34"/>
      <c r="N116" s="36"/>
      <c r="O116" s="37">
        <v>0.08</v>
      </c>
      <c r="P116" s="37"/>
      <c r="Q116" s="37"/>
      <c r="R116" s="37"/>
      <c r="S116" s="37"/>
      <c r="T116" s="37"/>
      <c r="U116" s="37"/>
      <c r="V116" s="37"/>
      <c r="W116" s="39"/>
      <c r="X116" s="39"/>
      <c r="Y116" s="37">
        <v>0.517</v>
      </c>
      <c r="Z116" s="39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>
        <v>3.37</v>
      </c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81"/>
      <c r="CA116" s="1">
        <v>24</v>
      </c>
      <c r="CB116" s="1" t="s">
        <v>90</v>
      </c>
    </row>
    <row r="117" spans="1:63" ht="12.75">
      <c r="A117" s="29" t="s">
        <v>64</v>
      </c>
      <c r="B117" s="29" t="s">
        <v>80</v>
      </c>
      <c r="C117" s="29"/>
      <c r="D117" s="29"/>
      <c r="E117" s="30"/>
      <c r="F117" s="31"/>
      <c r="G117" s="32"/>
      <c r="H117" s="33"/>
      <c r="I117" s="34"/>
      <c r="J117" s="34"/>
      <c r="K117" s="35"/>
      <c r="L117" s="32"/>
      <c r="M117" s="34"/>
      <c r="N117" s="36"/>
      <c r="O117" s="37"/>
      <c r="P117" s="37"/>
      <c r="Q117" s="37"/>
      <c r="R117" s="37"/>
      <c r="S117" s="37">
        <v>0.31</v>
      </c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81"/>
    </row>
    <row r="118" spans="1:63" ht="12.75">
      <c r="A118" s="29" t="s">
        <v>64</v>
      </c>
      <c r="B118" s="29" t="s">
        <v>81</v>
      </c>
      <c r="C118" s="29"/>
      <c r="D118" s="29"/>
      <c r="E118" s="30"/>
      <c r="F118" s="31"/>
      <c r="G118" s="32"/>
      <c r="H118" s="33"/>
      <c r="I118" s="34"/>
      <c r="J118" s="34"/>
      <c r="K118" s="60"/>
      <c r="L118" s="34"/>
      <c r="M118" s="32"/>
      <c r="N118" s="36"/>
      <c r="O118" s="37"/>
      <c r="P118" s="37"/>
      <c r="Q118" s="37"/>
      <c r="R118" s="37"/>
      <c r="S118" s="37"/>
      <c r="T118" s="37"/>
      <c r="U118" s="37"/>
      <c r="V118" s="37"/>
      <c r="W118" s="39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9"/>
      <c r="AM118" s="37"/>
      <c r="AN118" s="37"/>
      <c r="AO118" s="37"/>
      <c r="AP118" s="39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81"/>
    </row>
    <row r="119" spans="1:76" ht="12.75">
      <c r="A119" s="29" t="s">
        <v>73</v>
      </c>
      <c r="B119" s="29" t="s">
        <v>76</v>
      </c>
      <c r="C119" s="29"/>
      <c r="D119" s="29"/>
      <c r="E119" s="30"/>
      <c r="F119" s="31"/>
      <c r="G119" s="32"/>
      <c r="H119" s="33"/>
      <c r="I119" s="34"/>
      <c r="J119" s="34"/>
      <c r="K119" s="60"/>
      <c r="L119" s="34"/>
      <c r="M119" s="34"/>
      <c r="N119" s="36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>
        <v>0.08</v>
      </c>
      <c r="AE119" s="37">
        <v>0.14</v>
      </c>
      <c r="AF119" s="37"/>
      <c r="AG119" s="37">
        <v>0.133</v>
      </c>
      <c r="AH119" s="37"/>
      <c r="AI119" s="37"/>
      <c r="AJ119" s="37"/>
      <c r="AK119" s="37"/>
      <c r="AL119" s="37"/>
      <c r="AM119" s="37"/>
      <c r="AN119" s="37">
        <v>0.11</v>
      </c>
      <c r="AO119" s="37"/>
      <c r="AP119" s="37"/>
      <c r="AQ119" s="37"/>
      <c r="AR119" s="37"/>
      <c r="AS119" s="37"/>
      <c r="AT119" s="37"/>
      <c r="AU119" s="37"/>
      <c r="AV119" s="37">
        <v>0.076</v>
      </c>
      <c r="AW119" s="37">
        <v>0.153</v>
      </c>
      <c r="AX119" s="37"/>
      <c r="AY119" s="37">
        <v>0.083</v>
      </c>
      <c r="AZ119" s="37"/>
      <c r="BA119" s="37"/>
      <c r="BB119" s="37">
        <v>0.0389</v>
      </c>
      <c r="BC119" s="37">
        <v>0.0537</v>
      </c>
      <c r="BD119" s="37"/>
      <c r="BE119" s="37"/>
      <c r="BF119" s="37"/>
      <c r="BG119" s="37"/>
      <c r="BH119" s="37"/>
      <c r="BI119" s="37">
        <v>0.252</v>
      </c>
      <c r="BJ119" s="37">
        <v>0.455</v>
      </c>
      <c r="BK119" s="81"/>
      <c r="BM119" s="1">
        <v>0.0583</v>
      </c>
      <c r="BO119" s="1">
        <v>0.161</v>
      </c>
      <c r="BQ119" s="1">
        <v>0.0944</v>
      </c>
      <c r="BS119" s="1">
        <v>0.146</v>
      </c>
      <c r="BT119" s="1">
        <v>0.0456</v>
      </c>
      <c r="BV119" s="1">
        <v>0.143</v>
      </c>
      <c r="BX119" s="1">
        <v>0.0461</v>
      </c>
    </row>
    <row r="120" spans="1:63" ht="12.75">
      <c r="A120" s="29" t="s">
        <v>73</v>
      </c>
      <c r="B120" s="29" t="s">
        <v>82</v>
      </c>
      <c r="C120" s="29"/>
      <c r="D120" s="29"/>
      <c r="E120" s="30"/>
      <c r="F120" s="31"/>
      <c r="G120" s="32"/>
      <c r="H120" s="33"/>
      <c r="I120" s="34"/>
      <c r="J120" s="34"/>
      <c r="K120" s="35"/>
      <c r="L120" s="34"/>
      <c r="M120" s="34"/>
      <c r="N120" s="36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81"/>
    </row>
    <row r="121" spans="1:63" ht="12.75">
      <c r="A121" s="29" t="s">
        <v>73</v>
      </c>
      <c r="B121" s="29" t="s">
        <v>77</v>
      </c>
      <c r="C121" s="29"/>
      <c r="D121" s="29"/>
      <c r="E121" s="30"/>
      <c r="F121" s="31"/>
      <c r="G121" s="32"/>
      <c r="H121" s="33"/>
      <c r="I121" s="34"/>
      <c r="J121" s="34"/>
      <c r="K121" s="35"/>
      <c r="L121" s="34"/>
      <c r="M121" s="34"/>
      <c r="N121" s="36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81"/>
    </row>
    <row r="122" spans="1:63" ht="12.75">
      <c r="A122" s="29" t="s">
        <v>73</v>
      </c>
      <c r="B122" s="29" t="s">
        <v>78</v>
      </c>
      <c r="C122" s="29"/>
      <c r="D122" s="29"/>
      <c r="E122" s="30"/>
      <c r="F122" s="31"/>
      <c r="G122" s="32"/>
      <c r="H122" s="33"/>
      <c r="I122" s="34"/>
      <c r="J122" s="34"/>
      <c r="K122" s="35"/>
      <c r="L122" s="32"/>
      <c r="M122" s="34"/>
      <c r="N122" s="36"/>
      <c r="O122" s="37"/>
      <c r="P122" s="37"/>
      <c r="Q122" s="37"/>
      <c r="R122" s="37"/>
      <c r="S122" s="37"/>
      <c r="T122" s="37"/>
      <c r="U122" s="37"/>
      <c r="V122" s="37"/>
      <c r="W122" s="39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81"/>
    </row>
    <row r="123" spans="1:63" ht="12.75">
      <c r="A123" s="29" t="s">
        <v>73</v>
      </c>
      <c r="B123" s="29" t="s">
        <v>79</v>
      </c>
      <c r="C123" s="29"/>
      <c r="D123" s="29"/>
      <c r="E123" s="30"/>
      <c r="F123" s="31"/>
      <c r="G123" s="32"/>
      <c r="H123" s="33"/>
      <c r="I123" s="34"/>
      <c r="J123" s="34"/>
      <c r="K123" s="60"/>
      <c r="L123" s="32"/>
      <c r="M123" s="34"/>
      <c r="N123" s="36"/>
      <c r="O123" s="37"/>
      <c r="P123" s="37"/>
      <c r="Q123" s="37"/>
      <c r="R123" s="37"/>
      <c r="S123" s="37"/>
      <c r="T123" s="37"/>
      <c r="U123" s="37"/>
      <c r="V123" s="37"/>
      <c r="W123" s="39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81"/>
    </row>
    <row r="124" spans="1:63" ht="12.75">
      <c r="A124" s="29" t="s">
        <v>73</v>
      </c>
      <c r="B124" s="29" t="s">
        <v>80</v>
      </c>
      <c r="C124" s="29"/>
      <c r="D124" s="29"/>
      <c r="E124" s="30"/>
      <c r="F124" s="31"/>
      <c r="G124" s="32"/>
      <c r="H124" s="33"/>
      <c r="I124" s="34"/>
      <c r="J124" s="34"/>
      <c r="K124" s="35"/>
      <c r="L124" s="32"/>
      <c r="M124" s="34"/>
      <c r="N124" s="36"/>
      <c r="O124" s="37"/>
      <c r="P124" s="37"/>
      <c r="Q124" s="37"/>
      <c r="R124" s="37"/>
      <c r="S124" s="37"/>
      <c r="T124" s="37"/>
      <c r="U124" s="37"/>
      <c r="V124" s="37"/>
      <c r="W124" s="39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>
        <v>0.033</v>
      </c>
      <c r="AT124" s="37">
        <v>0.11</v>
      </c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81"/>
    </row>
    <row r="125" spans="1:63" ht="12.75">
      <c r="A125" s="29" t="s">
        <v>73</v>
      </c>
      <c r="B125" s="29" t="s">
        <v>81</v>
      </c>
      <c r="C125" s="29"/>
      <c r="D125" s="29"/>
      <c r="E125" s="30"/>
      <c r="F125" s="31"/>
      <c r="G125" s="32"/>
      <c r="H125" s="33"/>
      <c r="I125" s="34"/>
      <c r="J125" s="34"/>
      <c r="K125" s="60"/>
      <c r="L125" s="32"/>
      <c r="M125" s="34"/>
      <c r="N125" s="36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81"/>
    </row>
    <row r="126" spans="1:63" ht="12.75">
      <c r="A126" s="29" t="s">
        <v>63</v>
      </c>
      <c r="B126" s="29" t="s">
        <v>76</v>
      </c>
      <c r="C126" s="29"/>
      <c r="D126" s="29"/>
      <c r="E126" s="30"/>
      <c r="F126" s="31"/>
      <c r="G126" s="32"/>
      <c r="H126" s="33"/>
      <c r="I126" s="34"/>
      <c r="J126" s="34"/>
      <c r="K126" s="60"/>
      <c r="L126" s="32"/>
      <c r="M126" s="32"/>
      <c r="N126" s="36"/>
      <c r="O126" s="37"/>
      <c r="P126" s="37"/>
      <c r="Q126" s="37"/>
      <c r="R126" s="37"/>
      <c r="S126" s="37"/>
      <c r="T126" s="37"/>
      <c r="U126" s="37"/>
      <c r="V126" s="37"/>
      <c r="W126" s="39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>
        <v>0.39</v>
      </c>
      <c r="AO126" s="37"/>
      <c r="AP126" s="37"/>
      <c r="AQ126" s="37"/>
      <c r="AR126" s="37"/>
      <c r="AS126" s="37"/>
      <c r="AT126" s="37">
        <v>0.61</v>
      </c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41"/>
    </row>
    <row r="127" spans="1:63" ht="12.75">
      <c r="A127" s="29" t="s">
        <v>63</v>
      </c>
      <c r="B127" s="29" t="s">
        <v>82</v>
      </c>
      <c r="C127" s="29"/>
      <c r="D127" s="29"/>
      <c r="E127" s="30"/>
      <c r="F127" s="31"/>
      <c r="G127" s="32">
        <v>0.428</v>
      </c>
      <c r="H127" s="33"/>
      <c r="I127" s="34"/>
      <c r="J127" s="34"/>
      <c r="K127" s="60"/>
      <c r="L127" s="32">
        <v>0.112</v>
      </c>
      <c r="M127" s="32"/>
      <c r="N127" s="36"/>
      <c r="O127" s="37"/>
      <c r="P127" s="37"/>
      <c r="Q127" s="37"/>
      <c r="R127" s="37"/>
      <c r="S127" s="37"/>
      <c r="T127" s="37"/>
      <c r="U127" s="37"/>
      <c r="V127" s="37"/>
      <c r="W127" s="39"/>
      <c r="X127" s="37"/>
      <c r="Y127" s="37"/>
      <c r="Z127" s="37"/>
      <c r="AA127" s="37"/>
      <c r="AB127" s="37"/>
      <c r="AC127" s="37"/>
      <c r="AD127" s="37"/>
      <c r="AE127" s="37"/>
      <c r="AF127" s="37"/>
      <c r="AG127" s="37">
        <v>0.303</v>
      </c>
      <c r="AH127" s="37"/>
      <c r="AI127" s="37"/>
      <c r="AJ127" s="37">
        <v>0.275</v>
      </c>
      <c r="AK127" s="37"/>
      <c r="AL127" s="37"/>
      <c r="AM127" s="37">
        <v>0.088</v>
      </c>
      <c r="AN127" s="37">
        <v>0.25</v>
      </c>
      <c r="AO127" s="37"/>
      <c r="AP127" s="37"/>
      <c r="AQ127" s="37"/>
      <c r="AR127" s="37"/>
      <c r="AS127" s="37">
        <v>0.39</v>
      </c>
      <c r="AT127" s="37"/>
      <c r="AU127" s="37"/>
      <c r="AV127" s="37"/>
      <c r="AW127" s="37"/>
      <c r="AX127" s="37"/>
      <c r="AY127" s="37"/>
      <c r="AZ127" s="37"/>
      <c r="BA127" s="39"/>
      <c r="BB127" s="37"/>
      <c r="BC127" s="37"/>
      <c r="BD127" s="37"/>
      <c r="BE127" s="37"/>
      <c r="BF127" s="37"/>
      <c r="BG127" s="37"/>
      <c r="BH127" s="37"/>
      <c r="BI127" s="37"/>
      <c r="BJ127" s="37"/>
      <c r="BK127" s="81"/>
    </row>
    <row r="128" spans="1:63" ht="12.75">
      <c r="A128" s="29" t="s">
        <v>63</v>
      </c>
      <c r="B128" s="29" t="s">
        <v>77</v>
      </c>
      <c r="C128" s="29"/>
      <c r="D128" s="29"/>
      <c r="E128" s="30"/>
      <c r="F128" s="31"/>
      <c r="G128" s="32"/>
      <c r="H128" s="33"/>
      <c r="I128" s="34"/>
      <c r="J128" s="34"/>
      <c r="K128" s="60"/>
      <c r="L128" s="32"/>
      <c r="M128" s="32"/>
      <c r="N128" s="36"/>
      <c r="O128" s="37">
        <v>0.151</v>
      </c>
      <c r="P128" s="37"/>
      <c r="Q128" s="37"/>
      <c r="R128" s="37"/>
      <c r="S128" s="37"/>
      <c r="T128" s="37"/>
      <c r="U128" s="37">
        <v>0.264</v>
      </c>
      <c r="V128" s="37"/>
      <c r="W128" s="39"/>
      <c r="X128" s="37">
        <v>0.081</v>
      </c>
      <c r="Y128" s="37"/>
      <c r="Z128" s="37"/>
      <c r="AA128" s="37">
        <v>0.297</v>
      </c>
      <c r="AB128" s="37"/>
      <c r="AC128" s="37"/>
      <c r="AD128" s="37"/>
      <c r="AE128" s="37"/>
      <c r="AF128" s="37"/>
      <c r="AG128" s="37">
        <v>0.441</v>
      </c>
      <c r="AH128" s="37"/>
      <c r="AI128" s="37"/>
      <c r="AJ128" s="37">
        <v>0.323</v>
      </c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41"/>
    </row>
    <row r="129" spans="1:63" ht="12.75">
      <c r="A129" s="29" t="s">
        <v>63</v>
      </c>
      <c r="B129" s="29" t="s">
        <v>78</v>
      </c>
      <c r="C129" s="29"/>
      <c r="D129" s="29"/>
      <c r="E129" s="30"/>
      <c r="F129" s="31"/>
      <c r="G129" s="32"/>
      <c r="H129" s="33"/>
      <c r="I129" s="34"/>
      <c r="J129" s="34"/>
      <c r="K129" s="60"/>
      <c r="L129" s="32"/>
      <c r="M129" s="32"/>
      <c r="N129" s="36"/>
      <c r="O129" s="37">
        <v>0.195</v>
      </c>
      <c r="P129" s="37"/>
      <c r="Q129" s="37"/>
      <c r="R129" s="37"/>
      <c r="S129" s="37"/>
      <c r="T129" s="37"/>
      <c r="U129" s="37">
        <v>7.2</v>
      </c>
      <c r="V129" s="37"/>
      <c r="W129" s="39"/>
      <c r="X129" s="37">
        <v>0.247</v>
      </c>
      <c r="Y129" s="37"/>
      <c r="Z129" s="37"/>
      <c r="AA129" s="37">
        <v>0.416</v>
      </c>
      <c r="AB129" s="37"/>
      <c r="AC129" s="37"/>
      <c r="AD129" s="37">
        <v>0.3</v>
      </c>
      <c r="AE129" s="37"/>
      <c r="AF129" s="37"/>
      <c r="AG129" s="37">
        <v>0.564</v>
      </c>
      <c r="AH129" s="37"/>
      <c r="AI129" s="37"/>
      <c r="AJ129" s="37"/>
      <c r="AK129" s="37"/>
      <c r="AL129" s="37"/>
      <c r="AM129" s="37"/>
      <c r="AN129" s="37">
        <v>0.42</v>
      </c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81"/>
    </row>
    <row r="130" spans="1:63" ht="12.75">
      <c r="A130" s="29" t="s">
        <v>63</v>
      </c>
      <c r="B130" s="29" t="s">
        <v>79</v>
      </c>
      <c r="C130" s="29"/>
      <c r="D130" s="29"/>
      <c r="E130" s="30"/>
      <c r="F130" s="31"/>
      <c r="G130" s="32"/>
      <c r="H130" s="33"/>
      <c r="I130" s="34"/>
      <c r="J130" s="34"/>
      <c r="K130" s="60"/>
      <c r="L130" s="34"/>
      <c r="M130" s="32"/>
      <c r="N130" s="36"/>
      <c r="O130" s="37">
        <v>0.117</v>
      </c>
      <c r="P130" s="37"/>
      <c r="Q130" s="37"/>
      <c r="R130" s="37">
        <v>0.102</v>
      </c>
      <c r="S130" s="37"/>
      <c r="T130" s="37"/>
      <c r="U130" s="37">
        <v>0.458</v>
      </c>
      <c r="V130" s="37"/>
      <c r="W130" s="39"/>
      <c r="X130" s="37">
        <v>0.137</v>
      </c>
      <c r="Y130" s="37"/>
      <c r="Z130" s="37"/>
      <c r="AA130" s="37">
        <v>0.116</v>
      </c>
      <c r="AB130" s="37"/>
      <c r="AC130" s="37"/>
      <c r="AD130" s="37"/>
      <c r="AE130" s="37">
        <v>0.59</v>
      </c>
      <c r="AF130" s="37"/>
      <c r="AG130" s="37"/>
      <c r="AH130" s="37"/>
      <c r="AI130" s="37"/>
      <c r="AJ130" s="37">
        <v>0.0887</v>
      </c>
      <c r="AK130" s="37"/>
      <c r="AL130" s="37"/>
      <c r="AM130" s="37"/>
      <c r="AN130" s="37">
        <v>0.23</v>
      </c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81"/>
    </row>
    <row r="131" spans="1:63" ht="12.75">
      <c r="A131" s="29" t="s">
        <v>63</v>
      </c>
      <c r="B131" s="29" t="s">
        <v>80</v>
      </c>
      <c r="C131" s="29"/>
      <c r="D131" s="29"/>
      <c r="E131" s="30"/>
      <c r="F131" s="31"/>
      <c r="G131" s="32"/>
      <c r="H131" s="33"/>
      <c r="I131" s="34"/>
      <c r="J131" s="34"/>
      <c r="K131" s="60"/>
      <c r="L131" s="32"/>
      <c r="M131" s="32"/>
      <c r="N131" s="36"/>
      <c r="O131" s="37"/>
      <c r="P131" s="37"/>
      <c r="Q131" s="37"/>
      <c r="R131" s="37">
        <v>0.2</v>
      </c>
      <c r="S131" s="37"/>
      <c r="T131" s="37"/>
      <c r="U131" s="37">
        <v>0.229</v>
      </c>
      <c r="V131" s="37"/>
      <c r="W131" s="39"/>
      <c r="X131" s="37">
        <v>0.113</v>
      </c>
      <c r="Y131" s="37"/>
      <c r="Z131" s="37"/>
      <c r="AA131" s="37">
        <v>0.198</v>
      </c>
      <c r="AB131" s="37"/>
      <c r="AC131" s="37"/>
      <c r="AD131" s="37">
        <v>0.051</v>
      </c>
      <c r="AE131" s="37"/>
      <c r="AF131" s="37"/>
      <c r="AG131" s="37">
        <v>0.356</v>
      </c>
      <c r="AH131" s="37"/>
      <c r="AI131" s="37"/>
      <c r="AJ131" s="37">
        <v>0.093</v>
      </c>
      <c r="AK131" s="37"/>
      <c r="AL131" s="37"/>
      <c r="AM131" s="37">
        <v>0.008</v>
      </c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81"/>
    </row>
    <row r="132" spans="1:63" ht="12.75">
      <c r="A132" s="29" t="s">
        <v>63</v>
      </c>
      <c r="B132" s="29" t="s">
        <v>81</v>
      </c>
      <c r="C132" s="29"/>
      <c r="D132" s="29"/>
      <c r="E132" s="30"/>
      <c r="F132" s="31"/>
      <c r="G132" s="32"/>
      <c r="H132" s="33"/>
      <c r="I132" s="34"/>
      <c r="J132" s="34"/>
      <c r="K132" s="60"/>
      <c r="L132" s="32"/>
      <c r="M132" s="34"/>
      <c r="N132" s="36"/>
      <c r="O132" s="37"/>
      <c r="P132" s="37"/>
      <c r="Q132" s="37"/>
      <c r="R132" s="37">
        <v>0.035</v>
      </c>
      <c r="S132" s="37"/>
      <c r="T132" s="37"/>
      <c r="U132" s="37"/>
      <c r="V132" s="37"/>
      <c r="W132" s="39"/>
      <c r="X132" s="37"/>
      <c r="Y132" s="37"/>
      <c r="Z132" s="37"/>
      <c r="AA132" s="37">
        <v>0.106</v>
      </c>
      <c r="AB132" s="37"/>
      <c r="AC132" s="37"/>
      <c r="AD132" s="37">
        <v>0.048</v>
      </c>
      <c r="AE132" s="37"/>
      <c r="AF132" s="37"/>
      <c r="AG132" s="37">
        <v>0.221</v>
      </c>
      <c r="AH132" s="37"/>
      <c r="AI132" s="37"/>
      <c r="AJ132" s="37">
        <v>0.028</v>
      </c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81"/>
    </row>
    <row r="133" spans="1:63" ht="12.75">
      <c r="A133" s="29" t="s">
        <v>66</v>
      </c>
      <c r="B133" s="29" t="s">
        <v>76</v>
      </c>
      <c r="C133" s="29"/>
      <c r="D133" s="29"/>
      <c r="E133" s="30"/>
      <c r="F133" s="31"/>
      <c r="G133" s="32"/>
      <c r="H133" s="33"/>
      <c r="I133" s="34"/>
      <c r="J133" s="34">
        <v>0.005</v>
      </c>
      <c r="K133" s="60"/>
      <c r="L133" s="34"/>
      <c r="M133" s="32"/>
      <c r="N133" s="36"/>
      <c r="O133" s="37"/>
      <c r="P133" s="37"/>
      <c r="Q133" s="37"/>
      <c r="R133" s="37"/>
      <c r="S133" s="37"/>
      <c r="T133" s="37"/>
      <c r="U133" s="37"/>
      <c r="V133" s="37"/>
      <c r="W133" s="39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81"/>
    </row>
    <row r="134" spans="1:63" ht="12.75">
      <c r="A134" s="29" t="s">
        <v>66</v>
      </c>
      <c r="B134" s="29" t="s">
        <v>82</v>
      </c>
      <c r="C134" s="29"/>
      <c r="D134" s="29"/>
      <c r="E134" s="30"/>
      <c r="F134" s="31"/>
      <c r="G134" s="32"/>
      <c r="H134" s="33"/>
      <c r="I134" s="34"/>
      <c r="J134" s="34">
        <v>0.007</v>
      </c>
      <c r="K134" s="35"/>
      <c r="L134" s="34"/>
      <c r="M134" s="34"/>
      <c r="N134" s="36"/>
      <c r="O134" s="37"/>
      <c r="P134" s="37">
        <v>0.016</v>
      </c>
      <c r="Q134" s="37"/>
      <c r="R134" s="37"/>
      <c r="S134" s="37">
        <v>0.012</v>
      </c>
      <c r="T134" s="37"/>
      <c r="U134" s="37"/>
      <c r="V134" s="37"/>
      <c r="W134" s="39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>
        <v>0.028</v>
      </c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>
        <v>0.0242</v>
      </c>
      <c r="BK134" s="81"/>
    </row>
    <row r="135" spans="1:63" ht="12.75">
      <c r="A135" s="29" t="s">
        <v>66</v>
      </c>
      <c r="B135" s="29" t="s">
        <v>77</v>
      </c>
      <c r="C135" s="29"/>
      <c r="D135" s="29"/>
      <c r="E135" s="30"/>
      <c r="F135" s="31"/>
      <c r="G135" s="32">
        <v>0.008</v>
      </c>
      <c r="H135" s="33"/>
      <c r="I135" s="34"/>
      <c r="J135" s="34"/>
      <c r="K135" s="60"/>
      <c r="L135" s="34"/>
      <c r="M135" s="34"/>
      <c r="N135" s="36"/>
      <c r="O135" s="37"/>
      <c r="P135" s="37">
        <v>0.02</v>
      </c>
      <c r="Q135" s="37"/>
      <c r="R135" s="37"/>
      <c r="S135" s="37"/>
      <c r="T135" s="37"/>
      <c r="U135" s="37"/>
      <c r="V135" s="37"/>
      <c r="W135" s="39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>
        <v>0.134</v>
      </c>
      <c r="AL135" s="37"/>
      <c r="AM135" s="37"/>
      <c r="AN135" s="37">
        <v>0.066</v>
      </c>
      <c r="AO135" s="37"/>
      <c r="AP135" s="37"/>
      <c r="AQ135" s="37">
        <v>0.073</v>
      </c>
      <c r="AR135" s="37"/>
      <c r="AS135" s="37"/>
      <c r="AT135" s="37"/>
      <c r="AU135" s="37"/>
      <c r="AV135" s="37"/>
      <c r="AW135" s="37">
        <v>0.058</v>
      </c>
      <c r="AX135" s="37"/>
      <c r="AY135" s="37"/>
      <c r="AZ135" s="37"/>
      <c r="BA135" s="37"/>
      <c r="BB135" s="37"/>
      <c r="BC135" s="37"/>
      <c r="BD135" s="37"/>
      <c r="BE135" s="37">
        <v>0.0063</v>
      </c>
      <c r="BF135" s="37"/>
      <c r="BG135" s="37"/>
      <c r="BH135" s="37"/>
      <c r="BI135" s="37"/>
      <c r="BJ135" s="37"/>
      <c r="BK135" s="81"/>
    </row>
    <row r="136" spans="1:63" ht="12.75">
      <c r="A136" s="29" t="s">
        <v>66</v>
      </c>
      <c r="B136" s="29" t="s">
        <v>78</v>
      </c>
      <c r="C136" s="29"/>
      <c r="D136" s="29"/>
      <c r="E136" s="30"/>
      <c r="F136" s="31"/>
      <c r="G136" s="32"/>
      <c r="H136" s="33"/>
      <c r="I136" s="34"/>
      <c r="J136" s="34">
        <v>0.008</v>
      </c>
      <c r="K136" s="35"/>
      <c r="L136" s="32"/>
      <c r="M136" s="34">
        <v>0.011</v>
      </c>
      <c r="N136" s="36"/>
      <c r="O136" s="37"/>
      <c r="P136" s="37">
        <v>0.016</v>
      </c>
      <c r="Q136" s="37"/>
      <c r="R136" s="37"/>
      <c r="S136" s="37"/>
      <c r="T136" s="37"/>
      <c r="U136" s="37"/>
      <c r="V136" s="37"/>
      <c r="W136" s="39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>
        <v>0.012</v>
      </c>
      <c r="AI136" s="37"/>
      <c r="AJ136" s="37"/>
      <c r="AK136" s="37"/>
      <c r="AL136" s="37"/>
      <c r="AM136" s="37"/>
      <c r="AN136" s="37">
        <v>0.05</v>
      </c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81"/>
    </row>
    <row r="137" spans="1:63" ht="12.75">
      <c r="A137" s="29" t="s">
        <v>66</v>
      </c>
      <c r="B137" s="29" t="s">
        <v>79</v>
      </c>
      <c r="C137" s="29"/>
      <c r="D137" s="29"/>
      <c r="E137" s="30"/>
      <c r="F137" s="31"/>
      <c r="G137" s="32"/>
      <c r="H137" s="33"/>
      <c r="I137" s="34"/>
      <c r="J137" s="34"/>
      <c r="K137" s="35"/>
      <c r="L137" s="34"/>
      <c r="M137" s="32"/>
      <c r="N137" s="36"/>
      <c r="O137" s="37">
        <v>0.002</v>
      </c>
      <c r="P137" s="37"/>
      <c r="Q137" s="37"/>
      <c r="R137" s="37">
        <v>0.0036</v>
      </c>
      <c r="S137" s="37"/>
      <c r="T137" s="37"/>
      <c r="U137" s="37"/>
      <c r="V137" s="37"/>
      <c r="W137" s="39"/>
      <c r="X137" s="37"/>
      <c r="Y137" s="37"/>
      <c r="Z137" s="37"/>
      <c r="AA137" s="37"/>
      <c r="AB137" s="37">
        <v>0.0464</v>
      </c>
      <c r="AC137" s="37"/>
      <c r="AD137" s="37"/>
      <c r="AE137" s="37">
        <v>0.024</v>
      </c>
      <c r="AF137" s="37"/>
      <c r="AG137" s="37"/>
      <c r="AH137" s="37"/>
      <c r="AI137" s="37"/>
      <c r="AJ137" s="37"/>
      <c r="AK137" s="37"/>
      <c r="AL137" s="37"/>
      <c r="AM137" s="37"/>
      <c r="AN137" s="37">
        <v>0.051</v>
      </c>
      <c r="AO137" s="37"/>
      <c r="AP137" s="37"/>
      <c r="AQ137" s="37"/>
      <c r="AR137" s="37"/>
      <c r="AS137" s="37"/>
      <c r="AT137" s="37"/>
      <c r="AU137" s="37"/>
      <c r="AV137" s="37"/>
      <c r="AW137" s="37">
        <v>0.05</v>
      </c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41"/>
    </row>
    <row r="138" spans="1:69" ht="12.75">
      <c r="A138" s="1" t="s">
        <v>66</v>
      </c>
      <c r="B138" s="1" t="s">
        <v>80</v>
      </c>
      <c r="P138" s="1">
        <v>0.029</v>
      </c>
      <c r="S138" s="1">
        <v>0.023</v>
      </c>
      <c r="Y138" s="1">
        <v>0.024</v>
      </c>
      <c r="AE138" s="1">
        <v>0.019</v>
      </c>
      <c r="AH138" s="1">
        <v>0.062</v>
      </c>
      <c r="AK138" s="1">
        <v>0.367</v>
      </c>
      <c r="AN138" s="1">
        <v>0.071</v>
      </c>
      <c r="AT138" s="1">
        <v>0.11</v>
      </c>
      <c r="AW138" s="1">
        <v>0.0236</v>
      </c>
      <c r="BC138" s="1">
        <v>0.094</v>
      </c>
      <c r="BQ138" s="1">
        <v>0.0244</v>
      </c>
    </row>
    <row r="139" spans="1:76" ht="12.75">
      <c r="A139" s="82" t="s">
        <v>66</v>
      </c>
      <c r="B139" s="29" t="s">
        <v>81</v>
      </c>
      <c r="C139" s="29"/>
      <c r="D139" s="32"/>
      <c r="E139" s="30"/>
      <c r="F139" s="31"/>
      <c r="G139" s="32">
        <v>0.004</v>
      </c>
      <c r="H139" s="33"/>
      <c r="I139" s="34"/>
      <c r="J139" s="34">
        <v>0.003</v>
      </c>
      <c r="K139" s="35"/>
      <c r="L139" s="34"/>
      <c r="M139" s="34">
        <v>0.003</v>
      </c>
      <c r="N139" s="36"/>
      <c r="O139" s="37"/>
      <c r="P139" s="37"/>
      <c r="Q139" s="37"/>
      <c r="R139" s="37"/>
      <c r="S139" s="37">
        <v>0.016</v>
      </c>
      <c r="T139" s="37"/>
      <c r="U139" s="37"/>
      <c r="V139" s="37">
        <v>0.01</v>
      </c>
      <c r="W139" s="37"/>
      <c r="X139" s="37"/>
      <c r="Y139" s="37">
        <v>0.011</v>
      </c>
      <c r="Z139" s="37"/>
      <c r="AA139" s="37"/>
      <c r="AB139" s="37"/>
      <c r="AC139" s="37"/>
      <c r="AD139" s="37"/>
      <c r="AE139" s="37">
        <v>0.014</v>
      </c>
      <c r="AF139" s="37"/>
      <c r="AG139" s="37"/>
      <c r="AH139" s="37">
        <v>0.042</v>
      </c>
      <c r="AI139" s="37"/>
      <c r="AJ139" s="37"/>
      <c r="AK139" s="37">
        <v>0.061</v>
      </c>
      <c r="AL139" s="37"/>
      <c r="AM139" s="37"/>
      <c r="AN139" s="37">
        <v>0.043</v>
      </c>
      <c r="AO139" s="37"/>
      <c r="AP139" s="37"/>
      <c r="AQ139" s="37">
        <v>0.034</v>
      </c>
      <c r="AR139" s="37"/>
      <c r="AS139" s="37"/>
      <c r="AT139" s="37">
        <v>0.036</v>
      </c>
      <c r="AU139" s="37"/>
      <c r="AV139" s="37"/>
      <c r="AW139" s="37">
        <v>0.0203</v>
      </c>
      <c r="AX139" s="37"/>
      <c r="AY139" s="37"/>
      <c r="AZ139" s="37">
        <v>0.0275</v>
      </c>
      <c r="BA139" s="37"/>
      <c r="BB139" s="37"/>
      <c r="BC139" s="37">
        <v>0.0288</v>
      </c>
      <c r="BD139" s="37"/>
      <c r="BE139" s="37"/>
      <c r="BF139" s="37"/>
      <c r="BG139" s="37">
        <v>0.0286</v>
      </c>
      <c r="BH139" s="37"/>
      <c r="BI139" s="37"/>
      <c r="BJ139" s="37">
        <v>0.0239</v>
      </c>
      <c r="BK139" s="41"/>
      <c r="BM139" s="1">
        <v>0.0186</v>
      </c>
      <c r="BQ139" s="1">
        <v>0.02</v>
      </c>
      <c r="BT139" s="1">
        <v>0.0068</v>
      </c>
      <c r="BX139" s="1">
        <v>0.0097</v>
      </c>
    </row>
    <row r="140" spans="1:63" ht="12.75">
      <c r="A140" s="42" t="s">
        <v>69</v>
      </c>
      <c r="B140" s="43" t="s">
        <v>76</v>
      </c>
      <c r="C140" s="43"/>
      <c r="D140" s="43"/>
      <c r="E140" s="44"/>
      <c r="F140" s="45"/>
      <c r="G140" s="46"/>
      <c r="H140" s="47"/>
      <c r="I140" s="48"/>
      <c r="J140" s="48">
        <v>0.032</v>
      </c>
      <c r="K140" s="49"/>
      <c r="L140" s="48"/>
      <c r="M140" s="48">
        <v>0.035</v>
      </c>
      <c r="N140" s="50"/>
      <c r="O140" s="51"/>
      <c r="P140" s="51">
        <v>0.032</v>
      </c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2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>
        <v>0.19</v>
      </c>
      <c r="AR140" s="51"/>
      <c r="AS140" s="51"/>
      <c r="AT140" s="51">
        <v>0.093</v>
      </c>
      <c r="AU140" s="51"/>
      <c r="AV140" s="51"/>
      <c r="AW140" s="51">
        <v>0.053</v>
      </c>
      <c r="AX140" s="51"/>
      <c r="AY140" s="51"/>
      <c r="AZ140" s="51">
        <v>0.073</v>
      </c>
      <c r="BA140" s="51"/>
      <c r="BB140" s="51"/>
      <c r="BC140" s="51">
        <v>0.063</v>
      </c>
      <c r="BD140" s="51"/>
      <c r="BE140" s="51"/>
      <c r="BF140" s="51"/>
      <c r="BG140" s="51"/>
      <c r="BH140" s="51"/>
      <c r="BI140" s="51"/>
      <c r="BJ140" s="51"/>
      <c r="BK140" s="83"/>
    </row>
    <row r="141" spans="1:76" ht="12.75">
      <c r="A141" s="42" t="s">
        <v>69</v>
      </c>
      <c r="B141" s="43" t="s">
        <v>82</v>
      </c>
      <c r="C141" s="43">
        <v>0.004</v>
      </c>
      <c r="D141" s="46"/>
      <c r="E141" s="44"/>
      <c r="F141" s="45">
        <v>0.001</v>
      </c>
      <c r="G141" s="46">
        <v>0.319</v>
      </c>
      <c r="H141" s="47"/>
      <c r="I141" s="48">
        <v>0.003</v>
      </c>
      <c r="J141" s="48">
        <v>0.731</v>
      </c>
      <c r="K141" s="49"/>
      <c r="L141" s="46">
        <v>0.005</v>
      </c>
      <c r="M141" s="48">
        <v>0.733</v>
      </c>
      <c r="N141" s="50"/>
      <c r="O141" s="51"/>
      <c r="P141" s="51">
        <v>0.617</v>
      </c>
      <c r="Q141" s="51"/>
      <c r="R141" s="51">
        <v>0.0043</v>
      </c>
      <c r="S141" s="51">
        <v>0.44</v>
      </c>
      <c r="T141" s="51"/>
      <c r="U141" s="51"/>
      <c r="V141" s="51">
        <v>0.684</v>
      </c>
      <c r="W141" s="51"/>
      <c r="X141" s="51">
        <v>0.004</v>
      </c>
      <c r="Y141" s="51">
        <v>0.959</v>
      </c>
      <c r="Z141" s="51"/>
      <c r="AA141" s="51"/>
      <c r="AB141" s="51">
        <v>1.03</v>
      </c>
      <c r="AC141" s="51"/>
      <c r="AD141" s="51">
        <v>0.004</v>
      </c>
      <c r="AE141" s="52">
        <v>0.79</v>
      </c>
      <c r="AF141" s="51"/>
      <c r="AG141" s="52">
        <v>0.0186</v>
      </c>
      <c r="AH141" s="51">
        <v>0.71</v>
      </c>
      <c r="AI141" s="51"/>
      <c r="AJ141" s="51">
        <v>0.007</v>
      </c>
      <c r="AK141" s="51">
        <v>0.53</v>
      </c>
      <c r="AL141" s="51"/>
      <c r="AM141" s="51"/>
      <c r="AN141" s="51">
        <v>1.13</v>
      </c>
      <c r="AO141" s="51"/>
      <c r="AP141" s="52"/>
      <c r="AQ141" s="51"/>
      <c r="AR141" s="51"/>
      <c r="AS141" s="51">
        <v>0.007</v>
      </c>
      <c r="AT141" s="51">
        <v>1.01</v>
      </c>
      <c r="AU141" s="51"/>
      <c r="AV141" s="51"/>
      <c r="AW141" s="51">
        <v>0.747</v>
      </c>
      <c r="AX141" s="51"/>
      <c r="AY141" s="51"/>
      <c r="AZ141" s="51"/>
      <c r="BA141" s="51"/>
      <c r="BB141" s="51"/>
      <c r="BC141" s="51"/>
      <c r="BD141" s="51"/>
      <c r="BE141" s="51"/>
      <c r="BF141" s="51"/>
      <c r="BG141" s="51">
        <v>0.554</v>
      </c>
      <c r="BH141" s="51"/>
      <c r="BI141" s="51">
        <v>0.0083</v>
      </c>
      <c r="BJ141" s="51">
        <v>0.667</v>
      </c>
      <c r="BK141" s="84"/>
      <c r="BM141" s="1">
        <v>0.402</v>
      </c>
      <c r="BQ141" s="1">
        <v>0.339</v>
      </c>
      <c r="BT141" s="1">
        <v>0.12</v>
      </c>
      <c r="BX141" s="1">
        <v>0.345</v>
      </c>
    </row>
    <row r="142" spans="1:76" ht="12.75">
      <c r="A142" s="42" t="s">
        <v>69</v>
      </c>
      <c r="B142" s="43" t="s">
        <v>77</v>
      </c>
      <c r="C142" s="43"/>
      <c r="D142" s="46"/>
      <c r="E142" s="44"/>
      <c r="F142" s="45"/>
      <c r="G142" s="46">
        <v>0.025</v>
      </c>
      <c r="H142" s="47"/>
      <c r="I142" s="48"/>
      <c r="J142" s="48"/>
      <c r="K142" s="49"/>
      <c r="L142" s="48"/>
      <c r="M142" s="48"/>
      <c r="N142" s="50"/>
      <c r="O142" s="51"/>
      <c r="P142" s="51">
        <v>0.022</v>
      </c>
      <c r="Q142" s="51"/>
      <c r="R142" s="51"/>
      <c r="S142" s="51"/>
      <c r="T142" s="51"/>
      <c r="U142" s="51"/>
      <c r="V142" s="51">
        <v>0.011</v>
      </c>
      <c r="W142" s="51"/>
      <c r="X142" s="51"/>
      <c r="Y142" s="51">
        <v>0.0482</v>
      </c>
      <c r="Z142" s="51"/>
      <c r="AA142" s="51"/>
      <c r="AB142" s="51">
        <v>0.11</v>
      </c>
      <c r="AC142" s="51"/>
      <c r="AD142" s="51"/>
      <c r="AE142" s="52"/>
      <c r="AF142" s="51"/>
      <c r="AG142" s="52"/>
      <c r="AH142" s="51">
        <v>0.1</v>
      </c>
      <c r="AI142" s="51"/>
      <c r="AJ142" s="51"/>
      <c r="AK142" s="51">
        <v>0.117</v>
      </c>
      <c r="AL142" s="51"/>
      <c r="AM142" s="51"/>
      <c r="AN142" s="51">
        <v>0.117</v>
      </c>
      <c r="AO142" s="51"/>
      <c r="AP142" s="51"/>
      <c r="AQ142" s="51">
        <v>0.11</v>
      </c>
      <c r="AR142" s="51"/>
      <c r="AS142" s="51"/>
      <c r="AT142" s="51">
        <v>0.21</v>
      </c>
      <c r="AU142" s="51"/>
      <c r="AV142" s="51"/>
      <c r="AW142" s="51">
        <v>0.146</v>
      </c>
      <c r="AX142" s="51"/>
      <c r="AY142" s="51"/>
      <c r="AZ142" s="51">
        <v>0.139</v>
      </c>
      <c r="BA142" s="51"/>
      <c r="BB142" s="51"/>
      <c r="BC142" s="51">
        <v>0.118</v>
      </c>
      <c r="BD142" s="51"/>
      <c r="BE142" s="51"/>
      <c r="BF142" s="51"/>
      <c r="BG142" s="51">
        <v>0.091</v>
      </c>
      <c r="BH142" s="51"/>
      <c r="BI142" s="51"/>
      <c r="BJ142" s="51">
        <v>0.129</v>
      </c>
      <c r="BK142" s="84"/>
      <c r="BM142" s="1">
        <v>0.102</v>
      </c>
      <c r="BQ142" s="1">
        <v>0.0705</v>
      </c>
      <c r="BT142" s="1">
        <v>0.0237</v>
      </c>
      <c r="BX142" s="1">
        <v>0.0536</v>
      </c>
    </row>
    <row r="143" spans="1:63" ht="12.75">
      <c r="A143" s="42" t="s">
        <v>69</v>
      </c>
      <c r="B143" s="43" t="s">
        <v>78</v>
      </c>
      <c r="C143" s="43"/>
      <c r="D143" s="43"/>
      <c r="E143" s="44"/>
      <c r="F143" s="45"/>
      <c r="G143" s="46"/>
      <c r="H143" s="47"/>
      <c r="I143" s="48"/>
      <c r="J143" s="48"/>
      <c r="K143" s="49"/>
      <c r="L143" s="48"/>
      <c r="M143" s="46"/>
      <c r="N143" s="50"/>
      <c r="O143" s="51"/>
      <c r="P143" s="51">
        <v>0.004</v>
      </c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2"/>
      <c r="AG143" s="51"/>
      <c r="AH143" s="51"/>
      <c r="AI143" s="51"/>
      <c r="AJ143" s="51"/>
      <c r="AK143" s="51"/>
      <c r="AL143" s="52"/>
      <c r="AM143" s="51"/>
      <c r="AN143" s="51">
        <v>0.041</v>
      </c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84"/>
    </row>
    <row r="144" spans="1:65" ht="12.75">
      <c r="A144" s="42" t="s">
        <v>69</v>
      </c>
      <c r="B144" s="43" t="s">
        <v>79</v>
      </c>
      <c r="C144" s="43"/>
      <c r="D144" s="46"/>
      <c r="E144" s="44"/>
      <c r="F144" s="45"/>
      <c r="G144" s="46"/>
      <c r="H144" s="47"/>
      <c r="I144" s="48"/>
      <c r="J144" s="48"/>
      <c r="K144" s="49"/>
      <c r="L144" s="48">
        <v>0.01</v>
      </c>
      <c r="M144" s="48"/>
      <c r="N144" s="50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2">
        <v>0.042</v>
      </c>
      <c r="AF144" s="51"/>
      <c r="AG144" s="51"/>
      <c r="AH144" s="51"/>
      <c r="AI144" s="51"/>
      <c r="AJ144" s="51"/>
      <c r="AK144" s="51"/>
      <c r="AL144" s="51"/>
      <c r="AM144" s="51"/>
      <c r="AN144" s="51">
        <v>0.076</v>
      </c>
      <c r="AO144" s="51"/>
      <c r="AP144" s="52"/>
      <c r="AQ144" s="51"/>
      <c r="AR144" s="51"/>
      <c r="AS144" s="51"/>
      <c r="AT144" s="52">
        <v>0.17</v>
      </c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84"/>
      <c r="BM144" s="1">
        <v>0.0395</v>
      </c>
    </row>
    <row r="145" spans="1:63" ht="12.75">
      <c r="A145" s="42" t="s">
        <v>69</v>
      </c>
      <c r="B145" s="43" t="s">
        <v>80</v>
      </c>
      <c r="C145" s="43"/>
      <c r="D145" s="46"/>
      <c r="E145" s="44"/>
      <c r="F145" s="45"/>
      <c r="G145" s="46"/>
      <c r="H145" s="47"/>
      <c r="I145" s="48"/>
      <c r="J145" s="48"/>
      <c r="K145" s="49"/>
      <c r="L145" s="48"/>
      <c r="M145" s="48"/>
      <c r="N145" s="50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2"/>
      <c r="AF145" s="51"/>
      <c r="AG145" s="51"/>
      <c r="AH145" s="51">
        <v>0.014</v>
      </c>
      <c r="AI145" s="51"/>
      <c r="AJ145" s="51"/>
      <c r="AK145" s="51"/>
      <c r="AL145" s="52"/>
      <c r="AM145" s="51"/>
      <c r="AN145" s="51">
        <v>0.015</v>
      </c>
      <c r="AO145" s="51"/>
      <c r="AP145" s="52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84"/>
    </row>
    <row r="146" spans="1:63" ht="12.75">
      <c r="A146" s="42" t="s">
        <v>69</v>
      </c>
      <c r="B146" s="43" t="s">
        <v>81</v>
      </c>
      <c r="C146" s="43"/>
      <c r="D146" s="46"/>
      <c r="E146" s="44"/>
      <c r="F146" s="45"/>
      <c r="G146" s="46"/>
      <c r="H146" s="47"/>
      <c r="I146" s="48"/>
      <c r="J146" s="48"/>
      <c r="K146" s="49"/>
      <c r="L146" s="48"/>
      <c r="M146" s="48"/>
      <c r="N146" s="50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>
        <v>0.004</v>
      </c>
      <c r="AO146" s="51"/>
      <c r="AP146" s="51"/>
      <c r="AQ146" s="51">
        <v>0.017</v>
      </c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84"/>
    </row>
    <row r="147" spans="1:63" ht="12.75">
      <c r="A147" s="42" t="s">
        <v>43</v>
      </c>
      <c r="B147" s="43" t="s">
        <v>76</v>
      </c>
      <c r="C147" s="43"/>
      <c r="D147" s="46"/>
      <c r="E147" s="44"/>
      <c r="F147" s="45"/>
      <c r="G147" s="46"/>
      <c r="H147" s="47"/>
      <c r="I147" s="48"/>
      <c r="J147" s="48"/>
      <c r="K147" s="49"/>
      <c r="L147" s="48"/>
      <c r="M147" s="48"/>
      <c r="N147" s="50"/>
      <c r="O147" s="51">
        <v>0.0018</v>
      </c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>
        <v>0.006</v>
      </c>
      <c r="AE147" s="51"/>
      <c r="AF147" s="51"/>
      <c r="AG147" s="51">
        <v>0.0305</v>
      </c>
      <c r="AH147" s="51"/>
      <c r="AI147" s="51"/>
      <c r="AJ147" s="51">
        <v>0.026</v>
      </c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>
        <v>0.059</v>
      </c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84"/>
    </row>
    <row r="148" spans="1:63" ht="12.75">
      <c r="A148" s="42" t="s">
        <v>43</v>
      </c>
      <c r="B148" s="43" t="s">
        <v>82</v>
      </c>
      <c r="C148" s="43">
        <v>0.023</v>
      </c>
      <c r="D148" s="46"/>
      <c r="E148" s="44"/>
      <c r="F148" s="45">
        <v>0.011</v>
      </c>
      <c r="G148" s="46"/>
      <c r="H148" s="47"/>
      <c r="I148" s="48">
        <v>0.0059</v>
      </c>
      <c r="J148" s="48">
        <v>0.032</v>
      </c>
      <c r="K148" s="49">
        <v>0.0026</v>
      </c>
      <c r="L148" s="46">
        <v>0.04</v>
      </c>
      <c r="M148" s="46">
        <v>0.038</v>
      </c>
      <c r="N148" s="50"/>
      <c r="O148" s="51">
        <v>0.01</v>
      </c>
      <c r="P148" s="51">
        <v>0.029</v>
      </c>
      <c r="Q148" s="51"/>
      <c r="R148" s="51">
        <v>0.023</v>
      </c>
      <c r="S148" s="51">
        <v>0.178</v>
      </c>
      <c r="T148" s="51"/>
      <c r="U148" s="51">
        <v>0.061</v>
      </c>
      <c r="V148" s="51">
        <v>0.167</v>
      </c>
      <c r="W148" s="51"/>
      <c r="X148" s="51">
        <v>0.096</v>
      </c>
      <c r="Y148" s="51">
        <v>0.204</v>
      </c>
      <c r="Z148" s="51"/>
      <c r="AA148" s="51">
        <v>0.0175</v>
      </c>
      <c r="AB148" s="51">
        <v>0.091</v>
      </c>
      <c r="AC148" s="51"/>
      <c r="AD148" s="51">
        <v>0.019</v>
      </c>
      <c r="AE148" s="52">
        <v>0.081</v>
      </c>
      <c r="AF148" s="52"/>
      <c r="AG148" s="52">
        <v>0.0399</v>
      </c>
      <c r="AH148" s="51">
        <v>0.025</v>
      </c>
      <c r="AI148" s="51"/>
      <c r="AJ148" s="51">
        <v>0.038</v>
      </c>
      <c r="AK148" s="51">
        <v>0.025</v>
      </c>
      <c r="AL148" s="51"/>
      <c r="AM148" s="51">
        <v>0.013</v>
      </c>
      <c r="AN148" s="51"/>
      <c r="AO148" s="51"/>
      <c r="AP148" s="51"/>
      <c r="AQ148" s="51"/>
      <c r="AR148" s="51"/>
      <c r="AS148" s="51">
        <v>0.011</v>
      </c>
      <c r="AT148" s="51"/>
      <c r="AU148" s="51"/>
      <c r="AV148" s="51">
        <v>0.0065</v>
      </c>
      <c r="AW148" s="51"/>
      <c r="AX148" s="51"/>
      <c r="AY148" s="52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2"/>
      <c r="BK148" s="84"/>
    </row>
    <row r="149" spans="1:63" ht="12.75">
      <c r="A149" s="42" t="s">
        <v>43</v>
      </c>
      <c r="B149" s="43" t="s">
        <v>77</v>
      </c>
      <c r="C149" s="43"/>
      <c r="D149" s="46"/>
      <c r="E149" s="44"/>
      <c r="F149" s="45">
        <v>0.016</v>
      </c>
      <c r="G149" s="46"/>
      <c r="H149" s="47"/>
      <c r="I149" s="48"/>
      <c r="J149" s="48"/>
      <c r="K149" s="49"/>
      <c r="L149" s="46"/>
      <c r="M149" s="48"/>
      <c r="N149" s="50"/>
      <c r="O149" s="51">
        <v>0.104</v>
      </c>
      <c r="P149" s="51"/>
      <c r="Q149" s="51"/>
      <c r="R149" s="51"/>
      <c r="S149" s="51"/>
      <c r="T149" s="51"/>
      <c r="U149" s="51">
        <v>0.105</v>
      </c>
      <c r="V149" s="51"/>
      <c r="W149" s="51"/>
      <c r="X149" s="51">
        <v>0.173</v>
      </c>
      <c r="Y149" s="51"/>
      <c r="Z149" s="51"/>
      <c r="AA149" s="51">
        <v>0.29</v>
      </c>
      <c r="AB149" s="51"/>
      <c r="AC149" s="51"/>
      <c r="AD149" s="51"/>
      <c r="AE149" s="51"/>
      <c r="AF149" s="52"/>
      <c r="AG149" s="51">
        <v>0.25</v>
      </c>
      <c r="AH149" s="51">
        <v>0.258</v>
      </c>
      <c r="AI149" s="51"/>
      <c r="AJ149" s="51">
        <v>0.407</v>
      </c>
      <c r="AK149" s="51">
        <v>0.444</v>
      </c>
      <c r="AL149" s="51"/>
      <c r="AM149" s="51">
        <v>0.146</v>
      </c>
      <c r="AN149" s="51">
        <v>0.103</v>
      </c>
      <c r="AO149" s="51"/>
      <c r="AP149" s="51">
        <v>0.048</v>
      </c>
      <c r="AQ149" s="51"/>
      <c r="AR149" s="51"/>
      <c r="AS149" s="51">
        <v>0.04</v>
      </c>
      <c r="AT149" s="51">
        <v>0.178</v>
      </c>
      <c r="AU149" s="51"/>
      <c r="AV149" s="51">
        <v>0.0055</v>
      </c>
      <c r="AW149" s="51">
        <v>0.034</v>
      </c>
      <c r="AX149" s="51"/>
      <c r="AY149" s="51">
        <v>0.0156</v>
      </c>
      <c r="AZ149" s="51"/>
      <c r="BA149" s="51"/>
      <c r="BB149" s="51"/>
      <c r="BC149" s="51"/>
      <c r="BD149" s="51"/>
      <c r="BE149" s="51">
        <v>0.0248</v>
      </c>
      <c r="BF149" s="51"/>
      <c r="BG149" s="51"/>
      <c r="BH149" s="51"/>
      <c r="BI149" s="51">
        <v>0.0107</v>
      </c>
      <c r="BJ149" s="51"/>
      <c r="BK149" s="84"/>
    </row>
    <row r="150" spans="1:63" ht="12.75">
      <c r="A150" s="42" t="s">
        <v>43</v>
      </c>
      <c r="B150" s="43" t="s">
        <v>78</v>
      </c>
      <c r="C150" s="43"/>
      <c r="D150" s="46"/>
      <c r="E150" s="44"/>
      <c r="F150" s="45">
        <v>0.005</v>
      </c>
      <c r="G150" s="46"/>
      <c r="H150" s="47"/>
      <c r="I150" s="48">
        <v>0.007</v>
      </c>
      <c r="J150" s="48"/>
      <c r="K150" s="49"/>
      <c r="L150" s="48">
        <v>0.017</v>
      </c>
      <c r="M150" s="48">
        <v>0.0061</v>
      </c>
      <c r="N150" s="50"/>
      <c r="O150" s="51">
        <v>0.137</v>
      </c>
      <c r="P150" s="51">
        <v>0.014</v>
      </c>
      <c r="Q150" s="51"/>
      <c r="R150" s="51"/>
      <c r="S150" s="51"/>
      <c r="T150" s="51"/>
      <c r="U150" s="51">
        <v>3.08</v>
      </c>
      <c r="V150" s="51">
        <v>0.266</v>
      </c>
      <c r="W150" s="51"/>
      <c r="X150" s="51">
        <v>0.231</v>
      </c>
      <c r="Y150" s="51">
        <v>0.045</v>
      </c>
      <c r="Z150" s="51"/>
      <c r="AA150" s="51">
        <v>0.303</v>
      </c>
      <c r="AB150" s="51">
        <v>0.186</v>
      </c>
      <c r="AC150" s="51"/>
      <c r="AD150" s="51">
        <v>0.574</v>
      </c>
      <c r="AE150" s="52">
        <v>0.256</v>
      </c>
      <c r="AF150" s="52"/>
      <c r="AG150" s="51">
        <v>0.978</v>
      </c>
      <c r="AH150" s="51">
        <v>0.836</v>
      </c>
      <c r="AI150" s="51"/>
      <c r="AJ150" s="51">
        <v>0.0275</v>
      </c>
      <c r="AK150" s="51">
        <v>2.68</v>
      </c>
      <c r="AL150" s="51"/>
      <c r="AM150" s="51">
        <v>0.349</v>
      </c>
      <c r="AN150" s="51">
        <v>0.372</v>
      </c>
      <c r="AO150" s="51"/>
      <c r="AP150" s="52">
        <v>0.076</v>
      </c>
      <c r="AQ150" s="51">
        <v>0.28</v>
      </c>
      <c r="AR150" s="51"/>
      <c r="AS150" s="51">
        <v>0.04</v>
      </c>
      <c r="AT150" s="51">
        <v>0.289</v>
      </c>
      <c r="AU150" s="51"/>
      <c r="AV150" s="51">
        <v>0.0261</v>
      </c>
      <c r="AW150" s="51">
        <v>0.0672</v>
      </c>
      <c r="AX150" s="51">
        <v>0.0105</v>
      </c>
      <c r="AY150" s="51">
        <v>0.0178</v>
      </c>
      <c r="AZ150" s="51">
        <v>0.0628</v>
      </c>
      <c r="BA150" s="51"/>
      <c r="BB150" s="51">
        <v>0.0169</v>
      </c>
      <c r="BC150" s="51">
        <v>0.033</v>
      </c>
      <c r="BD150" s="51"/>
      <c r="BE150" s="51">
        <v>0.0139</v>
      </c>
      <c r="BF150" s="51"/>
      <c r="BG150" s="51"/>
      <c r="BH150" s="51"/>
      <c r="BI150" s="51"/>
      <c r="BJ150" s="51"/>
      <c r="BK150" s="84"/>
    </row>
    <row r="151" spans="1:63" ht="12.75">
      <c r="A151" s="42" t="s">
        <v>43</v>
      </c>
      <c r="B151" s="43" t="s">
        <v>79</v>
      </c>
      <c r="C151" s="43"/>
      <c r="D151" s="46"/>
      <c r="E151" s="44"/>
      <c r="F151" s="45"/>
      <c r="G151" s="46"/>
      <c r="H151" s="47"/>
      <c r="I151" s="48"/>
      <c r="J151" s="48"/>
      <c r="K151" s="49"/>
      <c r="L151" s="48"/>
      <c r="M151" s="48"/>
      <c r="N151" s="50"/>
      <c r="O151" s="51">
        <v>0.012</v>
      </c>
      <c r="P151" s="51"/>
      <c r="Q151" s="51"/>
      <c r="R151" s="51">
        <v>0.0326</v>
      </c>
      <c r="S151" s="51"/>
      <c r="T151" s="51"/>
      <c r="U151" s="51">
        <v>0.046</v>
      </c>
      <c r="V151" s="51"/>
      <c r="W151" s="51"/>
      <c r="X151" s="51">
        <v>0.065</v>
      </c>
      <c r="Y151" s="51"/>
      <c r="Z151" s="51"/>
      <c r="AA151" s="51">
        <v>0.172</v>
      </c>
      <c r="AB151" s="51"/>
      <c r="AC151" s="51"/>
      <c r="AD151" s="51">
        <v>0.114</v>
      </c>
      <c r="AE151" s="51"/>
      <c r="AF151" s="51"/>
      <c r="AG151" s="51"/>
      <c r="AH151" s="51"/>
      <c r="AI151" s="51"/>
      <c r="AJ151" s="51">
        <v>0.056</v>
      </c>
      <c r="AK151" s="51"/>
      <c r="AL151" s="51"/>
      <c r="AM151" s="51">
        <v>0.034</v>
      </c>
      <c r="AN151" s="51">
        <v>0.057</v>
      </c>
      <c r="AO151" s="51"/>
      <c r="AP151" s="51">
        <v>0.012</v>
      </c>
      <c r="AQ151" s="51"/>
      <c r="AR151" s="51"/>
      <c r="AS151" s="51">
        <v>0.012</v>
      </c>
      <c r="AT151" s="51"/>
      <c r="AU151" s="51"/>
      <c r="AV151" s="51">
        <v>0.0058</v>
      </c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84"/>
    </row>
    <row r="152" spans="1:63" ht="12.75">
      <c r="A152" s="42" t="s">
        <v>43</v>
      </c>
      <c r="B152" s="43" t="s">
        <v>80</v>
      </c>
      <c r="C152" s="43"/>
      <c r="D152" s="46"/>
      <c r="E152" s="44"/>
      <c r="F152" s="45"/>
      <c r="G152" s="46"/>
      <c r="H152" s="47"/>
      <c r="I152" s="48"/>
      <c r="J152" s="48"/>
      <c r="K152" s="49"/>
      <c r="L152" s="48"/>
      <c r="M152" s="48"/>
      <c r="N152" s="50"/>
      <c r="O152" s="51"/>
      <c r="P152" s="51"/>
      <c r="Q152" s="51"/>
      <c r="R152" s="51">
        <v>0.0497</v>
      </c>
      <c r="S152" s="51"/>
      <c r="T152" s="51"/>
      <c r="U152" s="51">
        <v>0.14</v>
      </c>
      <c r="V152" s="51"/>
      <c r="W152" s="51"/>
      <c r="X152" s="51">
        <v>0.179</v>
      </c>
      <c r="Y152" s="51"/>
      <c r="Z152" s="51"/>
      <c r="AA152" s="51">
        <v>0.156</v>
      </c>
      <c r="AB152" s="51">
        <v>0.0438</v>
      </c>
      <c r="AC152" s="51"/>
      <c r="AD152" s="51">
        <v>0.103</v>
      </c>
      <c r="AE152" s="51">
        <v>0.0585</v>
      </c>
      <c r="AF152" s="51"/>
      <c r="AG152" s="51">
        <v>0.203</v>
      </c>
      <c r="AH152" s="51">
        <v>0.719</v>
      </c>
      <c r="AI152" s="51"/>
      <c r="AJ152" s="51">
        <v>0.119</v>
      </c>
      <c r="AK152" s="51">
        <v>0.358</v>
      </c>
      <c r="AL152" s="51"/>
      <c r="AM152" s="51">
        <v>0.023</v>
      </c>
      <c r="AN152" s="51">
        <v>0.151</v>
      </c>
      <c r="AO152" s="51"/>
      <c r="AP152" s="51">
        <v>0.032</v>
      </c>
      <c r="AQ152" s="51">
        <v>0.046</v>
      </c>
      <c r="AR152" s="51"/>
      <c r="AS152" s="51">
        <v>0.021</v>
      </c>
      <c r="AT152" s="51"/>
      <c r="AU152" s="51"/>
      <c r="AV152" s="51">
        <v>0.0105</v>
      </c>
      <c r="AW152" s="51"/>
      <c r="AX152" s="51"/>
      <c r="AY152" s="51">
        <v>0.0093</v>
      </c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84"/>
    </row>
    <row r="153" spans="1:63" ht="12.75">
      <c r="A153" s="42" t="s">
        <v>43</v>
      </c>
      <c r="B153" s="43" t="s">
        <v>81</v>
      </c>
      <c r="C153" s="43"/>
      <c r="D153" s="46"/>
      <c r="E153" s="44"/>
      <c r="F153" s="45"/>
      <c r="G153" s="46"/>
      <c r="H153" s="47"/>
      <c r="I153" s="48"/>
      <c r="J153" s="48"/>
      <c r="K153" s="49"/>
      <c r="L153" s="46"/>
      <c r="M153" s="46"/>
      <c r="N153" s="50"/>
      <c r="O153" s="51"/>
      <c r="P153" s="51"/>
      <c r="Q153" s="51"/>
      <c r="R153" s="51">
        <v>0.018</v>
      </c>
      <c r="S153" s="51"/>
      <c r="T153" s="51"/>
      <c r="U153" s="51">
        <v>0.005</v>
      </c>
      <c r="V153" s="51"/>
      <c r="W153" s="51"/>
      <c r="X153" s="51"/>
      <c r="Y153" s="51"/>
      <c r="Z153" s="51"/>
      <c r="AA153" s="51">
        <v>0.0198</v>
      </c>
      <c r="AB153" s="51"/>
      <c r="AC153" s="51"/>
      <c r="AD153" s="51">
        <v>0.021</v>
      </c>
      <c r="AE153" s="51"/>
      <c r="AF153" s="51"/>
      <c r="AG153" s="51">
        <v>0.07</v>
      </c>
      <c r="AH153" s="51"/>
      <c r="AI153" s="51"/>
      <c r="AJ153" s="51">
        <v>0.013</v>
      </c>
      <c r="AK153" s="51"/>
      <c r="AL153" s="51"/>
      <c r="AM153" s="51">
        <v>0.02</v>
      </c>
      <c r="AN153" s="51"/>
      <c r="AO153" s="51"/>
      <c r="AP153" s="52">
        <v>0.012</v>
      </c>
      <c r="AQ153" s="51">
        <v>0.032</v>
      </c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84"/>
    </row>
    <row r="154" spans="1:63" ht="12.75">
      <c r="A154" s="42" t="s">
        <v>44</v>
      </c>
      <c r="B154" s="43" t="s">
        <v>76</v>
      </c>
      <c r="C154" s="43"/>
      <c r="D154" s="46"/>
      <c r="E154" s="44"/>
      <c r="F154" s="45"/>
      <c r="G154" s="46"/>
      <c r="H154" s="47"/>
      <c r="I154" s="48">
        <v>0.0055</v>
      </c>
      <c r="J154" s="48"/>
      <c r="K154" s="49"/>
      <c r="L154" s="48">
        <v>0.005</v>
      </c>
      <c r="M154" s="48"/>
      <c r="N154" s="50"/>
      <c r="O154" s="51"/>
      <c r="P154" s="51"/>
      <c r="Q154" s="51"/>
      <c r="R154" s="51"/>
      <c r="S154" s="51"/>
      <c r="T154" s="51"/>
      <c r="U154" s="51"/>
      <c r="V154" s="51"/>
      <c r="W154" s="52"/>
      <c r="X154" s="51"/>
      <c r="Y154" s="51"/>
      <c r="Z154" s="51"/>
      <c r="AA154" s="51"/>
      <c r="AB154" s="51"/>
      <c r="AC154" s="51"/>
      <c r="AD154" s="51">
        <v>0.015</v>
      </c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2"/>
      <c r="BK154" s="84"/>
    </row>
    <row r="155" spans="1:63" ht="12.75">
      <c r="A155" s="42" t="s">
        <v>44</v>
      </c>
      <c r="B155" s="43" t="s">
        <v>82</v>
      </c>
      <c r="C155" s="43"/>
      <c r="D155" s="46"/>
      <c r="E155" s="44"/>
      <c r="F155" s="45"/>
      <c r="G155" s="46"/>
      <c r="H155" s="47"/>
      <c r="I155" s="48">
        <v>0.0038</v>
      </c>
      <c r="J155" s="48"/>
      <c r="K155" s="70"/>
      <c r="L155" s="46"/>
      <c r="M155" s="46"/>
      <c r="N155" s="50"/>
      <c r="O155" s="51"/>
      <c r="P155" s="51"/>
      <c r="Q155" s="51"/>
      <c r="R155" s="51">
        <v>0.023</v>
      </c>
      <c r="S155" s="51">
        <v>0.116</v>
      </c>
      <c r="T155" s="51"/>
      <c r="U155" s="51">
        <v>0.034</v>
      </c>
      <c r="V155" s="51"/>
      <c r="W155" s="52"/>
      <c r="X155" s="51">
        <v>0.037</v>
      </c>
      <c r="Y155" s="51"/>
      <c r="Z155" s="51"/>
      <c r="AA155" s="51"/>
      <c r="AB155" s="51"/>
      <c r="AC155" s="51"/>
      <c r="AD155" s="51"/>
      <c r="AE155" s="51"/>
      <c r="AF155" s="52"/>
      <c r="AG155" s="51">
        <v>0.0168</v>
      </c>
      <c r="AH155" s="51"/>
      <c r="AI155" s="51"/>
      <c r="AJ155" s="51"/>
      <c r="AK155" s="51"/>
      <c r="AL155" s="51"/>
      <c r="AM155" s="51">
        <v>0.008</v>
      </c>
      <c r="AN155" s="51"/>
      <c r="AO155" s="51"/>
      <c r="AP155" s="51"/>
      <c r="AQ155" s="51"/>
      <c r="AR155" s="51"/>
      <c r="AS155" s="51">
        <v>0.004</v>
      </c>
      <c r="AT155" s="51"/>
      <c r="AU155" s="51"/>
      <c r="AV155" s="51">
        <v>0.0034</v>
      </c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2"/>
      <c r="BK155" s="84"/>
    </row>
    <row r="156" spans="1:63" ht="12.75">
      <c r="A156" s="42" t="s">
        <v>44</v>
      </c>
      <c r="B156" s="43" t="s">
        <v>77</v>
      </c>
      <c r="C156" s="43"/>
      <c r="D156" s="46"/>
      <c r="E156" s="44"/>
      <c r="F156" s="45"/>
      <c r="G156" s="46"/>
      <c r="H156" s="47"/>
      <c r="I156" s="48"/>
      <c r="J156" s="48"/>
      <c r="K156" s="49"/>
      <c r="L156" s="48"/>
      <c r="M156" s="48"/>
      <c r="N156" s="50"/>
      <c r="O156" s="51">
        <v>0.059</v>
      </c>
      <c r="P156" s="51"/>
      <c r="Q156" s="51"/>
      <c r="R156" s="51"/>
      <c r="S156" s="51"/>
      <c r="T156" s="51"/>
      <c r="U156" s="51">
        <v>0.0667</v>
      </c>
      <c r="V156" s="51"/>
      <c r="W156" s="52"/>
      <c r="X156" s="51">
        <v>0.088</v>
      </c>
      <c r="Y156" s="51"/>
      <c r="Z156" s="51"/>
      <c r="AA156" s="51">
        <v>0.119</v>
      </c>
      <c r="AB156" s="51"/>
      <c r="AC156" s="51"/>
      <c r="AD156" s="51"/>
      <c r="AE156" s="51"/>
      <c r="AF156" s="51"/>
      <c r="AG156" s="51">
        <v>0.166</v>
      </c>
      <c r="AH156" s="51"/>
      <c r="AI156" s="51"/>
      <c r="AJ156" s="51">
        <v>0.146</v>
      </c>
      <c r="AK156" s="51">
        <v>0.104</v>
      </c>
      <c r="AL156" s="51"/>
      <c r="AM156" s="51">
        <v>0.093</v>
      </c>
      <c r="AN156" s="51">
        <v>0.086</v>
      </c>
      <c r="AO156" s="51"/>
      <c r="AP156" s="51"/>
      <c r="AQ156" s="51"/>
      <c r="AR156" s="51"/>
      <c r="AS156" s="51">
        <v>0.019</v>
      </c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2"/>
      <c r="BK156" s="84"/>
    </row>
    <row r="157" spans="1:63" ht="12.75">
      <c r="A157" s="42" t="s">
        <v>44</v>
      </c>
      <c r="B157" s="43" t="s">
        <v>78</v>
      </c>
      <c r="C157" s="43"/>
      <c r="D157" s="46"/>
      <c r="E157" s="44"/>
      <c r="F157" s="45"/>
      <c r="G157" s="46"/>
      <c r="H157" s="47"/>
      <c r="I157" s="48"/>
      <c r="J157" s="48"/>
      <c r="K157" s="49"/>
      <c r="L157" s="48"/>
      <c r="M157" s="48"/>
      <c r="N157" s="50"/>
      <c r="O157" s="51">
        <v>0.062</v>
      </c>
      <c r="P157" s="51"/>
      <c r="Q157" s="51"/>
      <c r="R157" s="51"/>
      <c r="S157" s="51"/>
      <c r="T157" s="51"/>
      <c r="U157" s="51">
        <v>1.48</v>
      </c>
      <c r="V157" s="51"/>
      <c r="W157" s="52"/>
      <c r="X157" s="51">
        <v>0.115</v>
      </c>
      <c r="Y157" s="51"/>
      <c r="Z157" s="51"/>
      <c r="AA157" s="51">
        <v>0.124</v>
      </c>
      <c r="AB157" s="51"/>
      <c r="AC157" s="51"/>
      <c r="AD157" s="51">
        <v>0.203</v>
      </c>
      <c r="AE157" s="51">
        <v>0.149</v>
      </c>
      <c r="AF157" s="51"/>
      <c r="AG157" s="51">
        <v>0.247</v>
      </c>
      <c r="AH157" s="51">
        <v>0.255</v>
      </c>
      <c r="AI157" s="51"/>
      <c r="AJ157" s="51">
        <v>0.0237</v>
      </c>
      <c r="AK157" s="51">
        <v>0.902</v>
      </c>
      <c r="AL157" s="52"/>
      <c r="AM157" s="51">
        <v>0.106</v>
      </c>
      <c r="AN157" s="51">
        <v>0.117</v>
      </c>
      <c r="AO157" s="51"/>
      <c r="AP157" s="51">
        <v>0.019</v>
      </c>
      <c r="AQ157" s="51"/>
      <c r="AR157" s="51"/>
      <c r="AS157" s="51">
        <v>0.015</v>
      </c>
      <c r="AT157" s="51"/>
      <c r="AU157" s="51"/>
      <c r="AV157" s="51">
        <v>0.0074</v>
      </c>
      <c r="AW157" s="51"/>
      <c r="AX157" s="51"/>
      <c r="AY157" s="51"/>
      <c r="AZ157" s="51"/>
      <c r="BA157" s="51"/>
      <c r="BB157" s="51">
        <v>0.009</v>
      </c>
      <c r="BC157" s="51"/>
      <c r="BD157" s="51"/>
      <c r="BE157" s="51"/>
      <c r="BF157" s="51"/>
      <c r="BG157" s="51"/>
      <c r="BH157" s="51"/>
      <c r="BI157" s="51"/>
      <c r="BJ157" s="51"/>
      <c r="BK157" s="84"/>
    </row>
    <row r="158" spans="1:63" ht="12.75">
      <c r="A158" s="29" t="s">
        <v>44</v>
      </c>
      <c r="B158" s="29" t="s">
        <v>79</v>
      </c>
      <c r="C158" s="29"/>
      <c r="D158" s="32"/>
      <c r="E158" s="30"/>
      <c r="F158" s="31"/>
      <c r="G158" s="32"/>
      <c r="H158" s="33"/>
      <c r="I158" s="34"/>
      <c r="J158" s="34"/>
      <c r="K158" s="35"/>
      <c r="L158" s="34"/>
      <c r="M158" s="34"/>
      <c r="N158" s="36"/>
      <c r="O158" s="37"/>
      <c r="P158" s="37"/>
      <c r="Q158" s="37"/>
      <c r="R158" s="37"/>
      <c r="S158" s="37"/>
      <c r="T158" s="37"/>
      <c r="U158" s="37"/>
      <c r="V158" s="37"/>
      <c r="W158" s="39"/>
      <c r="X158" s="37"/>
      <c r="Y158" s="37"/>
      <c r="Z158" s="37"/>
      <c r="AA158" s="37"/>
      <c r="AB158" s="37"/>
      <c r="AC158" s="37"/>
      <c r="AD158" s="37">
        <v>0.068</v>
      </c>
      <c r="AE158" s="37"/>
      <c r="AF158" s="37"/>
      <c r="AG158" s="37"/>
      <c r="AH158" s="37"/>
      <c r="AI158" s="37"/>
      <c r="AJ158" s="37">
        <v>0.03</v>
      </c>
      <c r="AK158" s="37"/>
      <c r="AL158" s="37"/>
      <c r="AM158" s="37">
        <v>0.011</v>
      </c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81"/>
    </row>
    <row r="159" spans="1:63" ht="12.75">
      <c r="A159" s="42" t="s">
        <v>44</v>
      </c>
      <c r="B159" s="43" t="s">
        <v>80</v>
      </c>
      <c r="C159" s="43"/>
      <c r="D159" s="46"/>
      <c r="E159" s="44"/>
      <c r="F159" s="45"/>
      <c r="G159" s="46"/>
      <c r="H159" s="47"/>
      <c r="I159" s="48"/>
      <c r="J159" s="48"/>
      <c r="K159" s="49"/>
      <c r="L159" s="48"/>
      <c r="M159" s="48"/>
      <c r="N159" s="50"/>
      <c r="O159" s="51"/>
      <c r="P159" s="51"/>
      <c r="Q159" s="51"/>
      <c r="R159" s="51"/>
      <c r="S159" s="51"/>
      <c r="T159" s="51"/>
      <c r="U159" s="51">
        <v>0.092</v>
      </c>
      <c r="V159" s="51"/>
      <c r="W159" s="52"/>
      <c r="X159" s="51">
        <v>0.082</v>
      </c>
      <c r="Y159" s="51"/>
      <c r="Z159" s="51"/>
      <c r="AA159" s="51"/>
      <c r="AB159" s="51"/>
      <c r="AC159" s="51"/>
      <c r="AD159" s="51">
        <v>0.054</v>
      </c>
      <c r="AE159" s="51"/>
      <c r="AF159" s="51"/>
      <c r="AG159" s="51">
        <v>0.122</v>
      </c>
      <c r="AH159" s="51">
        <v>0.209</v>
      </c>
      <c r="AI159" s="51"/>
      <c r="AJ159" s="51">
        <v>0.0413</v>
      </c>
      <c r="AK159" s="51">
        <v>0.126</v>
      </c>
      <c r="AL159" s="52"/>
      <c r="AM159" s="51">
        <v>0.005</v>
      </c>
      <c r="AN159" s="51">
        <v>0.054</v>
      </c>
      <c r="AO159" s="51"/>
      <c r="AP159" s="51">
        <v>0.015</v>
      </c>
      <c r="AQ159" s="51"/>
      <c r="AR159" s="51"/>
      <c r="AS159" s="51">
        <v>0.007</v>
      </c>
      <c r="AT159" s="51"/>
      <c r="AU159" s="51"/>
      <c r="AV159" s="51">
        <v>0.0085</v>
      </c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84"/>
    </row>
    <row r="160" spans="1:63" ht="12.75">
      <c r="A160" s="42" t="s">
        <v>44</v>
      </c>
      <c r="B160" s="43" t="s">
        <v>81</v>
      </c>
      <c r="C160" s="43"/>
      <c r="D160" s="46"/>
      <c r="E160" s="44"/>
      <c r="F160" s="45"/>
      <c r="G160" s="46"/>
      <c r="H160" s="47"/>
      <c r="I160" s="48"/>
      <c r="J160" s="48"/>
      <c r="K160" s="49"/>
      <c r="L160" s="48"/>
      <c r="M160" s="48"/>
      <c r="N160" s="50"/>
      <c r="O160" s="51"/>
      <c r="P160" s="51"/>
      <c r="Q160" s="51"/>
      <c r="R160" s="51"/>
      <c r="S160" s="51"/>
      <c r="T160" s="51"/>
      <c r="U160" s="51"/>
      <c r="V160" s="51"/>
      <c r="W160" s="52"/>
      <c r="X160" s="51"/>
      <c r="Y160" s="51"/>
      <c r="Z160" s="51"/>
      <c r="AA160" s="51"/>
      <c r="AB160" s="51"/>
      <c r="AC160" s="51"/>
      <c r="AD160" s="51"/>
      <c r="AE160" s="51"/>
      <c r="AF160" s="51"/>
      <c r="AG160" s="51">
        <v>0.0456</v>
      </c>
      <c r="AH160" s="51"/>
      <c r="AI160" s="51"/>
      <c r="AJ160" s="51">
        <v>0.007</v>
      </c>
      <c r="AK160" s="51"/>
      <c r="AL160" s="51"/>
      <c r="AM160" s="51">
        <v>0.008</v>
      </c>
      <c r="AN160" s="51"/>
      <c r="AO160" s="51"/>
      <c r="AP160" s="51">
        <v>0.004</v>
      </c>
      <c r="AQ160" s="51"/>
      <c r="AR160" s="51"/>
      <c r="AS160" s="51"/>
      <c r="AT160" s="51"/>
      <c r="AU160" s="51"/>
      <c r="AV160" s="51"/>
      <c r="AW160" s="52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84"/>
    </row>
    <row r="161" spans="1:74" ht="12.75">
      <c r="A161" s="42" t="s">
        <v>49</v>
      </c>
      <c r="B161" s="43" t="s">
        <v>76</v>
      </c>
      <c r="C161" s="43"/>
      <c r="D161" s="46"/>
      <c r="E161" s="44"/>
      <c r="F161" s="45"/>
      <c r="G161" s="46"/>
      <c r="H161" s="47"/>
      <c r="I161" s="48"/>
      <c r="J161" s="48">
        <v>0.349</v>
      </c>
      <c r="K161" s="49">
        <v>0.644</v>
      </c>
      <c r="L161" s="48"/>
      <c r="M161" s="48"/>
      <c r="N161" s="50"/>
      <c r="O161" s="51">
        <v>0.0083</v>
      </c>
      <c r="P161" s="51">
        <v>0.25</v>
      </c>
      <c r="Q161" s="51">
        <v>0.023</v>
      </c>
      <c r="R161" s="51"/>
      <c r="S161" s="51"/>
      <c r="T161" s="51"/>
      <c r="U161" s="51">
        <v>0.02</v>
      </c>
      <c r="V161" s="51"/>
      <c r="W161" s="52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>
        <v>0.62</v>
      </c>
      <c r="AL161" s="51">
        <v>0.41</v>
      </c>
      <c r="AM161" s="51"/>
      <c r="AN161" s="51">
        <v>1.06</v>
      </c>
      <c r="AO161" s="51"/>
      <c r="AP161" s="51"/>
      <c r="AQ161" s="51">
        <v>5.42</v>
      </c>
      <c r="AR161" s="51">
        <v>2.97</v>
      </c>
      <c r="AS161" s="51"/>
      <c r="AT161" s="51">
        <v>1.56</v>
      </c>
      <c r="AU161" s="51">
        <v>1.02</v>
      </c>
      <c r="AV161" s="51"/>
      <c r="AW161" s="51">
        <v>1.07</v>
      </c>
      <c r="AX161" s="51">
        <v>0.902</v>
      </c>
      <c r="AY161" s="51"/>
      <c r="AZ161" s="51">
        <v>0.594</v>
      </c>
      <c r="BA161" s="51">
        <v>0.565</v>
      </c>
      <c r="BB161" s="51"/>
      <c r="BC161" s="51">
        <v>1</v>
      </c>
      <c r="BD161" s="51">
        <v>0.686</v>
      </c>
      <c r="BE161" s="51">
        <v>0.0679</v>
      </c>
      <c r="BF161" s="51">
        <v>0.106</v>
      </c>
      <c r="BG161" s="51">
        <v>1.04</v>
      </c>
      <c r="BH161" s="51">
        <v>0.842</v>
      </c>
      <c r="BI161" s="51">
        <v>0.0292</v>
      </c>
      <c r="BJ161" s="51">
        <v>1.01</v>
      </c>
      <c r="BK161" s="84">
        <v>1.11</v>
      </c>
      <c r="BM161" s="1">
        <v>1.79</v>
      </c>
      <c r="BN161" s="1">
        <v>2.49</v>
      </c>
      <c r="BS161" s="1">
        <v>0.0752</v>
      </c>
      <c r="BV161" s="1">
        <v>0.139</v>
      </c>
    </row>
    <row r="162" spans="1:72" ht="12.75">
      <c r="A162" s="42" t="s">
        <v>49</v>
      </c>
      <c r="B162" s="43" t="s">
        <v>82</v>
      </c>
      <c r="C162" s="43"/>
      <c r="D162" s="46"/>
      <c r="E162" s="44"/>
      <c r="F162" s="45"/>
      <c r="G162" s="46"/>
      <c r="H162" s="47"/>
      <c r="I162" s="48"/>
      <c r="J162" s="48"/>
      <c r="K162" s="49"/>
      <c r="L162" s="48"/>
      <c r="M162" s="48"/>
      <c r="N162" s="50"/>
      <c r="O162" s="51"/>
      <c r="P162" s="51"/>
      <c r="Q162" s="51"/>
      <c r="R162" s="51"/>
      <c r="S162" s="51"/>
      <c r="T162" s="51"/>
      <c r="U162" s="51"/>
      <c r="V162" s="51"/>
      <c r="W162" s="52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2"/>
      <c r="AM162" s="51"/>
      <c r="AN162" s="51"/>
      <c r="AO162" s="51"/>
      <c r="AP162" s="51"/>
      <c r="AQ162" s="51"/>
      <c r="AR162" s="51"/>
      <c r="AS162" s="51"/>
      <c r="AT162" s="51">
        <v>1.01</v>
      </c>
      <c r="AU162" s="51">
        <v>0.34</v>
      </c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84"/>
      <c r="BT162" s="1">
        <v>0.298</v>
      </c>
    </row>
    <row r="163" spans="1:72" ht="12.75">
      <c r="A163" s="42" t="s">
        <v>49</v>
      </c>
      <c r="B163" s="43" t="s">
        <v>77</v>
      </c>
      <c r="C163" s="43"/>
      <c r="D163" s="46"/>
      <c r="E163" s="44"/>
      <c r="F163" s="45"/>
      <c r="G163" s="46"/>
      <c r="H163" s="47"/>
      <c r="I163" s="48"/>
      <c r="J163" s="48"/>
      <c r="K163" s="49"/>
      <c r="L163" s="48"/>
      <c r="M163" s="48"/>
      <c r="N163" s="50"/>
      <c r="O163" s="51"/>
      <c r="P163" s="51"/>
      <c r="Q163" s="51"/>
      <c r="R163" s="51"/>
      <c r="S163" s="51"/>
      <c r="T163" s="51"/>
      <c r="U163" s="51">
        <v>0.009</v>
      </c>
      <c r="V163" s="51"/>
      <c r="W163" s="52"/>
      <c r="X163" s="51"/>
      <c r="Y163" s="51"/>
      <c r="Z163" s="51"/>
      <c r="AA163" s="51"/>
      <c r="AB163" s="52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>
        <v>0.31</v>
      </c>
      <c r="AR163" s="51">
        <v>0.051</v>
      </c>
      <c r="AS163" s="51"/>
      <c r="AT163" s="51"/>
      <c r="AU163" s="51"/>
      <c r="AV163" s="51"/>
      <c r="AW163" s="51">
        <v>0.286</v>
      </c>
      <c r="AX163" s="51">
        <v>0.171</v>
      </c>
      <c r="AY163" s="51"/>
      <c r="AZ163" s="51">
        <v>0.215</v>
      </c>
      <c r="BA163" s="51"/>
      <c r="BB163" s="51"/>
      <c r="BC163" s="51">
        <v>0.157</v>
      </c>
      <c r="BD163" s="51">
        <v>0.166</v>
      </c>
      <c r="BE163" s="51"/>
      <c r="BF163" s="51"/>
      <c r="BG163" s="51"/>
      <c r="BH163" s="51"/>
      <c r="BI163" s="51"/>
      <c r="BJ163" s="51"/>
      <c r="BK163" s="84"/>
      <c r="BO163" s="1">
        <v>0.02</v>
      </c>
      <c r="BS163" s="1">
        <v>0.0185</v>
      </c>
      <c r="BT163" s="1">
        <v>0.173</v>
      </c>
    </row>
    <row r="164" spans="1:2" ht="12.75">
      <c r="A164" s="1" t="s">
        <v>49</v>
      </c>
      <c r="B164" s="1" t="s">
        <v>78</v>
      </c>
    </row>
    <row r="165" spans="1:2" ht="12.75">
      <c r="A165" s="1" t="s">
        <v>49</v>
      </c>
      <c r="B165" s="1" t="s">
        <v>79</v>
      </c>
    </row>
    <row r="166" spans="1:67" ht="12.75">
      <c r="A166" s="1" t="s">
        <v>49</v>
      </c>
      <c r="B166" s="1" t="s">
        <v>80</v>
      </c>
      <c r="AP166" s="1">
        <v>0.014</v>
      </c>
      <c r="AQ166" s="1">
        <v>0.045</v>
      </c>
      <c r="BO166" s="1">
        <v>0.033</v>
      </c>
    </row>
    <row r="167" spans="1:11" ht="12.75">
      <c r="A167" s="1" t="s">
        <v>49</v>
      </c>
      <c r="B167" s="1" t="s">
        <v>81</v>
      </c>
      <c r="K167" s="1">
        <v>0.021</v>
      </c>
    </row>
    <row r="168" spans="1:40" ht="12.75">
      <c r="A168" s="1" t="s">
        <v>70</v>
      </c>
      <c r="B168" s="1" t="s">
        <v>76</v>
      </c>
      <c r="AN168" s="1">
        <v>0.39</v>
      </c>
    </row>
    <row r="169" spans="1:46" ht="12.75">
      <c r="A169" s="1" t="s">
        <v>70</v>
      </c>
      <c r="B169" s="1" t="s">
        <v>82</v>
      </c>
      <c r="J169" s="1">
        <v>0.097</v>
      </c>
      <c r="AT169" s="1">
        <v>1.87</v>
      </c>
    </row>
    <row r="170" spans="1:65" ht="12.75">
      <c r="A170" s="1" t="s">
        <v>70</v>
      </c>
      <c r="B170" s="1" t="s">
        <v>77</v>
      </c>
      <c r="G170" s="1">
        <v>0.132</v>
      </c>
      <c r="P170" s="1">
        <v>0.137</v>
      </c>
      <c r="Y170" s="1">
        <v>0.32</v>
      </c>
      <c r="AB170" s="1">
        <v>0.347</v>
      </c>
      <c r="AH170" s="1">
        <v>0.314</v>
      </c>
      <c r="AK170" s="1">
        <v>0.472</v>
      </c>
      <c r="AN170" s="1">
        <v>0.66</v>
      </c>
      <c r="AQ170" s="1">
        <v>0.43</v>
      </c>
      <c r="AT170" s="1">
        <v>0.44</v>
      </c>
      <c r="AW170" s="1">
        <v>0.315</v>
      </c>
      <c r="AZ170" s="1">
        <v>0.416</v>
      </c>
      <c r="BC170" s="1">
        <v>0.424</v>
      </c>
      <c r="BG170" s="1">
        <v>0.308</v>
      </c>
      <c r="BJ170" s="1">
        <v>0.236</v>
      </c>
      <c r="BM170" s="1">
        <v>0.208</v>
      </c>
    </row>
    <row r="171" spans="1:40" ht="12.75">
      <c r="A171" s="1" t="s">
        <v>70</v>
      </c>
      <c r="B171" s="1" t="s">
        <v>78</v>
      </c>
      <c r="G171" s="1">
        <v>0.143</v>
      </c>
      <c r="J171" s="1">
        <v>0.129</v>
      </c>
      <c r="M171" s="1">
        <v>0.078</v>
      </c>
      <c r="P171" s="1">
        <v>0.159</v>
      </c>
      <c r="AN171" s="1">
        <v>0.96</v>
      </c>
    </row>
    <row r="172" spans="1:2" ht="12.75">
      <c r="A172" s="1" t="s">
        <v>70</v>
      </c>
      <c r="B172" s="1" t="s">
        <v>79</v>
      </c>
    </row>
    <row r="173" spans="1:2" ht="12.75">
      <c r="A173" s="1" t="s">
        <v>70</v>
      </c>
      <c r="B173" s="1" t="s">
        <v>80</v>
      </c>
    </row>
    <row r="174" spans="1:2" ht="12.75">
      <c r="A174" s="1" t="s">
        <v>70</v>
      </c>
      <c r="B174" s="1" t="s">
        <v>81</v>
      </c>
    </row>
    <row r="175" spans="1:2" ht="12.75">
      <c r="A175" s="1" t="s">
        <v>38</v>
      </c>
      <c r="B175" s="1" t="s">
        <v>76</v>
      </c>
    </row>
    <row r="176" spans="1:2" ht="12.75">
      <c r="A176" s="1" t="s">
        <v>38</v>
      </c>
      <c r="B176" s="1" t="s">
        <v>82</v>
      </c>
    </row>
    <row r="177" spans="1:2" ht="12.75">
      <c r="A177" s="1" t="s">
        <v>38</v>
      </c>
      <c r="B177" s="1" t="s">
        <v>77</v>
      </c>
    </row>
    <row r="178" spans="1:2" ht="12.75">
      <c r="A178" s="1" t="s">
        <v>38</v>
      </c>
      <c r="B178" s="1" t="s">
        <v>78</v>
      </c>
    </row>
    <row r="179" spans="1:2" ht="12.75">
      <c r="A179" s="1" t="s">
        <v>38</v>
      </c>
      <c r="B179" s="1" t="s">
        <v>79</v>
      </c>
    </row>
    <row r="180" spans="1:2" ht="12.75">
      <c r="A180" s="1" t="s">
        <v>38</v>
      </c>
      <c r="B180" s="1" t="s">
        <v>80</v>
      </c>
    </row>
    <row r="181" spans="1:2" ht="12.75">
      <c r="A181" s="1" t="s">
        <v>38</v>
      </c>
      <c r="B181" s="1" t="s">
        <v>81</v>
      </c>
    </row>
    <row r="182" spans="1:2" ht="12.75">
      <c r="A182" s="1" t="s">
        <v>50</v>
      </c>
      <c r="B182" s="1" t="s">
        <v>76</v>
      </c>
    </row>
    <row r="183" spans="1:2" ht="12.75">
      <c r="A183" s="1" t="s">
        <v>50</v>
      </c>
      <c r="B183" s="1" t="s">
        <v>82</v>
      </c>
    </row>
    <row r="184" spans="1:2" ht="12.75">
      <c r="A184" s="1" t="s">
        <v>50</v>
      </c>
      <c r="B184" s="1" t="s">
        <v>77</v>
      </c>
    </row>
    <row r="185" spans="1:2" ht="12.75">
      <c r="A185" s="1" t="s">
        <v>50</v>
      </c>
      <c r="B185" s="1" t="s">
        <v>78</v>
      </c>
    </row>
    <row r="186" spans="1:2" ht="12.75">
      <c r="A186" s="1" t="s">
        <v>50</v>
      </c>
      <c r="B186" s="1" t="s">
        <v>79</v>
      </c>
    </row>
    <row r="187" spans="1:2" ht="12.75">
      <c r="A187" s="1" t="s">
        <v>50</v>
      </c>
      <c r="B187" s="1" t="s">
        <v>80</v>
      </c>
    </row>
    <row r="188" spans="1:2" ht="12.75">
      <c r="A188" s="1" t="s">
        <v>50</v>
      </c>
      <c r="B188" s="1" t="s">
        <v>81</v>
      </c>
    </row>
    <row r="189" spans="1:2" ht="12.75">
      <c r="A189" s="1" t="s">
        <v>15</v>
      </c>
      <c r="B189" s="1" t="s">
        <v>76</v>
      </c>
    </row>
    <row r="190" spans="1:34" ht="12.75">
      <c r="A190" s="1" t="s">
        <v>15</v>
      </c>
      <c r="B190" s="1" t="s">
        <v>82</v>
      </c>
      <c r="J190" s="1">
        <v>0.004</v>
      </c>
      <c r="AH190" s="1">
        <v>0.082</v>
      </c>
    </row>
    <row r="191" spans="1:26" ht="12.75">
      <c r="A191" s="1" t="s">
        <v>15</v>
      </c>
      <c r="B191" s="1" t="s">
        <v>77</v>
      </c>
      <c r="O191" s="1">
        <v>0.0063</v>
      </c>
      <c r="P191" s="1">
        <v>0.149</v>
      </c>
      <c r="Q191" s="1">
        <v>0.181</v>
      </c>
      <c r="U191" s="1">
        <v>0.079</v>
      </c>
      <c r="V191" s="1">
        <v>0.083</v>
      </c>
      <c r="W191" s="1">
        <v>0.114</v>
      </c>
      <c r="Y191" s="1">
        <v>0.156</v>
      </c>
      <c r="Z191" s="1">
        <v>0.088</v>
      </c>
    </row>
    <row r="192" spans="1:26" ht="12.75">
      <c r="A192" s="1" t="s">
        <v>15</v>
      </c>
      <c r="B192" s="1" t="s">
        <v>78</v>
      </c>
      <c r="I192" s="1">
        <v>0.008</v>
      </c>
      <c r="J192" s="1">
        <v>0.04</v>
      </c>
      <c r="K192" s="1">
        <v>0.038</v>
      </c>
      <c r="L192" s="1">
        <v>0.008</v>
      </c>
      <c r="M192" s="1">
        <v>0.022</v>
      </c>
      <c r="N192" s="1">
        <v>0.019</v>
      </c>
      <c r="P192" s="1">
        <v>0.139</v>
      </c>
      <c r="Q192" s="1">
        <v>0.054</v>
      </c>
      <c r="V192" s="1">
        <v>3.51</v>
      </c>
      <c r="W192" s="1">
        <v>8.68</v>
      </c>
      <c r="X192" s="1">
        <v>0.0069</v>
      </c>
      <c r="Y192" s="1">
        <v>0.169</v>
      </c>
      <c r="Z192" s="1">
        <v>0.215</v>
      </c>
    </row>
    <row r="193" spans="1:32" ht="12.75">
      <c r="A193" s="1" t="s">
        <v>15</v>
      </c>
      <c r="B193" s="1" t="s">
        <v>79</v>
      </c>
      <c r="M193" s="1">
        <v>0.025</v>
      </c>
      <c r="N193" s="1">
        <v>0.028</v>
      </c>
      <c r="O193" s="1">
        <v>0.013</v>
      </c>
      <c r="Q193" s="1">
        <v>0.37</v>
      </c>
      <c r="R193" s="1">
        <v>0.06</v>
      </c>
      <c r="S193" s="1">
        <v>1.02</v>
      </c>
      <c r="T193" s="1">
        <v>0.696</v>
      </c>
      <c r="V193" s="1">
        <v>0.299</v>
      </c>
      <c r="W193" s="1">
        <v>0.364</v>
      </c>
      <c r="X193" s="1">
        <v>0.036</v>
      </c>
      <c r="Y193" s="1">
        <v>0.159</v>
      </c>
      <c r="Z193" s="1">
        <v>0.096</v>
      </c>
      <c r="AE193" s="1">
        <v>0.092</v>
      </c>
      <c r="AF193" s="1">
        <v>0.044</v>
      </c>
    </row>
    <row r="194" spans="1:32" ht="12.75">
      <c r="A194" s="1" t="s">
        <v>15</v>
      </c>
      <c r="B194" s="1" t="s">
        <v>80</v>
      </c>
      <c r="L194" s="1">
        <v>0.093</v>
      </c>
      <c r="P194" s="1">
        <v>0.116</v>
      </c>
      <c r="Q194" s="1">
        <v>0.139</v>
      </c>
      <c r="R194" s="1">
        <v>0.086</v>
      </c>
      <c r="S194" s="1">
        <v>44.9</v>
      </c>
      <c r="T194" s="1">
        <v>23.2</v>
      </c>
      <c r="V194" s="1">
        <v>0.459</v>
      </c>
      <c r="W194" s="1">
        <v>0.538</v>
      </c>
      <c r="Y194" s="1">
        <v>0.676</v>
      </c>
      <c r="Z194" s="1">
        <v>0.81</v>
      </c>
      <c r="AE194" s="1">
        <v>0.099</v>
      </c>
      <c r="AF194" s="1">
        <v>0.132</v>
      </c>
    </row>
    <row r="195" spans="1:2" ht="12.75">
      <c r="A195" s="1" t="s">
        <v>15</v>
      </c>
      <c r="B195" s="1" t="s">
        <v>81</v>
      </c>
    </row>
    <row r="196" spans="1:2" ht="12.75">
      <c r="A196" s="1" t="s">
        <v>33</v>
      </c>
      <c r="B196" s="1" t="s">
        <v>76</v>
      </c>
    </row>
    <row r="197" spans="1:2" ht="12.75">
      <c r="A197" s="1" t="s">
        <v>33</v>
      </c>
      <c r="B197" s="1" t="s">
        <v>82</v>
      </c>
    </row>
    <row r="198" spans="1:2" ht="12.75">
      <c r="A198" s="1" t="s">
        <v>33</v>
      </c>
      <c r="B198" s="1" t="s">
        <v>77</v>
      </c>
    </row>
    <row r="199" spans="1:2" ht="12.75">
      <c r="A199" s="1" t="s">
        <v>33</v>
      </c>
      <c r="B199" s="1" t="s">
        <v>78</v>
      </c>
    </row>
    <row r="200" spans="1:2" ht="12.75">
      <c r="A200" s="1" t="s">
        <v>33</v>
      </c>
      <c r="B200" s="1" t="s">
        <v>79</v>
      </c>
    </row>
    <row r="201" spans="1:2" ht="12.75">
      <c r="A201" s="1" t="s">
        <v>33</v>
      </c>
      <c r="B201" s="1" t="s">
        <v>80</v>
      </c>
    </row>
    <row r="202" spans="1:2" ht="12.75">
      <c r="A202" s="1" t="s">
        <v>33</v>
      </c>
      <c r="B202" s="1" t="s">
        <v>81</v>
      </c>
    </row>
    <row r="203" spans="1:2" ht="12.75">
      <c r="A203" s="1" t="s">
        <v>32</v>
      </c>
      <c r="B203" s="1" t="s">
        <v>76</v>
      </c>
    </row>
    <row r="204" spans="1:25" ht="12.75">
      <c r="A204" s="1" t="s">
        <v>32</v>
      </c>
      <c r="B204" s="1" t="s">
        <v>82</v>
      </c>
      <c r="U204" s="1">
        <v>0.03</v>
      </c>
      <c r="W204" s="1">
        <v>0.033</v>
      </c>
      <c r="Y204" s="1">
        <v>0.107</v>
      </c>
    </row>
    <row r="205" spans="1:2" ht="12.75">
      <c r="A205" s="1" t="s">
        <v>32</v>
      </c>
      <c r="B205" s="1" t="s">
        <v>77</v>
      </c>
    </row>
    <row r="206" spans="1:26" ht="12.75">
      <c r="A206" s="1" t="s">
        <v>32</v>
      </c>
      <c r="B206" s="1" t="s">
        <v>78</v>
      </c>
      <c r="Y206" s="1">
        <v>0.038</v>
      </c>
      <c r="Z206" s="1">
        <v>0.019</v>
      </c>
    </row>
    <row r="207" spans="1:2" ht="12.75">
      <c r="A207" s="1" t="s">
        <v>32</v>
      </c>
      <c r="B207" s="1" t="s">
        <v>79</v>
      </c>
    </row>
    <row r="208" spans="1:21" ht="12.75">
      <c r="A208" s="1" t="s">
        <v>32</v>
      </c>
      <c r="B208" s="1" t="s">
        <v>80</v>
      </c>
      <c r="U208" s="1">
        <v>0.009</v>
      </c>
    </row>
    <row r="209" spans="1:2" ht="12.75">
      <c r="A209" s="1" t="s">
        <v>32</v>
      </c>
      <c r="B209" s="1" t="s">
        <v>81</v>
      </c>
    </row>
    <row r="210" spans="1:2" ht="12.75">
      <c r="A210" s="1" t="s">
        <v>48</v>
      </c>
      <c r="B210" s="1" t="s">
        <v>76</v>
      </c>
    </row>
    <row r="211" spans="1:2" ht="12.75">
      <c r="A211" s="1" t="s">
        <v>48</v>
      </c>
      <c r="B211" s="1" t="s">
        <v>82</v>
      </c>
    </row>
    <row r="212" spans="1:49" ht="12.75">
      <c r="A212" s="1" t="s">
        <v>48</v>
      </c>
      <c r="B212" s="1" t="s">
        <v>77</v>
      </c>
      <c r="P212" s="1">
        <v>0.056</v>
      </c>
      <c r="Y212" s="1">
        <v>0.468</v>
      </c>
      <c r="AH212" s="1">
        <v>0.073</v>
      </c>
      <c r="AI212" s="1">
        <v>0.0855</v>
      </c>
      <c r="AK212" s="1">
        <v>0.072</v>
      </c>
      <c r="AN212" s="1">
        <v>0.083</v>
      </c>
      <c r="AW212" s="1">
        <v>0.031</v>
      </c>
    </row>
    <row r="213" spans="1:31" ht="12.75">
      <c r="A213" s="1" t="s">
        <v>48</v>
      </c>
      <c r="B213" s="1" t="s">
        <v>78</v>
      </c>
      <c r="V213" s="1">
        <v>1.38</v>
      </c>
      <c r="Y213" s="1">
        <v>0.29</v>
      </c>
      <c r="AB213" s="1">
        <v>0.0948</v>
      </c>
      <c r="AE213" s="1">
        <v>0.236</v>
      </c>
    </row>
    <row r="214" spans="1:2" ht="12.75">
      <c r="A214" s="1" t="s">
        <v>48</v>
      </c>
      <c r="B214" s="1" t="s">
        <v>79</v>
      </c>
    </row>
    <row r="215" spans="1:2" ht="12.75">
      <c r="A215" s="1" t="s">
        <v>48</v>
      </c>
      <c r="B215" s="1" t="s">
        <v>80</v>
      </c>
    </row>
    <row r="216" spans="1:2" ht="12.75">
      <c r="A216" s="1" t="s">
        <v>48</v>
      </c>
      <c r="B216" s="1" t="s">
        <v>81</v>
      </c>
    </row>
    <row r="217" spans="1:41" ht="12.75">
      <c r="A217" s="1" t="s">
        <v>45</v>
      </c>
      <c r="B217" s="1" t="s">
        <v>76</v>
      </c>
      <c r="AN217" s="1">
        <v>0.27</v>
      </c>
      <c r="AO217" s="1">
        <v>0.23</v>
      </c>
    </row>
    <row r="218" spans="1:40" ht="12.75">
      <c r="A218" s="1" t="s">
        <v>45</v>
      </c>
      <c r="B218" s="1" t="s">
        <v>82</v>
      </c>
      <c r="AN218" s="1">
        <v>0.22</v>
      </c>
    </row>
    <row r="219" spans="1:2" ht="12.75">
      <c r="A219" s="1" t="s">
        <v>45</v>
      </c>
      <c r="B219" s="1" t="s">
        <v>77</v>
      </c>
    </row>
    <row r="220" spans="1:34" ht="12.75">
      <c r="A220" s="1" t="s">
        <v>45</v>
      </c>
      <c r="B220" s="1" t="s">
        <v>78</v>
      </c>
      <c r="AH220" s="1">
        <v>0.499</v>
      </c>
    </row>
    <row r="221" spans="1:2" ht="12.75">
      <c r="A221" s="1" t="s">
        <v>45</v>
      </c>
      <c r="B221" s="1" t="s">
        <v>79</v>
      </c>
    </row>
    <row r="222" spans="1:2" ht="12.75">
      <c r="A222" s="1" t="s">
        <v>45</v>
      </c>
      <c r="B222" s="1" t="s">
        <v>80</v>
      </c>
    </row>
    <row r="223" spans="1:2" ht="12.75">
      <c r="A223" s="1" t="s">
        <v>45</v>
      </c>
      <c r="B223" s="1" t="s">
        <v>81</v>
      </c>
    </row>
    <row r="224" spans="1:2" ht="12.75">
      <c r="A224" s="1" t="s">
        <v>59</v>
      </c>
      <c r="B224" s="1" t="s">
        <v>76</v>
      </c>
    </row>
    <row r="225" spans="1:2" ht="12.75">
      <c r="A225" s="1" t="s">
        <v>59</v>
      </c>
      <c r="B225" s="1" t="s">
        <v>82</v>
      </c>
    </row>
    <row r="226" spans="1:2" ht="12.75">
      <c r="A226" s="1" t="s">
        <v>59</v>
      </c>
      <c r="B226" s="1" t="s">
        <v>77</v>
      </c>
    </row>
    <row r="227" spans="1:2" ht="12.75">
      <c r="A227" s="1" t="s">
        <v>59</v>
      </c>
      <c r="B227" s="1" t="s">
        <v>78</v>
      </c>
    </row>
    <row r="228" spans="1:2" ht="12.75">
      <c r="A228" s="1" t="s">
        <v>59</v>
      </c>
      <c r="B228" s="1" t="s">
        <v>79</v>
      </c>
    </row>
    <row r="229" spans="1:2" ht="12.75">
      <c r="A229" s="1" t="s">
        <v>59</v>
      </c>
      <c r="B229" s="1" t="s">
        <v>80</v>
      </c>
    </row>
    <row r="230" spans="1:2" ht="12.75">
      <c r="A230" s="1" t="s">
        <v>59</v>
      </c>
      <c r="B230" s="1" t="s">
        <v>81</v>
      </c>
    </row>
    <row r="231" spans="1:74" ht="12.75">
      <c r="A231" s="1" t="s">
        <v>60</v>
      </c>
      <c r="B231" s="1" t="s">
        <v>76</v>
      </c>
      <c r="AE231" s="1">
        <v>0.39</v>
      </c>
      <c r="AJ231" s="1">
        <v>0.099</v>
      </c>
      <c r="AK231" s="1">
        <v>0.47</v>
      </c>
      <c r="AP231" s="1">
        <v>0.25</v>
      </c>
      <c r="AV231" s="1">
        <v>0.124</v>
      </c>
      <c r="BI231" s="1">
        <v>0.112</v>
      </c>
      <c r="BJ231" s="1">
        <v>0.197</v>
      </c>
      <c r="BL231" s="1">
        <v>0.0514</v>
      </c>
      <c r="BS231" s="1">
        <v>0.257</v>
      </c>
      <c r="BV231" s="1">
        <v>0.109</v>
      </c>
    </row>
    <row r="232" spans="1:76" ht="12.75">
      <c r="A232" s="1" t="s">
        <v>60</v>
      </c>
      <c r="B232" s="1" t="s">
        <v>82</v>
      </c>
      <c r="Y232" s="1">
        <v>0.479</v>
      </c>
      <c r="AA232" s="1">
        <v>0.144</v>
      </c>
      <c r="AB232" s="1">
        <v>0.384</v>
      </c>
      <c r="AV232" s="1">
        <v>0.18</v>
      </c>
      <c r="AW232" s="1">
        <v>10.2</v>
      </c>
      <c r="BE232" s="1">
        <v>2.8</v>
      </c>
      <c r="BF232" s="1">
        <v>0.408</v>
      </c>
      <c r="BG232" s="1">
        <v>1.5</v>
      </c>
      <c r="BI232" s="1">
        <v>0.418</v>
      </c>
      <c r="BJ232" s="1">
        <v>4.09</v>
      </c>
      <c r="BS232" s="1">
        <v>1.14</v>
      </c>
      <c r="BT232" s="1">
        <v>0.31</v>
      </c>
      <c r="BX232" s="1">
        <v>0.281</v>
      </c>
    </row>
    <row r="233" spans="1:35" ht="12.75">
      <c r="A233" s="1" t="s">
        <v>60</v>
      </c>
      <c r="B233" s="1" t="s">
        <v>77</v>
      </c>
      <c r="AI233" s="1">
        <v>0.101</v>
      </c>
    </row>
    <row r="234" spans="1:2" ht="12.75">
      <c r="A234" s="1" t="s">
        <v>60</v>
      </c>
      <c r="B234" s="1" t="s">
        <v>78</v>
      </c>
    </row>
    <row r="235" spans="1:2" ht="12.75">
      <c r="A235" s="1" t="s">
        <v>60</v>
      </c>
      <c r="B235" s="1" t="s">
        <v>79</v>
      </c>
    </row>
    <row r="236" spans="1:2" ht="12.75">
      <c r="A236" s="1" t="s">
        <v>60</v>
      </c>
      <c r="B236" s="1" t="s">
        <v>80</v>
      </c>
    </row>
    <row r="237" spans="1:2" ht="12.75">
      <c r="A237" s="1" t="s">
        <v>60</v>
      </c>
      <c r="B237" s="1" t="s">
        <v>81</v>
      </c>
    </row>
    <row r="238" spans="1:72" ht="12.75">
      <c r="A238" s="1" t="s">
        <v>56</v>
      </c>
      <c r="B238" s="1" t="s">
        <v>76</v>
      </c>
      <c r="AK238" s="1">
        <v>0.74</v>
      </c>
      <c r="AQ238" s="1">
        <v>0.99</v>
      </c>
      <c r="AT238" s="1">
        <v>0.69</v>
      </c>
      <c r="AW238" s="1">
        <v>0.213</v>
      </c>
      <c r="BC238" s="1">
        <v>0.495</v>
      </c>
      <c r="BG238" s="1">
        <v>0.403</v>
      </c>
      <c r="BJ238" s="1">
        <v>0.768</v>
      </c>
      <c r="BM238" s="1">
        <v>0.786</v>
      </c>
      <c r="BT238" s="1">
        <v>0.307</v>
      </c>
    </row>
    <row r="239" spans="1:76" ht="12.75">
      <c r="A239" s="1" t="s">
        <v>56</v>
      </c>
      <c r="B239" s="1" t="s">
        <v>82</v>
      </c>
      <c r="V239" s="1">
        <v>0.415</v>
      </c>
      <c r="Y239" s="1">
        <v>0.663</v>
      </c>
      <c r="AB239" s="1">
        <v>3</v>
      </c>
      <c r="AE239" s="1">
        <v>1.52</v>
      </c>
      <c r="AG239" s="1">
        <v>0.289</v>
      </c>
      <c r="AH239" s="1">
        <v>5.43</v>
      </c>
      <c r="AK239" s="1">
        <v>2.47</v>
      </c>
      <c r="AN239" s="1">
        <v>10.8</v>
      </c>
      <c r="AT239" s="1">
        <v>19</v>
      </c>
      <c r="AV239" s="1">
        <v>0.0929</v>
      </c>
      <c r="AW239" s="1">
        <v>17.7</v>
      </c>
      <c r="BE239" s="1">
        <v>0.0812</v>
      </c>
      <c r="BG239" s="1">
        <v>55.6</v>
      </c>
      <c r="BI239" s="1">
        <v>0.139</v>
      </c>
      <c r="BJ239" s="1">
        <v>62.3</v>
      </c>
      <c r="BK239" s="1">
        <v>0.119</v>
      </c>
      <c r="BL239" s="1">
        <v>0.289</v>
      </c>
      <c r="BM239" s="1">
        <v>15.7</v>
      </c>
      <c r="BQ239" s="1">
        <v>7.91</v>
      </c>
      <c r="BS239" s="1">
        <v>0.402</v>
      </c>
      <c r="BT239" s="1">
        <v>5.8</v>
      </c>
      <c r="BX239" s="1">
        <v>3.08</v>
      </c>
    </row>
    <row r="240" spans="1:2" ht="12.75">
      <c r="A240" s="1" t="s">
        <v>56</v>
      </c>
      <c r="B240" s="1" t="s">
        <v>77</v>
      </c>
    </row>
    <row r="241" spans="1:2" ht="12.75">
      <c r="A241" s="1" t="s">
        <v>56</v>
      </c>
      <c r="B241" s="1" t="s">
        <v>78</v>
      </c>
    </row>
    <row r="242" spans="1:2" ht="12.75">
      <c r="A242" s="1" t="s">
        <v>56</v>
      </c>
      <c r="B242" s="1" t="s">
        <v>79</v>
      </c>
    </row>
    <row r="243" spans="1:2" ht="12.75">
      <c r="A243" s="1" t="s">
        <v>56</v>
      </c>
      <c r="B243" s="1" t="s">
        <v>80</v>
      </c>
    </row>
    <row r="244" spans="1:2" ht="12.75">
      <c r="A244" s="1" t="s">
        <v>56</v>
      </c>
      <c r="B244" s="1" t="s">
        <v>81</v>
      </c>
    </row>
    <row r="245" spans="1:30" ht="12.75">
      <c r="A245" s="1" t="s">
        <v>62</v>
      </c>
      <c r="B245" s="1" t="s">
        <v>76</v>
      </c>
      <c r="G245" s="1">
        <v>0.152</v>
      </c>
      <c r="AD245" s="1">
        <v>0.012</v>
      </c>
    </row>
    <row r="246" spans="1:68" ht="12.75">
      <c r="A246" s="1" t="s">
        <v>62</v>
      </c>
      <c r="B246" s="1" t="s">
        <v>82</v>
      </c>
      <c r="C246" s="1">
        <v>0.039</v>
      </c>
      <c r="F246" s="1">
        <v>0.047</v>
      </c>
      <c r="G246" s="1">
        <v>0.281</v>
      </c>
      <c r="I246" s="1">
        <v>0.061</v>
      </c>
      <c r="J246" s="1">
        <v>1.12</v>
      </c>
      <c r="L246" s="1">
        <v>0.078</v>
      </c>
      <c r="M246" s="1">
        <v>0.402</v>
      </c>
      <c r="O246" s="1">
        <v>0.119</v>
      </c>
      <c r="P246" s="1">
        <v>0.661</v>
      </c>
      <c r="R246" s="1">
        <v>0.031</v>
      </c>
      <c r="S246" s="1">
        <v>0.55</v>
      </c>
      <c r="U246" s="1">
        <v>0.635</v>
      </c>
      <c r="V246" s="1">
        <v>0.873</v>
      </c>
      <c r="X246" s="1">
        <v>0.228</v>
      </c>
      <c r="Y246" s="1">
        <v>0.938</v>
      </c>
      <c r="AB246" s="1">
        <v>0.936</v>
      </c>
      <c r="AD246" s="1">
        <v>0.077</v>
      </c>
      <c r="AE246" s="1">
        <v>0.8</v>
      </c>
      <c r="AG246" s="1">
        <v>0.044</v>
      </c>
      <c r="AH246" s="1">
        <v>0.178</v>
      </c>
      <c r="AJ246" s="1">
        <v>0.019</v>
      </c>
      <c r="AM246" s="1">
        <v>0.035</v>
      </c>
      <c r="AN246" s="1">
        <v>0.17</v>
      </c>
      <c r="AT246" s="1">
        <v>0.1</v>
      </c>
      <c r="AW246" s="1">
        <v>0.0826</v>
      </c>
      <c r="BJ246" s="1">
        <v>0.0182</v>
      </c>
      <c r="BO246" s="1">
        <v>0.0174</v>
      </c>
      <c r="BP246" s="1">
        <v>0.0172</v>
      </c>
    </row>
    <row r="247" spans="1:74" ht="12.75">
      <c r="A247" s="1" t="s">
        <v>62</v>
      </c>
      <c r="B247" s="1" t="s">
        <v>77</v>
      </c>
      <c r="F247" s="1">
        <v>0.14</v>
      </c>
      <c r="G247" s="1">
        <v>0.024</v>
      </c>
      <c r="O247" s="1">
        <v>0.634</v>
      </c>
      <c r="P247" s="1">
        <v>0.108</v>
      </c>
      <c r="U247" s="1">
        <v>1.36</v>
      </c>
      <c r="V247" s="1">
        <v>0.113</v>
      </c>
      <c r="X247" s="1">
        <v>1.14</v>
      </c>
      <c r="Y247" s="1">
        <v>0.966</v>
      </c>
      <c r="AA247" s="1">
        <v>0.38</v>
      </c>
      <c r="AB247" s="1">
        <v>0.455</v>
      </c>
      <c r="AG247" s="1">
        <v>0.332</v>
      </c>
      <c r="AH247" s="1">
        <v>1.45</v>
      </c>
      <c r="AJ247" s="1">
        <v>0.366</v>
      </c>
      <c r="AK247" s="1">
        <v>0.509</v>
      </c>
      <c r="AM247" s="1">
        <v>0.2</v>
      </c>
      <c r="AN247" s="1">
        <v>0.2</v>
      </c>
      <c r="AP247" s="1">
        <v>0.024</v>
      </c>
      <c r="AQ247" s="1">
        <v>0.16</v>
      </c>
      <c r="AS247" s="1">
        <v>0.02</v>
      </c>
      <c r="AT247" s="1">
        <v>0.24</v>
      </c>
      <c r="AV247" s="1">
        <v>0.0557</v>
      </c>
      <c r="AW247" s="1">
        <v>0.123</v>
      </c>
      <c r="AY247" s="1">
        <v>0.0506</v>
      </c>
      <c r="AZ247" s="1">
        <v>0.266</v>
      </c>
      <c r="BB247" s="1">
        <v>0.0293</v>
      </c>
      <c r="BC247" s="1">
        <v>0.125</v>
      </c>
      <c r="BE247" s="1">
        <v>0.0174</v>
      </c>
      <c r="BG247" s="1">
        <v>0.0655</v>
      </c>
      <c r="BJ247" s="1">
        <v>0.0605</v>
      </c>
      <c r="BL247" s="1">
        <v>0.0173</v>
      </c>
      <c r="BO247" s="1">
        <v>0.0282</v>
      </c>
      <c r="BQ247" s="1">
        <v>0.0199</v>
      </c>
      <c r="BS247" s="1">
        <v>0.0206</v>
      </c>
      <c r="BT247" s="1">
        <v>0.015</v>
      </c>
      <c r="BV247" s="1">
        <v>0.018</v>
      </c>
    </row>
    <row r="248" spans="1:71" ht="12.75">
      <c r="A248" s="1" t="s">
        <v>62</v>
      </c>
      <c r="B248" s="1" t="s">
        <v>78</v>
      </c>
      <c r="F248" s="1">
        <v>0.21</v>
      </c>
      <c r="G248" s="1">
        <v>0.068</v>
      </c>
      <c r="I248" s="1">
        <v>0.744</v>
      </c>
      <c r="J248" s="1">
        <v>0.253</v>
      </c>
      <c r="L248" s="1">
        <v>0.431</v>
      </c>
      <c r="M248" s="1">
        <v>0.227</v>
      </c>
      <c r="O248" s="1">
        <v>0.835</v>
      </c>
      <c r="P248" s="1">
        <v>0.308</v>
      </c>
      <c r="Q248" s="1">
        <v>0.019</v>
      </c>
      <c r="U248" s="1">
        <v>26.9</v>
      </c>
      <c r="V248" s="1">
        <v>7.15</v>
      </c>
      <c r="X248" s="1">
        <v>1.32</v>
      </c>
      <c r="Y248" s="1">
        <v>1.32</v>
      </c>
      <c r="AA248" s="1">
        <v>3.08</v>
      </c>
      <c r="AB248" s="1">
        <v>2.33</v>
      </c>
      <c r="AD248" s="1">
        <v>0.82</v>
      </c>
      <c r="AE248" s="1">
        <v>1.29</v>
      </c>
      <c r="AG248" s="1">
        <v>0.136</v>
      </c>
      <c r="AH248" s="1">
        <v>1</v>
      </c>
      <c r="AK248" s="1">
        <v>0.431</v>
      </c>
      <c r="AM248" s="1">
        <v>0.31</v>
      </c>
      <c r="AN248" s="1">
        <v>0.28</v>
      </c>
      <c r="AP248" s="1">
        <v>0.044</v>
      </c>
      <c r="AQ248" s="1">
        <v>0.44</v>
      </c>
      <c r="AS248" s="1">
        <v>0.034</v>
      </c>
      <c r="AT248" s="1">
        <v>0.23</v>
      </c>
      <c r="AV248" s="1">
        <v>0.0378</v>
      </c>
      <c r="AW248" s="1">
        <v>0.132</v>
      </c>
      <c r="AY248" s="1">
        <v>0.0565</v>
      </c>
      <c r="BB248" s="1">
        <v>0.0234</v>
      </c>
      <c r="BO248" s="1">
        <v>0.024</v>
      </c>
      <c r="BS248" s="1">
        <v>0.0295</v>
      </c>
    </row>
    <row r="249" spans="1:39" ht="12.75">
      <c r="A249" s="1" t="s">
        <v>62</v>
      </c>
      <c r="B249" s="1" t="s">
        <v>79</v>
      </c>
      <c r="L249" s="1">
        <v>0.012</v>
      </c>
      <c r="O249" s="1">
        <v>0.082</v>
      </c>
      <c r="R249" s="1">
        <v>0.393</v>
      </c>
      <c r="U249" s="1">
        <v>0.18</v>
      </c>
      <c r="X249" s="1">
        <v>0.36</v>
      </c>
      <c r="Y249" s="1">
        <v>0.095</v>
      </c>
      <c r="AA249" s="1">
        <v>0.127</v>
      </c>
      <c r="AD249" s="1">
        <v>0.106</v>
      </c>
      <c r="AJ249" s="1">
        <v>0.031</v>
      </c>
      <c r="AM249" s="1">
        <v>0.014</v>
      </c>
    </row>
    <row r="250" spans="1:51" ht="12.75">
      <c r="A250" s="1" t="s">
        <v>62</v>
      </c>
      <c r="B250" s="1" t="s">
        <v>80</v>
      </c>
      <c r="L250" s="1">
        <v>0.0086</v>
      </c>
      <c r="P250" s="1">
        <v>0.108</v>
      </c>
      <c r="R250" s="1">
        <v>0.396</v>
      </c>
      <c r="S250" s="1">
        <v>0.029</v>
      </c>
      <c r="U250" s="1">
        <v>0.787</v>
      </c>
      <c r="V250" s="1">
        <v>0.161</v>
      </c>
      <c r="X250" s="1">
        <v>1.07</v>
      </c>
      <c r="Y250" s="1">
        <v>0.39</v>
      </c>
      <c r="AA250" s="1">
        <v>0.381</v>
      </c>
      <c r="AB250" s="1">
        <v>0.286</v>
      </c>
      <c r="AD250" s="1">
        <v>0.144</v>
      </c>
      <c r="AE250" s="1">
        <v>0.176</v>
      </c>
      <c r="AG250" s="1">
        <v>0.022</v>
      </c>
      <c r="AH250" s="1">
        <v>0.154</v>
      </c>
      <c r="AJ250" s="1">
        <v>0.055</v>
      </c>
      <c r="AK250" s="1">
        <v>0.244</v>
      </c>
      <c r="AM250" s="1">
        <v>0.007</v>
      </c>
      <c r="AN250" s="1">
        <v>0.14</v>
      </c>
      <c r="AP250" s="1">
        <v>0.014</v>
      </c>
      <c r="AQ250" s="1">
        <v>0.082</v>
      </c>
      <c r="AS250" s="1">
        <v>0.019</v>
      </c>
      <c r="AV250" s="1">
        <v>0.0159</v>
      </c>
      <c r="AW250" s="1">
        <v>0.04</v>
      </c>
      <c r="AY250" s="1">
        <v>0.0099</v>
      </c>
    </row>
    <row r="251" spans="1:18" ht="12.75">
      <c r="A251" s="1" t="s">
        <v>62</v>
      </c>
      <c r="B251" s="1" t="s">
        <v>81</v>
      </c>
      <c r="R251" s="1">
        <v>0.003</v>
      </c>
    </row>
    <row r="252" spans="1:2" ht="12.75">
      <c r="A252" s="1" t="s">
        <v>54</v>
      </c>
      <c r="B252" s="1" t="s">
        <v>76</v>
      </c>
    </row>
    <row r="253" spans="1:31" ht="12.75">
      <c r="A253" s="1" t="s">
        <v>54</v>
      </c>
      <c r="B253" s="1" t="s">
        <v>82</v>
      </c>
      <c r="O253" s="1">
        <v>0.053</v>
      </c>
      <c r="AE253" s="1">
        <v>0.254</v>
      </c>
    </row>
    <row r="254" spans="1:2" ht="12.75">
      <c r="A254" s="1" t="s">
        <v>54</v>
      </c>
      <c r="B254" s="1" t="s">
        <v>77</v>
      </c>
    </row>
    <row r="255" spans="1:2" ht="12.75">
      <c r="A255" s="1" t="s">
        <v>54</v>
      </c>
      <c r="B255" s="1" t="s">
        <v>78</v>
      </c>
    </row>
    <row r="256" spans="1:2" ht="12.75">
      <c r="A256" s="1" t="s">
        <v>54</v>
      </c>
      <c r="B256" s="1" t="s">
        <v>79</v>
      </c>
    </row>
    <row r="257" spans="1:2" ht="12.75">
      <c r="A257" s="1" t="s">
        <v>54</v>
      </c>
      <c r="B257" s="1" t="s">
        <v>80</v>
      </c>
    </row>
    <row r="258" spans="1:2" ht="12.75">
      <c r="A258" s="1" t="s">
        <v>54</v>
      </c>
      <c r="B258" s="1" t="s">
        <v>81</v>
      </c>
    </row>
    <row r="259" spans="1:32" ht="12.75">
      <c r="A259" s="1" t="s">
        <v>30</v>
      </c>
      <c r="B259" s="1" t="s">
        <v>76</v>
      </c>
      <c r="AE259" s="1">
        <v>0.17</v>
      </c>
      <c r="AF259" s="1">
        <v>0.27</v>
      </c>
    </row>
    <row r="260" spans="1:60" ht="12.75">
      <c r="A260" s="1" t="s">
        <v>30</v>
      </c>
      <c r="B260" s="1" t="s">
        <v>82</v>
      </c>
      <c r="J260" s="1">
        <v>0.016</v>
      </c>
      <c r="K260" s="1">
        <v>0.009</v>
      </c>
      <c r="M260" s="1">
        <v>0.373</v>
      </c>
      <c r="N260" s="1">
        <v>0.738</v>
      </c>
      <c r="P260" s="1">
        <v>0.138</v>
      </c>
      <c r="Q260" s="1">
        <v>0.202</v>
      </c>
      <c r="T260" s="1">
        <v>0.017</v>
      </c>
      <c r="V260" s="1">
        <v>0.116</v>
      </c>
      <c r="W260" s="1">
        <v>0.193</v>
      </c>
      <c r="Y260" s="1">
        <v>0.219</v>
      </c>
      <c r="Z260" s="1">
        <v>0.251</v>
      </c>
      <c r="AB260" s="1">
        <v>0.268</v>
      </c>
      <c r="AC260" s="1">
        <v>0.369</v>
      </c>
      <c r="AE260" s="1">
        <v>1.29</v>
      </c>
      <c r="AF260" s="1">
        <v>0.475</v>
      </c>
      <c r="AG260" s="1">
        <v>0.0886</v>
      </c>
      <c r="AH260" s="1">
        <v>2.51</v>
      </c>
      <c r="AI260" s="1">
        <v>0.86</v>
      </c>
      <c r="AK260" s="1">
        <v>1.46</v>
      </c>
      <c r="AL260" s="1">
        <v>1.53</v>
      </c>
      <c r="AN260" s="1">
        <v>0.46</v>
      </c>
      <c r="AO260" s="1">
        <v>0.62</v>
      </c>
      <c r="AT260" s="1">
        <v>1.88</v>
      </c>
      <c r="AU260" s="1">
        <v>1.19</v>
      </c>
      <c r="AW260" s="1">
        <v>0.181</v>
      </c>
      <c r="AX260" s="1">
        <v>0.361</v>
      </c>
      <c r="BG260" s="1">
        <v>0.0763</v>
      </c>
      <c r="BH260" s="1">
        <v>0.0523</v>
      </c>
    </row>
    <row r="261" spans="1:2" ht="12.75">
      <c r="A261" s="1" t="s">
        <v>30</v>
      </c>
      <c r="B261" s="1" t="s">
        <v>77</v>
      </c>
    </row>
    <row r="262" spans="1:2" ht="12.75">
      <c r="A262" s="1" t="s">
        <v>30</v>
      </c>
      <c r="B262" s="1" t="s">
        <v>78</v>
      </c>
    </row>
    <row r="263" spans="1:2" ht="12.75">
      <c r="A263" s="1" t="s">
        <v>30</v>
      </c>
      <c r="B263" s="1" t="s">
        <v>79</v>
      </c>
    </row>
    <row r="264" spans="1:2" ht="12.75">
      <c r="A264" s="1" t="s">
        <v>30</v>
      </c>
      <c r="B264" s="1" t="s">
        <v>80</v>
      </c>
    </row>
    <row r="265" spans="1:2" ht="12.75">
      <c r="A265" s="1" t="s">
        <v>30</v>
      </c>
      <c r="B265" s="1" t="s">
        <v>81</v>
      </c>
    </row>
    <row r="266" spans="1:2" ht="12.75">
      <c r="A266" s="1" t="s">
        <v>68</v>
      </c>
      <c r="B266" s="1" t="s">
        <v>76</v>
      </c>
    </row>
    <row r="267" spans="1:2" ht="12.75">
      <c r="A267" s="1" t="s">
        <v>68</v>
      </c>
      <c r="B267" s="1" t="s">
        <v>82</v>
      </c>
    </row>
    <row r="268" spans="1:2" ht="12.75">
      <c r="A268" s="1" t="s">
        <v>68</v>
      </c>
      <c r="B268" s="1" t="s">
        <v>77</v>
      </c>
    </row>
    <row r="269" spans="1:2" ht="12.75">
      <c r="A269" s="1" t="s">
        <v>68</v>
      </c>
      <c r="B269" s="1" t="s">
        <v>78</v>
      </c>
    </row>
    <row r="270" spans="1:2" ht="12.75">
      <c r="A270" s="1" t="s">
        <v>68</v>
      </c>
      <c r="B270" s="1" t="s">
        <v>79</v>
      </c>
    </row>
    <row r="271" spans="1:2" ht="12.75">
      <c r="A271" s="1" t="s">
        <v>68</v>
      </c>
      <c r="B271" s="1" t="s">
        <v>80</v>
      </c>
    </row>
    <row r="272" spans="1:2" ht="12.75">
      <c r="A272" s="1" t="s">
        <v>68</v>
      </c>
      <c r="B272" s="1" t="s">
        <v>81</v>
      </c>
    </row>
    <row r="273" spans="1:2" ht="12.75">
      <c r="A273" s="1" t="s">
        <v>65</v>
      </c>
      <c r="B273" s="1" t="s">
        <v>76</v>
      </c>
    </row>
    <row r="274" spans="1:2" ht="12.75">
      <c r="A274" s="1" t="s">
        <v>65</v>
      </c>
      <c r="B274" s="1" t="s">
        <v>82</v>
      </c>
    </row>
    <row r="275" spans="1:2" ht="12.75">
      <c r="A275" s="1" t="s">
        <v>65</v>
      </c>
      <c r="B275" s="1" t="s">
        <v>77</v>
      </c>
    </row>
    <row r="276" spans="1:2" ht="12.75">
      <c r="A276" s="1" t="s">
        <v>65</v>
      </c>
      <c r="B276" s="1" t="s">
        <v>78</v>
      </c>
    </row>
    <row r="277" spans="1:2" ht="12.75">
      <c r="A277" s="1" t="s">
        <v>65</v>
      </c>
      <c r="B277" s="1" t="s">
        <v>79</v>
      </c>
    </row>
    <row r="278" spans="1:2" ht="12.75">
      <c r="A278" s="1" t="s">
        <v>65</v>
      </c>
      <c r="B278" s="1" t="s">
        <v>80</v>
      </c>
    </row>
    <row r="279" spans="1:2" ht="12.75">
      <c r="A279" s="1" t="s">
        <v>65</v>
      </c>
      <c r="B279" s="1" t="s">
        <v>81</v>
      </c>
    </row>
    <row r="280" spans="1:2" ht="12.75">
      <c r="A280" s="1" t="s">
        <v>17</v>
      </c>
      <c r="B280" s="1" t="s">
        <v>76</v>
      </c>
    </row>
    <row r="281" spans="1:2" ht="12.75">
      <c r="A281" s="1" t="s">
        <v>17</v>
      </c>
      <c r="B281" s="1" t="s">
        <v>82</v>
      </c>
    </row>
    <row r="282" spans="1:2" ht="12.75">
      <c r="A282" s="1" t="s">
        <v>17</v>
      </c>
      <c r="B282" s="1" t="s">
        <v>77</v>
      </c>
    </row>
    <row r="283" spans="1:11" ht="12.75">
      <c r="A283" s="1" t="s">
        <v>17</v>
      </c>
      <c r="B283" s="1" t="s">
        <v>78</v>
      </c>
      <c r="J283" s="1">
        <v>0.009</v>
      </c>
      <c r="K283" s="1">
        <v>0.01</v>
      </c>
    </row>
    <row r="284" spans="1:2" ht="12.75">
      <c r="A284" s="1" t="s">
        <v>17</v>
      </c>
      <c r="B284" s="1" t="s">
        <v>79</v>
      </c>
    </row>
    <row r="285" spans="1:2" ht="12.75">
      <c r="A285" s="1" t="s">
        <v>17</v>
      </c>
      <c r="B285" s="1" t="s">
        <v>80</v>
      </c>
    </row>
    <row r="286" spans="1:36" ht="12.75">
      <c r="A286" s="1" t="s">
        <v>17</v>
      </c>
      <c r="B286" s="1" t="s">
        <v>81</v>
      </c>
      <c r="AJ286" s="1">
        <v>0.0043</v>
      </c>
    </row>
    <row r="287" spans="1:2" ht="12.75">
      <c r="A287" s="1" t="s">
        <v>67</v>
      </c>
      <c r="B287" s="1" t="s">
        <v>76</v>
      </c>
    </row>
    <row r="288" spans="1:49" ht="12.75">
      <c r="A288" s="1" t="s">
        <v>67</v>
      </c>
      <c r="B288" s="1" t="s">
        <v>82</v>
      </c>
      <c r="D288" s="1">
        <v>3.49</v>
      </c>
      <c r="G288" s="1">
        <v>0.902</v>
      </c>
      <c r="J288" s="1">
        <v>5.69</v>
      </c>
      <c r="M288" s="1">
        <v>3.41</v>
      </c>
      <c r="P288" s="1">
        <v>2.54</v>
      </c>
      <c r="S288" s="1">
        <v>2.07</v>
      </c>
      <c r="V288" s="1">
        <v>0.715</v>
      </c>
      <c r="X288" s="1">
        <v>0.119</v>
      </c>
      <c r="AB288" s="1">
        <v>2.74</v>
      </c>
      <c r="AE288" s="1">
        <v>1.57</v>
      </c>
      <c r="AN288" s="1">
        <v>1.43</v>
      </c>
      <c r="AT288" s="1">
        <v>0.87</v>
      </c>
      <c r="AW288" s="1">
        <v>0.446</v>
      </c>
    </row>
    <row r="289" spans="1:43" ht="12.75">
      <c r="A289" s="1" t="s">
        <v>67</v>
      </c>
      <c r="B289" s="1" t="s">
        <v>77</v>
      </c>
      <c r="G289" s="1">
        <v>0.152</v>
      </c>
      <c r="O289" s="1">
        <v>0.159</v>
      </c>
      <c r="P289" s="1">
        <v>0.734</v>
      </c>
      <c r="X289" s="1">
        <v>0.12</v>
      </c>
      <c r="Y289" s="1">
        <v>0.856</v>
      </c>
      <c r="AB289" s="1">
        <v>1.12</v>
      </c>
      <c r="AG289" s="1">
        <v>0.098</v>
      </c>
      <c r="AH289" s="1">
        <v>1.53</v>
      </c>
      <c r="AJ289" s="1">
        <v>0.136</v>
      </c>
      <c r="AM289" s="1">
        <v>0.06</v>
      </c>
      <c r="AN289" s="1">
        <v>0.4</v>
      </c>
      <c r="AQ289" s="1">
        <v>0.38</v>
      </c>
    </row>
    <row r="290" spans="1:43" ht="12.75">
      <c r="A290" s="1" t="s">
        <v>67</v>
      </c>
      <c r="B290" s="1" t="s">
        <v>78</v>
      </c>
      <c r="G290" s="1">
        <v>0.126</v>
      </c>
      <c r="M290" s="1">
        <v>0.156</v>
      </c>
      <c r="O290" s="1">
        <v>0.054</v>
      </c>
      <c r="P290" s="1">
        <v>0.456</v>
      </c>
      <c r="V290" s="1">
        <v>4.68</v>
      </c>
      <c r="X290" s="1">
        <v>0.172</v>
      </c>
      <c r="Y290" s="1">
        <v>0.89</v>
      </c>
      <c r="AB290" s="1">
        <v>2.69</v>
      </c>
      <c r="AD290" s="1">
        <v>0.17</v>
      </c>
      <c r="AE290" s="1">
        <v>1.39</v>
      </c>
      <c r="AH290" s="1">
        <v>0.754</v>
      </c>
      <c r="AN290" s="1">
        <v>0.68</v>
      </c>
      <c r="AQ290" s="1">
        <v>0.64</v>
      </c>
    </row>
    <row r="291" spans="1:28" ht="12.75">
      <c r="A291" s="1" t="s">
        <v>67</v>
      </c>
      <c r="B291" s="1" t="s">
        <v>79</v>
      </c>
      <c r="L291" s="1">
        <v>3.33</v>
      </c>
      <c r="M291" s="1">
        <v>21</v>
      </c>
      <c r="O291" s="1">
        <v>0.184</v>
      </c>
      <c r="S291" s="1">
        <v>1.87</v>
      </c>
      <c r="Y291" s="1">
        <v>0.643</v>
      </c>
      <c r="AB291" s="1">
        <v>0.79</v>
      </c>
    </row>
    <row r="292" spans="1:46" ht="12.75">
      <c r="A292" s="1" t="s">
        <v>67</v>
      </c>
      <c r="B292" s="1" t="s">
        <v>80</v>
      </c>
      <c r="P292" s="1">
        <v>0.28</v>
      </c>
      <c r="S292" s="1">
        <v>0.188</v>
      </c>
      <c r="X292" s="1">
        <v>0.0848</v>
      </c>
      <c r="Y292" s="1">
        <v>0.809</v>
      </c>
      <c r="AB292" s="1">
        <v>0.395</v>
      </c>
      <c r="AD292" s="1">
        <v>0.069</v>
      </c>
      <c r="AE292" s="1">
        <v>1.71</v>
      </c>
      <c r="AH292" s="1">
        <v>0.21</v>
      </c>
      <c r="AK292" s="1">
        <v>0.427</v>
      </c>
      <c r="AN292" s="1">
        <v>0.27</v>
      </c>
      <c r="AT292" s="1">
        <v>0.82</v>
      </c>
    </row>
    <row r="293" spans="1:2" ht="12.75">
      <c r="A293" s="1" t="s">
        <v>67</v>
      </c>
      <c r="B293" s="1" t="s">
        <v>81</v>
      </c>
    </row>
    <row r="294" spans="1:2" ht="12.75">
      <c r="A294" s="1" t="s">
        <v>36</v>
      </c>
      <c r="B294" s="1" t="s">
        <v>76</v>
      </c>
    </row>
    <row r="295" spans="1:2" ht="12.75">
      <c r="A295" s="1" t="s">
        <v>36</v>
      </c>
      <c r="B295" s="1" t="s">
        <v>82</v>
      </c>
    </row>
    <row r="296" spans="1:2" ht="12.75">
      <c r="A296" s="1" t="s">
        <v>36</v>
      </c>
      <c r="B296" s="1" t="s">
        <v>77</v>
      </c>
    </row>
    <row r="297" spans="1:2" ht="12.75">
      <c r="A297" s="1" t="s">
        <v>36</v>
      </c>
      <c r="B297" s="1" t="s">
        <v>78</v>
      </c>
    </row>
    <row r="298" spans="1:2" ht="12.75">
      <c r="A298" s="1" t="s">
        <v>36</v>
      </c>
      <c r="B298" s="1" t="s">
        <v>79</v>
      </c>
    </row>
    <row r="299" spans="1:2" ht="12.75">
      <c r="A299" s="1" t="s">
        <v>36</v>
      </c>
      <c r="B299" s="1" t="s">
        <v>80</v>
      </c>
    </row>
    <row r="300" spans="1:2" ht="12.75">
      <c r="A300" s="1" t="s">
        <v>36</v>
      </c>
      <c r="B300" s="1" t="s">
        <v>81</v>
      </c>
    </row>
    <row r="301" spans="1:2" ht="12.75">
      <c r="A301" s="1" t="s">
        <v>40</v>
      </c>
      <c r="B301" s="1" t="s">
        <v>76</v>
      </c>
    </row>
    <row r="302" spans="1:2" ht="12.75">
      <c r="A302" s="1" t="s">
        <v>40</v>
      </c>
      <c r="B302" s="1" t="s">
        <v>82</v>
      </c>
    </row>
    <row r="303" spans="1:2" ht="12.75">
      <c r="A303" s="1" t="s">
        <v>40</v>
      </c>
      <c r="B303" s="1" t="s">
        <v>77</v>
      </c>
    </row>
    <row r="304" spans="1:2" ht="12.75">
      <c r="A304" s="1" t="s">
        <v>40</v>
      </c>
      <c r="B304" s="1" t="s">
        <v>78</v>
      </c>
    </row>
    <row r="305" spans="1:2" ht="12.75">
      <c r="A305" s="1" t="s">
        <v>40</v>
      </c>
      <c r="B305" s="1" t="s">
        <v>79</v>
      </c>
    </row>
    <row r="306" spans="1:2" ht="12.75">
      <c r="A306" s="1" t="s">
        <v>40</v>
      </c>
      <c r="B306" s="1" t="s">
        <v>80</v>
      </c>
    </row>
    <row r="307" spans="1:2" ht="12.75">
      <c r="A307" s="1" t="s">
        <v>40</v>
      </c>
      <c r="B307" s="1" t="s">
        <v>81</v>
      </c>
    </row>
    <row r="308" spans="1:2" ht="12.75">
      <c r="A308" s="1" t="s">
        <v>47</v>
      </c>
      <c r="B308" s="1" t="s">
        <v>76</v>
      </c>
    </row>
    <row r="309" spans="1:2" ht="12.75">
      <c r="A309" s="1" t="s">
        <v>47</v>
      </c>
      <c r="B309" s="1" t="s">
        <v>82</v>
      </c>
    </row>
    <row r="310" spans="1:2" ht="12.75">
      <c r="A310" s="1" t="s">
        <v>47</v>
      </c>
      <c r="B310" s="1" t="s">
        <v>77</v>
      </c>
    </row>
    <row r="311" spans="1:42" ht="12.75">
      <c r="A311" s="1" t="s">
        <v>47</v>
      </c>
      <c r="B311" s="1" t="s">
        <v>78</v>
      </c>
      <c r="AP311" s="1">
        <v>0.048</v>
      </c>
    </row>
    <row r="312" spans="1:2" ht="12.75">
      <c r="A312" s="1" t="s">
        <v>47</v>
      </c>
      <c r="B312" s="1" t="s">
        <v>79</v>
      </c>
    </row>
    <row r="313" spans="1:2" ht="12.75">
      <c r="A313" s="1" t="s">
        <v>47</v>
      </c>
      <c r="B313" s="1" t="s">
        <v>80</v>
      </c>
    </row>
    <row r="314" spans="1:2" ht="12.75">
      <c r="A314" s="1" t="s">
        <v>47</v>
      </c>
      <c r="B314" s="1" t="s">
        <v>81</v>
      </c>
    </row>
    <row r="315" spans="1:2" ht="12.75">
      <c r="A315" s="1" t="s">
        <v>31</v>
      </c>
      <c r="B315" s="1" t="s">
        <v>76</v>
      </c>
    </row>
    <row r="316" spans="1:2" ht="12.75">
      <c r="A316" s="1" t="s">
        <v>31</v>
      </c>
      <c r="B316" s="1" t="s">
        <v>82</v>
      </c>
    </row>
    <row r="317" spans="1:2" ht="12.75">
      <c r="A317" s="1" t="s">
        <v>31</v>
      </c>
      <c r="B317" s="1" t="s">
        <v>77</v>
      </c>
    </row>
    <row r="318" spans="1:35" ht="12.75">
      <c r="A318" s="1" t="s">
        <v>31</v>
      </c>
      <c r="B318" s="1" t="s">
        <v>78</v>
      </c>
      <c r="AH318" s="1">
        <v>0.068</v>
      </c>
      <c r="AI318" s="1">
        <v>0.04</v>
      </c>
    </row>
    <row r="319" spans="1:19" ht="12.75">
      <c r="A319" s="1" t="s">
        <v>31</v>
      </c>
      <c r="B319" s="1" t="s">
        <v>79</v>
      </c>
      <c r="R319" s="1">
        <v>0.037</v>
      </c>
      <c r="S319" s="1">
        <v>0.112</v>
      </c>
    </row>
    <row r="320" spans="1:35" ht="12.75">
      <c r="A320" s="1" t="s">
        <v>31</v>
      </c>
      <c r="B320" s="1" t="s">
        <v>80</v>
      </c>
      <c r="R320" s="1">
        <v>0.017</v>
      </c>
      <c r="AH320" s="1">
        <v>0.065</v>
      </c>
      <c r="AI320" s="1">
        <v>0.064</v>
      </c>
    </row>
    <row r="321" spans="1:16" ht="12.75">
      <c r="A321" s="1" t="s">
        <v>31</v>
      </c>
      <c r="B321" s="1" t="s">
        <v>81</v>
      </c>
      <c r="P321" s="1">
        <v>0.012</v>
      </c>
    </row>
    <row r="322" spans="1:45" ht="12.75">
      <c r="A322" s="1" t="s">
        <v>53</v>
      </c>
      <c r="B322" s="1" t="s">
        <v>76</v>
      </c>
      <c r="I322" s="1">
        <v>0.018</v>
      </c>
      <c r="Q322" s="1">
        <v>0.021</v>
      </c>
      <c r="R322" s="1">
        <v>0.02</v>
      </c>
      <c r="S322" s="1">
        <v>0.24</v>
      </c>
      <c r="U322" s="1">
        <v>0.052</v>
      </c>
      <c r="V322" s="1">
        <v>0.233</v>
      </c>
      <c r="AJ322" s="1">
        <v>0.025</v>
      </c>
      <c r="AS322" s="1">
        <v>0.043</v>
      </c>
    </row>
    <row r="323" spans="1:49" ht="12.75">
      <c r="A323" s="1" t="s">
        <v>53</v>
      </c>
      <c r="B323" s="1" t="s">
        <v>82</v>
      </c>
      <c r="I323" s="1">
        <v>0.136</v>
      </c>
      <c r="J323" s="1">
        <v>0.266</v>
      </c>
      <c r="L323" s="1">
        <v>0.468</v>
      </c>
      <c r="O323" s="1">
        <v>0.165</v>
      </c>
      <c r="P323" s="1">
        <v>1.37</v>
      </c>
      <c r="R323" s="1">
        <v>0.34</v>
      </c>
      <c r="U323" s="1">
        <v>0.707</v>
      </c>
      <c r="V323" s="1">
        <v>5.84</v>
      </c>
      <c r="X323" s="1">
        <v>0.778</v>
      </c>
      <c r="Y323" s="1">
        <v>2.35</v>
      </c>
      <c r="AA323" s="1">
        <v>0.44</v>
      </c>
      <c r="AB323" s="1">
        <v>0.93</v>
      </c>
      <c r="AD323" s="1">
        <v>0.144</v>
      </c>
      <c r="AE323" s="1">
        <v>0.725</v>
      </c>
      <c r="AG323" s="1">
        <v>0.154</v>
      </c>
      <c r="AH323" s="1">
        <v>0.371</v>
      </c>
      <c r="AJ323" s="1">
        <v>0.11</v>
      </c>
      <c r="AK323" s="1">
        <v>0.67</v>
      </c>
      <c r="AM323" s="1">
        <v>0.15</v>
      </c>
      <c r="AN323" s="1">
        <v>0.79</v>
      </c>
      <c r="AS323" s="1">
        <v>0.029</v>
      </c>
      <c r="AV323" s="1">
        <v>0.0542</v>
      </c>
      <c r="AW323" s="1">
        <v>0.115</v>
      </c>
    </row>
    <row r="324" spans="1:2" ht="12.75">
      <c r="A324" s="1" t="s">
        <v>53</v>
      </c>
      <c r="B324" s="1" t="s">
        <v>77</v>
      </c>
    </row>
    <row r="325" spans="1:40" ht="12.75">
      <c r="A325" s="1" t="s">
        <v>53</v>
      </c>
      <c r="B325" s="1" t="s">
        <v>78</v>
      </c>
      <c r="P325" s="1">
        <v>0.02</v>
      </c>
      <c r="AH325" s="1">
        <v>0.056</v>
      </c>
      <c r="AI325" s="1">
        <v>0.064</v>
      </c>
      <c r="AN325" s="1">
        <v>0.064</v>
      </c>
    </row>
    <row r="326" spans="1:2" ht="12.75">
      <c r="A326" s="1" t="s">
        <v>53</v>
      </c>
      <c r="B326" s="1" t="s">
        <v>79</v>
      </c>
    </row>
    <row r="327" spans="1:2" ht="12.75">
      <c r="A327" s="1" t="s">
        <v>53</v>
      </c>
      <c r="B327" s="1" t="s">
        <v>80</v>
      </c>
    </row>
    <row r="328" spans="1:2" ht="12.75">
      <c r="A328" s="1" t="s">
        <v>53</v>
      </c>
      <c r="B328" s="1" t="s">
        <v>81</v>
      </c>
    </row>
    <row r="329" spans="1:2" ht="12.75">
      <c r="A329" s="1" t="s">
        <v>71</v>
      </c>
      <c r="B329" s="1" t="s">
        <v>76</v>
      </c>
    </row>
    <row r="330" spans="1:2" ht="12.75">
      <c r="A330" s="1" t="s">
        <v>71</v>
      </c>
      <c r="B330" s="1" t="s">
        <v>82</v>
      </c>
    </row>
    <row r="331" spans="1:2" ht="12.75">
      <c r="A331" s="1" t="s">
        <v>71</v>
      </c>
      <c r="B331" s="1" t="s">
        <v>77</v>
      </c>
    </row>
    <row r="332" spans="1:2" ht="12.75">
      <c r="A332" s="1" t="s">
        <v>71</v>
      </c>
      <c r="B332" s="1" t="s">
        <v>78</v>
      </c>
    </row>
    <row r="333" spans="1:2" ht="12.75">
      <c r="A333" s="1" t="s">
        <v>71</v>
      </c>
      <c r="B333" s="1" t="s">
        <v>79</v>
      </c>
    </row>
    <row r="334" spans="1:2" ht="12.75">
      <c r="A334" s="1" t="s">
        <v>71</v>
      </c>
      <c r="B334" s="1" t="s">
        <v>80</v>
      </c>
    </row>
    <row r="335" spans="1:2" ht="12.75">
      <c r="A335" s="1" t="s">
        <v>71</v>
      </c>
      <c r="B335" s="1" t="s">
        <v>81</v>
      </c>
    </row>
    <row r="336" spans="1:74" ht="12.75">
      <c r="A336" s="1" t="s">
        <v>39</v>
      </c>
      <c r="B336" s="1" t="s">
        <v>76</v>
      </c>
      <c r="BV336" s="1">
        <v>0.0399</v>
      </c>
    </row>
    <row r="337" spans="1:2" ht="12.75">
      <c r="A337" s="1" t="s">
        <v>39</v>
      </c>
      <c r="B337" s="1" t="s">
        <v>82</v>
      </c>
    </row>
    <row r="338" spans="1:2" ht="12.75">
      <c r="A338" s="1" t="s">
        <v>39</v>
      </c>
      <c r="B338" s="1" t="s">
        <v>77</v>
      </c>
    </row>
    <row r="339" spans="1:33" ht="12.75">
      <c r="A339" s="1" t="s">
        <v>39</v>
      </c>
      <c r="B339" s="1" t="s">
        <v>78</v>
      </c>
      <c r="X339" s="1">
        <v>0.044</v>
      </c>
      <c r="AD339" s="1">
        <v>0.009</v>
      </c>
      <c r="AG339" s="1">
        <v>0.06</v>
      </c>
    </row>
    <row r="340" spans="1:2" ht="12.75">
      <c r="A340" s="1" t="s">
        <v>39</v>
      </c>
      <c r="B340" s="1" t="s">
        <v>79</v>
      </c>
    </row>
    <row r="341" spans="1:74" ht="12.75">
      <c r="A341" s="1" t="s">
        <v>39</v>
      </c>
      <c r="B341" s="1" t="s">
        <v>80</v>
      </c>
      <c r="BV341" s="1">
        <v>0.016</v>
      </c>
    </row>
    <row r="342" spans="1:2" ht="12.75">
      <c r="A342" s="1" t="s">
        <v>39</v>
      </c>
      <c r="B342" s="1" t="s">
        <v>81</v>
      </c>
    </row>
    <row r="343" spans="1:2" ht="12.75">
      <c r="A343" s="1" t="s">
        <v>29</v>
      </c>
      <c r="B343" s="1" t="s">
        <v>76</v>
      </c>
    </row>
    <row r="344" spans="1:2" ht="12.75">
      <c r="A344" s="1" t="s">
        <v>29</v>
      </c>
      <c r="B344" s="1" t="s">
        <v>82</v>
      </c>
    </row>
    <row r="345" spans="1:35" ht="12.75">
      <c r="A345" s="1" t="s">
        <v>29</v>
      </c>
      <c r="B345" s="1" t="s">
        <v>77</v>
      </c>
      <c r="AH345" s="1">
        <v>0.93</v>
      </c>
      <c r="AI345" s="1">
        <v>1.14</v>
      </c>
    </row>
    <row r="346" spans="1:2" ht="12.75">
      <c r="A346" s="1" t="s">
        <v>29</v>
      </c>
      <c r="B346" s="1" t="s">
        <v>78</v>
      </c>
    </row>
    <row r="347" spans="1:2" ht="12.75">
      <c r="A347" s="1" t="s">
        <v>29</v>
      </c>
      <c r="B347" s="1" t="s">
        <v>79</v>
      </c>
    </row>
    <row r="348" spans="1:2" ht="12.75">
      <c r="A348" s="1" t="s">
        <v>29</v>
      </c>
      <c r="B348" s="1" t="s">
        <v>80</v>
      </c>
    </row>
    <row r="349" spans="1:2" ht="12.75">
      <c r="A349" s="1" t="s">
        <v>29</v>
      </c>
      <c r="B349" s="1" t="s">
        <v>81</v>
      </c>
    </row>
    <row r="350" spans="1:2" ht="12.75">
      <c r="A350" s="1" t="s">
        <v>51</v>
      </c>
      <c r="B350" s="1" t="s">
        <v>76</v>
      </c>
    </row>
    <row r="351" spans="1:2" ht="12.75">
      <c r="A351" s="1" t="s">
        <v>51</v>
      </c>
      <c r="B351" s="1" t="s">
        <v>82</v>
      </c>
    </row>
    <row r="352" spans="1:22" ht="12.75">
      <c r="A352" s="1" t="s">
        <v>51</v>
      </c>
      <c r="B352" s="1" t="s">
        <v>77</v>
      </c>
      <c r="P352" s="1">
        <v>0.1</v>
      </c>
      <c r="Q352" s="1">
        <v>0.118</v>
      </c>
      <c r="V352" s="1">
        <v>0.081</v>
      </c>
    </row>
    <row r="353" spans="1:17" ht="12.75">
      <c r="A353" s="1" t="s">
        <v>51</v>
      </c>
      <c r="B353" s="1" t="s">
        <v>78</v>
      </c>
      <c r="M353" s="1">
        <v>0.065</v>
      </c>
      <c r="N353" s="1">
        <v>0.038</v>
      </c>
      <c r="P353" s="1">
        <v>0.056</v>
      </c>
      <c r="Q353" s="1">
        <v>0.024</v>
      </c>
    </row>
    <row r="354" spans="1:19" ht="12.75">
      <c r="A354" s="1" t="s">
        <v>51</v>
      </c>
      <c r="B354" s="1" t="s">
        <v>79</v>
      </c>
      <c r="M354" s="1">
        <v>0.132</v>
      </c>
      <c r="N354" s="1">
        <v>0.17</v>
      </c>
      <c r="S354" s="1">
        <v>0.257</v>
      </c>
    </row>
    <row r="355" spans="1:2" ht="12.75">
      <c r="A355" s="1" t="s">
        <v>51</v>
      </c>
      <c r="B355" s="1" t="s">
        <v>80</v>
      </c>
    </row>
    <row r="356" spans="1:2" ht="12.75">
      <c r="A356" s="1" t="s">
        <v>51</v>
      </c>
      <c r="B356" s="1" t="s">
        <v>81</v>
      </c>
    </row>
    <row r="357" spans="1:2" ht="12.75">
      <c r="A357" s="1" t="s">
        <v>46</v>
      </c>
      <c r="B357" s="1" t="s">
        <v>76</v>
      </c>
    </row>
    <row r="358" spans="1:2" ht="12.75">
      <c r="A358" s="1" t="s">
        <v>46</v>
      </c>
      <c r="B358" s="1" t="s">
        <v>82</v>
      </c>
    </row>
    <row r="359" spans="1:2" ht="12.75">
      <c r="A359" s="1" t="s">
        <v>46</v>
      </c>
      <c r="B359" s="1" t="s">
        <v>77</v>
      </c>
    </row>
    <row r="360" spans="1:2" ht="12.75">
      <c r="A360" s="1" t="s">
        <v>46</v>
      </c>
      <c r="B360" s="1" t="s">
        <v>78</v>
      </c>
    </row>
    <row r="361" spans="1:2" ht="12.75">
      <c r="A361" s="1" t="s">
        <v>46</v>
      </c>
      <c r="B361" s="1" t="s">
        <v>79</v>
      </c>
    </row>
    <row r="362" spans="1:2" ht="12.75">
      <c r="A362" s="1" t="s">
        <v>46</v>
      </c>
      <c r="B362" s="1" t="s">
        <v>80</v>
      </c>
    </row>
    <row r="363" spans="1:2" ht="12.75">
      <c r="A363" s="1" t="s">
        <v>46</v>
      </c>
      <c r="B363" s="1" t="s">
        <v>81</v>
      </c>
    </row>
    <row r="364" spans="1:2" ht="12.75">
      <c r="A364" s="1" t="s">
        <v>61</v>
      </c>
      <c r="B364" s="1" t="s">
        <v>76</v>
      </c>
    </row>
    <row r="365" spans="1:31" ht="12.75">
      <c r="A365" s="1" t="s">
        <v>61</v>
      </c>
      <c r="B365" s="1" t="s">
        <v>82</v>
      </c>
      <c r="J365" s="1">
        <v>0.124</v>
      </c>
      <c r="M365" s="1">
        <v>0.38</v>
      </c>
      <c r="O365" s="1">
        <v>0.035</v>
      </c>
      <c r="P365" s="1">
        <v>16.7</v>
      </c>
      <c r="Q365" s="1">
        <v>0.253</v>
      </c>
      <c r="R365" s="1">
        <v>0.032</v>
      </c>
      <c r="S365" s="1">
        <v>21.5</v>
      </c>
      <c r="T365" s="1">
        <v>2.36</v>
      </c>
      <c r="V365" s="1">
        <v>3.62</v>
      </c>
      <c r="Y365" s="1">
        <v>0.803</v>
      </c>
      <c r="AB365" s="1">
        <v>0.908</v>
      </c>
      <c r="AE365" s="1">
        <v>0.58</v>
      </c>
    </row>
    <row r="366" spans="1:2" ht="12.75">
      <c r="A366" s="1" t="s">
        <v>61</v>
      </c>
      <c r="B366" s="1" t="s">
        <v>77</v>
      </c>
    </row>
    <row r="367" spans="1:2" ht="12.75">
      <c r="A367" s="1" t="s">
        <v>61</v>
      </c>
      <c r="B367" s="1" t="s">
        <v>78</v>
      </c>
    </row>
    <row r="368" spans="1:2" ht="12.75">
      <c r="A368" s="1" t="s">
        <v>61</v>
      </c>
      <c r="B368" s="1" t="s">
        <v>79</v>
      </c>
    </row>
    <row r="369" spans="1:2" ht="12.75">
      <c r="A369" s="1" t="s">
        <v>61</v>
      </c>
      <c r="B369" s="1" t="s">
        <v>80</v>
      </c>
    </row>
    <row r="370" spans="1:2" ht="12.75">
      <c r="A370" s="1" t="s">
        <v>61</v>
      </c>
      <c r="B370" s="1" t="s">
        <v>81</v>
      </c>
    </row>
    <row r="371" spans="1:2" ht="12.75">
      <c r="A371" s="1" t="s">
        <v>52</v>
      </c>
      <c r="B371" s="1" t="s">
        <v>76</v>
      </c>
    </row>
    <row r="372" spans="1:2" ht="12.75">
      <c r="A372" s="1" t="s">
        <v>52</v>
      </c>
      <c r="B372" s="1" t="s">
        <v>82</v>
      </c>
    </row>
    <row r="373" spans="1:2" ht="12.75">
      <c r="A373" s="1" t="s">
        <v>52</v>
      </c>
      <c r="B373" s="1" t="s">
        <v>77</v>
      </c>
    </row>
    <row r="374" spans="1:2" ht="12.75">
      <c r="A374" s="1" t="s">
        <v>52</v>
      </c>
      <c r="B374" s="1" t="s">
        <v>78</v>
      </c>
    </row>
    <row r="375" spans="1:2" ht="12.75">
      <c r="A375" s="1" t="s">
        <v>52</v>
      </c>
      <c r="B375" s="1" t="s">
        <v>79</v>
      </c>
    </row>
    <row r="376" spans="1:2" ht="12.75">
      <c r="A376" s="1" t="s">
        <v>52</v>
      </c>
      <c r="B376" s="1" t="s">
        <v>80</v>
      </c>
    </row>
    <row r="377" spans="1:2" ht="12.75">
      <c r="A377" s="1" t="s">
        <v>52</v>
      </c>
      <c r="B377" s="1" t="s">
        <v>81</v>
      </c>
    </row>
    <row r="378" spans="1:77" ht="12.75">
      <c r="A378" s="1" t="s">
        <v>34</v>
      </c>
      <c r="B378" s="1" t="s">
        <v>76</v>
      </c>
      <c r="D378" s="1">
        <v>0.015</v>
      </c>
      <c r="J378" s="1">
        <v>0.024</v>
      </c>
      <c r="K378" s="1">
        <v>0.029</v>
      </c>
      <c r="M378" s="1">
        <v>0.017</v>
      </c>
      <c r="Q378" s="1">
        <v>0.007</v>
      </c>
      <c r="Y378" s="1">
        <v>0.123</v>
      </c>
      <c r="Z378" s="1">
        <v>0.102</v>
      </c>
      <c r="AB378" s="1">
        <v>0.153</v>
      </c>
      <c r="AC378" s="1">
        <v>0.0846</v>
      </c>
      <c r="AE378" s="1">
        <v>0.43</v>
      </c>
      <c r="AF378" s="1">
        <v>0.081</v>
      </c>
      <c r="AH378" s="1">
        <v>0.697</v>
      </c>
      <c r="AI378" s="1">
        <v>0.055</v>
      </c>
      <c r="AK378" s="1">
        <v>0.069</v>
      </c>
      <c r="AL378" s="1">
        <v>0.102</v>
      </c>
      <c r="AN378" s="1">
        <v>0.037</v>
      </c>
      <c r="AO378" s="1">
        <v>0.041</v>
      </c>
      <c r="AQ378" s="1">
        <v>0.092</v>
      </c>
      <c r="AR378" s="1">
        <v>0.073</v>
      </c>
      <c r="AT378" s="1">
        <v>0.083</v>
      </c>
      <c r="AU378" s="1">
        <v>0.042</v>
      </c>
      <c r="AW378" s="1">
        <v>0.0268</v>
      </c>
      <c r="AX378" s="1">
        <v>0.0346</v>
      </c>
      <c r="AZ378" s="1">
        <v>0.0267</v>
      </c>
      <c r="BA378" s="1">
        <v>0.0234</v>
      </c>
      <c r="BC378" s="1">
        <v>0.0534</v>
      </c>
      <c r="BD378" s="1">
        <v>0.0772</v>
      </c>
      <c r="BJ378" s="1">
        <v>0.0325</v>
      </c>
      <c r="BK378" s="1">
        <v>0.018</v>
      </c>
      <c r="BM378" s="1">
        <v>0.0291</v>
      </c>
      <c r="BN378" s="1">
        <v>0.034</v>
      </c>
      <c r="BQ378" s="1">
        <v>0.0212</v>
      </c>
      <c r="BR378" s="1">
        <v>0.0137</v>
      </c>
      <c r="BT378" s="1">
        <v>0.026</v>
      </c>
      <c r="BU378" s="1">
        <v>0.0198</v>
      </c>
      <c r="BX378" s="1">
        <v>0.0218</v>
      </c>
      <c r="BY378" s="1">
        <v>0.0145</v>
      </c>
    </row>
    <row r="379" spans="1:77" ht="12.75">
      <c r="A379" s="1" t="s">
        <v>34</v>
      </c>
      <c r="B379" s="1" t="s">
        <v>82</v>
      </c>
      <c r="D379" s="1">
        <v>3.41</v>
      </c>
      <c r="E379" s="1">
        <v>0.416</v>
      </c>
      <c r="F379" s="1">
        <v>0.013</v>
      </c>
      <c r="G379" s="1">
        <v>0.131</v>
      </c>
      <c r="H379" s="1">
        <v>0.063</v>
      </c>
      <c r="J379" s="1">
        <v>1.08</v>
      </c>
      <c r="K379" s="1">
        <v>1.19</v>
      </c>
      <c r="M379" s="1">
        <v>0.458</v>
      </c>
      <c r="N379" s="1">
        <v>0.253</v>
      </c>
      <c r="P379" s="1">
        <v>0.606</v>
      </c>
      <c r="Q379" s="1">
        <v>0.179</v>
      </c>
      <c r="S379" s="1">
        <v>0.026</v>
      </c>
      <c r="T379" s="1">
        <v>0.047</v>
      </c>
      <c r="V379" s="1">
        <v>1.51</v>
      </c>
      <c r="W379" s="1">
        <v>1.32</v>
      </c>
      <c r="Y379" s="1">
        <v>2.15</v>
      </c>
      <c r="Z379" s="1">
        <v>2.27</v>
      </c>
      <c r="AB379" s="1">
        <v>2.67</v>
      </c>
      <c r="AC379" s="1">
        <v>2.8</v>
      </c>
      <c r="AE379" s="1">
        <v>2.41</v>
      </c>
      <c r="AF379" s="1">
        <v>0.3</v>
      </c>
      <c r="AH379" s="1">
        <v>0.77</v>
      </c>
      <c r="AI379" s="1">
        <v>0.74</v>
      </c>
      <c r="AK379" s="1">
        <v>0.36</v>
      </c>
      <c r="AL379" s="1">
        <v>0.45</v>
      </c>
      <c r="AN379" s="1">
        <v>1.36</v>
      </c>
      <c r="AO379" s="1">
        <v>1.29</v>
      </c>
      <c r="AT379" s="1">
        <v>2.14</v>
      </c>
      <c r="AU379" s="1">
        <v>0.32</v>
      </c>
      <c r="AW379" s="1">
        <v>0.489</v>
      </c>
      <c r="AX379" s="1">
        <v>1.04</v>
      </c>
      <c r="BG379" s="1">
        <v>0.265</v>
      </c>
      <c r="BH379" s="1">
        <v>0.22</v>
      </c>
      <c r="BJ379" s="1">
        <v>0.345</v>
      </c>
      <c r="BK379" s="1">
        <v>0.187</v>
      </c>
      <c r="BM379" s="1">
        <v>0.195</v>
      </c>
      <c r="BN379" s="1">
        <v>0.146</v>
      </c>
      <c r="BQ379" s="1">
        <v>0.447</v>
      </c>
      <c r="BR379" s="1">
        <v>0.147</v>
      </c>
      <c r="BT379" s="1">
        <v>0.322</v>
      </c>
      <c r="BU379" s="1">
        <v>0.26</v>
      </c>
      <c r="BX379" s="1">
        <v>0.408</v>
      </c>
      <c r="BY379" s="1">
        <v>0.348</v>
      </c>
    </row>
    <row r="380" spans="1:77" ht="12.75">
      <c r="A380" s="1" t="s">
        <v>34</v>
      </c>
      <c r="B380" s="1" t="s">
        <v>77</v>
      </c>
      <c r="G380" s="1">
        <v>0.047</v>
      </c>
      <c r="H380" s="1">
        <v>0.021</v>
      </c>
      <c r="P380" s="1">
        <v>0.104</v>
      </c>
      <c r="Q380" s="1">
        <v>0.035</v>
      </c>
      <c r="V380" s="1">
        <v>0.094</v>
      </c>
      <c r="Y380" s="1">
        <v>0.45</v>
      </c>
      <c r="Z380" s="1">
        <v>0.097</v>
      </c>
      <c r="AB380" s="1">
        <v>0.509</v>
      </c>
      <c r="AC380" s="1">
        <v>0.29</v>
      </c>
      <c r="AH380" s="1">
        <v>0.402</v>
      </c>
      <c r="AI380" s="1">
        <v>0.548</v>
      </c>
      <c r="AK380" s="1">
        <v>0.695</v>
      </c>
      <c r="AL380" s="1">
        <v>0.377</v>
      </c>
      <c r="AN380" s="1">
        <v>0.56</v>
      </c>
      <c r="AO380" s="1">
        <v>0.24</v>
      </c>
      <c r="AQ380" s="1">
        <v>0.2</v>
      </c>
      <c r="AR380" s="1">
        <v>0.25</v>
      </c>
      <c r="AT380" s="1">
        <v>0.24</v>
      </c>
      <c r="AU380" s="1">
        <v>0.2</v>
      </c>
      <c r="AW380" s="1">
        <v>0.767</v>
      </c>
      <c r="AX380" s="1">
        <v>0.691</v>
      </c>
      <c r="AZ380" s="1">
        <v>0.266</v>
      </c>
      <c r="BA380" s="1">
        <v>0.311</v>
      </c>
      <c r="BC380" s="1">
        <v>0.359</v>
      </c>
      <c r="BD380" s="1">
        <v>0.339</v>
      </c>
      <c r="BG380" s="1">
        <v>0.139</v>
      </c>
      <c r="BH380" s="1">
        <v>0.134</v>
      </c>
      <c r="BJ380" s="1">
        <v>0.14</v>
      </c>
      <c r="BK380" s="1">
        <v>0.101</v>
      </c>
      <c r="BM380" s="1">
        <v>0.0822</v>
      </c>
      <c r="BN380" s="1">
        <v>0.0967</v>
      </c>
      <c r="BQ380" s="1">
        <v>0.139</v>
      </c>
      <c r="BR380" s="1">
        <v>0.113</v>
      </c>
      <c r="BT380" s="1">
        <v>0.159</v>
      </c>
      <c r="BU380" s="1">
        <v>0.01</v>
      </c>
      <c r="BX380" s="1">
        <v>0.148</v>
      </c>
      <c r="BY380" s="1">
        <v>0.0867</v>
      </c>
    </row>
    <row r="381" spans="1:77" ht="12.75">
      <c r="A381" s="1" t="s">
        <v>34</v>
      </c>
      <c r="B381" s="1" t="s">
        <v>78</v>
      </c>
      <c r="G381" s="1">
        <v>0.021</v>
      </c>
      <c r="H381" s="1">
        <v>0.013</v>
      </c>
      <c r="J381" s="1">
        <v>0.031</v>
      </c>
      <c r="K381" s="1">
        <v>0.012</v>
      </c>
      <c r="M381" s="1">
        <v>0.038</v>
      </c>
      <c r="N381" s="1">
        <v>0.013</v>
      </c>
      <c r="P381" s="1">
        <v>0.046</v>
      </c>
      <c r="Q381" s="1">
        <v>0.007</v>
      </c>
      <c r="V381" s="1">
        <v>9.83</v>
      </c>
      <c r="W381" s="1">
        <v>0.874</v>
      </c>
      <c r="Y381" s="1">
        <v>0.482</v>
      </c>
      <c r="Z381" s="1">
        <v>0.077</v>
      </c>
      <c r="AB381" s="1">
        <v>9.7</v>
      </c>
      <c r="AC381" s="1">
        <v>19.6</v>
      </c>
      <c r="AE381" s="1">
        <v>1.23</v>
      </c>
      <c r="AF381" s="1">
        <v>1.02</v>
      </c>
      <c r="AH381" s="1">
        <v>0.566</v>
      </c>
      <c r="AI381" s="1">
        <v>0.824</v>
      </c>
      <c r="AK381" s="1">
        <v>0.954</v>
      </c>
      <c r="AL381" s="1">
        <v>0.391</v>
      </c>
      <c r="AN381" s="1">
        <v>1.1</v>
      </c>
      <c r="AO381" s="1">
        <v>0.7</v>
      </c>
      <c r="AQ381" s="1">
        <v>0.84</v>
      </c>
      <c r="AR381" s="1">
        <v>0.44</v>
      </c>
      <c r="AT381" s="1">
        <v>0.85</v>
      </c>
      <c r="AU381" s="1">
        <v>0.46</v>
      </c>
      <c r="AW381" s="1">
        <v>0.694</v>
      </c>
      <c r="AX381" s="1">
        <v>0.474</v>
      </c>
      <c r="AZ381" s="1">
        <v>0.162</v>
      </c>
      <c r="BA381" s="1">
        <v>0.31</v>
      </c>
      <c r="BC381" s="1">
        <v>0.269</v>
      </c>
      <c r="BD381" s="1">
        <v>0.27</v>
      </c>
      <c r="BG381" s="1">
        <v>0.085</v>
      </c>
      <c r="BH381" s="1">
        <v>0.111</v>
      </c>
      <c r="BQ381" s="1">
        <v>0.128</v>
      </c>
      <c r="BR381" s="1">
        <v>0.101</v>
      </c>
      <c r="BT381" s="1">
        <v>0.185</v>
      </c>
      <c r="BU381" s="1">
        <v>0.076</v>
      </c>
      <c r="BX381" s="1">
        <v>0.166</v>
      </c>
      <c r="BY381" s="1">
        <v>0.0834</v>
      </c>
    </row>
    <row r="382" spans="1:77" ht="12.75">
      <c r="A382" s="1" t="s">
        <v>34</v>
      </c>
      <c r="B382" s="1" t="s">
        <v>79</v>
      </c>
      <c r="G382" s="1">
        <v>0.053</v>
      </c>
      <c r="H382" s="1">
        <v>0.015</v>
      </c>
      <c r="J382" s="1">
        <v>0.047</v>
      </c>
      <c r="K382" s="1">
        <v>0.036</v>
      </c>
      <c r="L382" s="1">
        <v>0.0067</v>
      </c>
      <c r="M382" s="1">
        <v>0.049</v>
      </c>
      <c r="N382" s="1">
        <v>0.028</v>
      </c>
      <c r="Q382" s="1">
        <v>0.054</v>
      </c>
      <c r="R382" s="1">
        <v>0.021</v>
      </c>
      <c r="S382" s="1">
        <v>1.01</v>
      </c>
      <c r="T382" s="1">
        <v>0.0837</v>
      </c>
      <c r="V382" s="1">
        <v>0.206</v>
      </c>
      <c r="W382" s="1">
        <v>0.027</v>
      </c>
      <c r="Y382" s="1">
        <v>0.216</v>
      </c>
      <c r="Z382" s="1">
        <v>0.055</v>
      </c>
      <c r="AB382" s="1">
        <v>0.533</v>
      </c>
      <c r="AC382" s="1">
        <v>0.237</v>
      </c>
      <c r="AE382" s="1">
        <v>0.372</v>
      </c>
      <c r="AF382" s="1">
        <v>0.078</v>
      </c>
      <c r="AK382" s="1">
        <v>0.13</v>
      </c>
      <c r="AL382" s="1">
        <v>0.103</v>
      </c>
      <c r="AN382" s="1">
        <v>0.36</v>
      </c>
      <c r="AO382" s="1">
        <v>0.088</v>
      </c>
      <c r="AQ382" s="1">
        <v>0.18</v>
      </c>
      <c r="AR382" s="1">
        <v>0.19</v>
      </c>
      <c r="AT382" s="1">
        <v>0.29</v>
      </c>
      <c r="AU382" s="1">
        <v>0.25</v>
      </c>
      <c r="AW382" s="1">
        <v>0.188</v>
      </c>
      <c r="AX382" s="1">
        <v>0.129</v>
      </c>
      <c r="AZ382" s="1">
        <v>0.187</v>
      </c>
      <c r="BA382" s="1">
        <v>0.101</v>
      </c>
      <c r="BC382" s="1">
        <v>0.178</v>
      </c>
      <c r="BD382" s="1">
        <v>0.172</v>
      </c>
      <c r="BG382" s="1">
        <v>0.162</v>
      </c>
      <c r="BH382" s="1">
        <v>0.118</v>
      </c>
      <c r="BJ382" s="1">
        <v>0.0982</v>
      </c>
      <c r="BK382" s="1">
        <v>0.0981</v>
      </c>
      <c r="BM382" s="1">
        <v>0.142</v>
      </c>
      <c r="BN382" s="1">
        <v>0.0968</v>
      </c>
      <c r="BQ382" s="1">
        <v>0.0986</v>
      </c>
      <c r="BR382" s="1">
        <v>0.08</v>
      </c>
      <c r="BT382" s="1">
        <v>0.114</v>
      </c>
      <c r="BX382" s="1">
        <v>0.167</v>
      </c>
      <c r="BY382" s="1">
        <v>0.0461</v>
      </c>
    </row>
    <row r="383" spans="1:76" ht="12.75">
      <c r="A383" s="1" t="s">
        <v>34</v>
      </c>
      <c r="B383" s="1" t="s">
        <v>80</v>
      </c>
      <c r="P383" s="1">
        <v>0.027</v>
      </c>
      <c r="Q383" s="1">
        <v>0.008</v>
      </c>
      <c r="V383" s="1">
        <v>0.092</v>
      </c>
      <c r="W383" s="1">
        <v>0.01</v>
      </c>
      <c r="Y383" s="1">
        <v>0.203</v>
      </c>
      <c r="AB383" s="1">
        <v>0.0802</v>
      </c>
      <c r="AC383" s="1">
        <v>0.0972</v>
      </c>
      <c r="AE383" s="1">
        <v>0.085</v>
      </c>
      <c r="AF383" s="1">
        <v>0.039</v>
      </c>
      <c r="AH383" s="1">
        <v>0.111</v>
      </c>
      <c r="AI383" s="1">
        <v>0.115</v>
      </c>
      <c r="AK383" s="1">
        <v>0.104</v>
      </c>
      <c r="AL383" s="1">
        <v>0.064</v>
      </c>
      <c r="AN383" s="1">
        <v>0.2</v>
      </c>
      <c r="AO383" s="1">
        <v>0.097</v>
      </c>
      <c r="AQ383" s="1">
        <v>0.076</v>
      </c>
      <c r="AR383" s="1">
        <v>0.049</v>
      </c>
      <c r="AT383" s="1">
        <v>0.17</v>
      </c>
      <c r="AU383" s="1">
        <v>0.12</v>
      </c>
      <c r="AW383" s="1">
        <v>0.123</v>
      </c>
      <c r="AX383" s="1">
        <v>0.0652</v>
      </c>
      <c r="AZ383" s="1">
        <v>0.0571</v>
      </c>
      <c r="BA383" s="1">
        <v>0.073</v>
      </c>
      <c r="BC383" s="1">
        <v>0.0665</v>
      </c>
      <c r="BD383" s="1">
        <v>0.0633</v>
      </c>
      <c r="BG383" s="1">
        <v>0.095</v>
      </c>
      <c r="BH383" s="1">
        <v>0.0266</v>
      </c>
      <c r="BI383" s="1">
        <v>0.075</v>
      </c>
      <c r="BM383" s="1">
        <v>0.0326</v>
      </c>
      <c r="BN383" s="1">
        <v>0.0189</v>
      </c>
      <c r="BQ383" s="1">
        <v>0.0529</v>
      </c>
      <c r="BR383" s="1">
        <v>0.0489</v>
      </c>
      <c r="BT383" s="1">
        <v>0.0477</v>
      </c>
      <c r="BW383" s="1">
        <v>0.0883</v>
      </c>
      <c r="BX383" s="1">
        <v>0.0209</v>
      </c>
    </row>
    <row r="384" spans="1:11" ht="12.75">
      <c r="A384" s="1" t="s">
        <v>34</v>
      </c>
      <c r="B384" s="1" t="s">
        <v>81</v>
      </c>
      <c r="J384" s="1">
        <v>0.007</v>
      </c>
      <c r="K384" s="1">
        <v>0.007</v>
      </c>
    </row>
  </sheetData>
  <sheetProtection/>
  <printOptions/>
  <pageMargins left="0.75" right="0.75" top="0.75" bottom="0.75" header="0" footer="0"/>
  <pageSetup orientation="landscape" scale="95"/>
  <headerFooter alignWithMargins="0">
    <oddFooter>&amp;L&amp;"Arial"&amp;10Iowa City, Iowa&amp;C&amp;"Arial"&amp;10Page &amp;P of &amp;N&amp;R&amp;"Arial"&amp;10&amp;D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8"/>
  <sheetViews>
    <sheetView showGridLines="0" tabSelected="1" defaultGridColor="0" zoomScalePageLayoutView="0" colorId="12" workbookViewId="0" topLeftCell="A1">
      <pane xSplit="7" ySplit="15" topLeftCell="BC49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BC9" sqref="BC9"/>
    </sheetView>
  </sheetViews>
  <sheetFormatPr defaultColWidth="8.6640625" defaultRowHeight="15"/>
  <cols>
    <col min="1" max="1" width="9.21484375" style="1" customWidth="1"/>
    <col min="2" max="2" width="7.10546875" style="1" customWidth="1"/>
    <col min="3" max="3" width="9.5546875" style="1" customWidth="1"/>
    <col min="4" max="4" width="7.88671875" style="1" customWidth="1"/>
    <col min="5" max="5" width="6.6640625" style="1" customWidth="1"/>
    <col min="6" max="6" width="8.10546875" style="1" customWidth="1"/>
    <col min="7" max="7" width="7.5546875" style="1" customWidth="1"/>
    <col min="8" max="56" width="5.6640625" style="1" customWidth="1"/>
    <col min="57" max="57" width="7.4453125" style="168" customWidth="1"/>
    <col min="58" max="58" width="9.10546875" style="1" customWidth="1"/>
    <col min="59" max="59" width="7.6640625" style="1" customWidth="1"/>
    <col min="60" max="60" width="7.4453125" style="112" customWidth="1"/>
    <col min="61" max="249" width="11.6640625" style="1" customWidth="1"/>
    <col min="250" max="253" width="8.6640625" style="1" customWidth="1"/>
  </cols>
  <sheetData>
    <row r="1" spans="1:74" ht="15">
      <c r="A1" s="217" t="s">
        <v>478</v>
      </c>
      <c r="G1" s="200"/>
      <c r="H1" s="183"/>
      <c r="I1" s="182"/>
      <c r="J1" s="182"/>
      <c r="K1" s="182"/>
      <c r="L1" s="182"/>
      <c r="M1" s="182"/>
      <c r="N1" s="182"/>
      <c r="O1" s="182"/>
      <c r="P1" s="182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G1"/>
      <c r="AH1"/>
      <c r="AI1"/>
      <c r="AJ1"/>
      <c r="AK1"/>
      <c r="AL1"/>
      <c r="AM1"/>
      <c r="AN1"/>
      <c r="AO1"/>
      <c r="AP1"/>
      <c r="AQ1"/>
      <c r="AR1"/>
      <c r="AS1" s="182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ht="15">
      <c r="A2" s="1" t="s">
        <v>475</v>
      </c>
      <c r="G2" s="201"/>
      <c r="H2" s="183"/>
      <c r="I2" s="182"/>
      <c r="J2" s="182"/>
      <c r="K2" s="182"/>
      <c r="L2" s="182"/>
      <c r="M2" s="182"/>
      <c r="N2" s="182"/>
      <c r="O2" s="182"/>
      <c r="P2" s="18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G2"/>
      <c r="AH2"/>
      <c r="AI2"/>
      <c r="AJ2"/>
      <c r="AK2"/>
      <c r="AL2"/>
      <c r="AM2"/>
      <c r="AN2"/>
      <c r="AO2"/>
      <c r="AP2"/>
      <c r="AQ2"/>
      <c r="AR2"/>
      <c r="AS2" s="18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ht="15">
      <c r="A3" s="1" t="s">
        <v>476</v>
      </c>
      <c r="G3" s="202"/>
      <c r="H3" s="185"/>
      <c r="I3" s="182"/>
      <c r="J3" s="182"/>
      <c r="K3" s="182"/>
      <c r="L3" s="182"/>
      <c r="M3" s="182"/>
      <c r="N3" s="182"/>
      <c r="O3" s="182"/>
      <c r="P3" s="18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G3"/>
      <c r="AH3"/>
      <c r="AI3"/>
      <c r="AJ3"/>
      <c r="AK3"/>
      <c r="AL3"/>
      <c r="AM3"/>
      <c r="AN3"/>
      <c r="AO3"/>
      <c r="AP3"/>
      <c r="AQ3"/>
      <c r="AR3"/>
      <c r="AS3" s="182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ht="15">
      <c r="A4" s="182"/>
      <c r="C4" s="182"/>
      <c r="D4" s="182"/>
      <c r="E4" s="182"/>
      <c r="F4" s="182"/>
      <c r="G4" s="184"/>
      <c r="H4" s="185"/>
      <c r="I4" s="182"/>
      <c r="J4" s="182"/>
      <c r="K4" s="182"/>
      <c r="L4" s="182"/>
      <c r="M4" s="182"/>
      <c r="N4" s="182"/>
      <c r="O4" s="182"/>
      <c r="P4" s="18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G4"/>
      <c r="AH4"/>
      <c r="AI4"/>
      <c r="AJ4"/>
      <c r="AK4"/>
      <c r="AL4"/>
      <c r="AM4"/>
      <c r="AN4"/>
      <c r="AO4"/>
      <c r="AP4"/>
      <c r="AQ4"/>
      <c r="AR4"/>
      <c r="AS4" s="182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ht="15">
      <c r="A5" s="182" t="s">
        <v>463</v>
      </c>
      <c r="C5" s="182"/>
      <c r="D5" s="182"/>
      <c r="E5" s="182"/>
      <c r="F5" s="182"/>
      <c r="G5" s="184"/>
      <c r="H5" s="186"/>
      <c r="I5" s="182"/>
      <c r="J5" s="182"/>
      <c r="K5" s="182"/>
      <c r="L5" s="182"/>
      <c r="M5" s="182"/>
      <c r="N5" s="182"/>
      <c r="O5" s="182"/>
      <c r="P5" s="182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G5"/>
      <c r="AH5"/>
      <c r="AI5"/>
      <c r="AJ5"/>
      <c r="AK5"/>
      <c r="AL5"/>
      <c r="AM5"/>
      <c r="AN5"/>
      <c r="AO5"/>
      <c r="AP5"/>
      <c r="AQ5"/>
      <c r="AR5"/>
      <c r="AS5" s="182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ht="15">
      <c r="A6" s="182" t="s">
        <v>464</v>
      </c>
      <c r="C6" s="182"/>
      <c r="D6" s="182"/>
      <c r="E6" s="182"/>
      <c r="F6" s="182"/>
      <c r="G6" s="184"/>
      <c r="H6" s="186"/>
      <c r="I6" s="182"/>
      <c r="J6" s="182"/>
      <c r="K6" s="182"/>
      <c r="L6" s="182"/>
      <c r="M6" s="182"/>
      <c r="N6" s="182"/>
      <c r="O6" s="182"/>
      <c r="P6" s="18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G6"/>
      <c r="AH6"/>
      <c r="AI6"/>
      <c r="AJ6"/>
      <c r="AK6"/>
      <c r="AL6"/>
      <c r="AM6"/>
      <c r="AN6"/>
      <c r="AO6"/>
      <c r="AP6"/>
      <c r="AQ6"/>
      <c r="AR6"/>
      <c r="AS6" s="182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ht="15">
      <c r="A7" s="182" t="s">
        <v>470</v>
      </c>
      <c r="C7" s="182"/>
      <c r="D7" s="182"/>
      <c r="E7" s="182"/>
      <c r="F7" s="182"/>
      <c r="G7" s="184"/>
      <c r="H7" s="186"/>
      <c r="I7" s="182"/>
      <c r="J7" s="182"/>
      <c r="K7" s="182"/>
      <c r="L7" s="182"/>
      <c r="M7" s="182"/>
      <c r="N7" s="182"/>
      <c r="O7" s="182"/>
      <c r="P7" s="18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G7"/>
      <c r="AH7"/>
      <c r="AI7"/>
      <c r="AJ7"/>
      <c r="AK7"/>
      <c r="AL7"/>
      <c r="AM7"/>
      <c r="AN7"/>
      <c r="AO7"/>
      <c r="AP7"/>
      <c r="AQ7"/>
      <c r="AR7"/>
      <c r="AS7" s="182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ht="15">
      <c r="A8" s="182" t="s">
        <v>465</v>
      </c>
      <c r="C8" s="182"/>
      <c r="D8" s="182"/>
      <c r="E8" s="182"/>
      <c r="F8" s="182"/>
      <c r="G8" s="184"/>
      <c r="H8" s="186"/>
      <c r="I8" s="182"/>
      <c r="J8" s="182"/>
      <c r="K8" s="182"/>
      <c r="L8" s="182"/>
      <c r="M8" s="182"/>
      <c r="N8" s="182"/>
      <c r="O8" s="182"/>
      <c r="P8" s="182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G8"/>
      <c r="AH8"/>
      <c r="AI8"/>
      <c r="AJ8"/>
      <c r="AK8"/>
      <c r="AL8"/>
      <c r="AM8"/>
      <c r="AN8"/>
      <c r="AO8"/>
      <c r="AP8"/>
      <c r="AQ8"/>
      <c r="AR8"/>
      <c r="AS8" s="182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ht="15">
      <c r="A9" s="182" t="s">
        <v>466</v>
      </c>
      <c r="C9" s="182"/>
      <c r="D9" s="182"/>
      <c r="E9" s="182"/>
      <c r="F9" s="182"/>
      <c r="G9" s="182"/>
      <c r="H9" s="186"/>
      <c r="I9" s="186"/>
      <c r="J9" s="186"/>
      <c r="K9" s="186"/>
      <c r="L9" s="186"/>
      <c r="M9" s="187"/>
      <c r="N9" s="187"/>
      <c r="O9" s="187"/>
      <c r="P9" s="186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 s="85"/>
      <c r="AG9"/>
      <c r="AH9"/>
      <c r="AI9"/>
      <c r="AJ9"/>
      <c r="AK9"/>
      <c r="AL9"/>
      <c r="AM9"/>
      <c r="AN9"/>
      <c r="AO9"/>
      <c r="AP9"/>
      <c r="AQ9"/>
      <c r="AR9"/>
      <c r="AS9" s="187"/>
      <c r="AT9" s="85"/>
      <c r="AU9" s="85"/>
      <c r="AV9" s="85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61" s="146" customFormat="1" ht="15">
      <c r="A10" s="188" t="s">
        <v>467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G10"/>
      <c r="AH10"/>
      <c r="AI10"/>
      <c r="AJ10"/>
      <c r="AK10"/>
      <c r="AL10"/>
      <c r="AM10"/>
      <c r="AN10"/>
      <c r="AO10"/>
      <c r="AP10"/>
      <c r="AQ10"/>
      <c r="AR10"/>
      <c r="AS10" s="189"/>
      <c r="AW10"/>
      <c r="AX10"/>
      <c r="AY10"/>
      <c r="AZ10"/>
      <c r="BA10"/>
      <c r="BB10"/>
      <c r="BC10"/>
      <c r="BD10"/>
      <c r="BE10"/>
      <c r="BF10"/>
      <c r="BG10"/>
      <c r="BH10"/>
      <c r="BI10" s="189"/>
    </row>
    <row r="11" spans="1:61" s="146" customFormat="1" ht="15">
      <c r="A11" s="188" t="s">
        <v>480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G11"/>
      <c r="AH11"/>
      <c r="AI11"/>
      <c r="AJ11"/>
      <c r="AK11"/>
      <c r="AL11"/>
      <c r="AM11"/>
      <c r="AN11"/>
      <c r="AO11"/>
      <c r="AP11"/>
      <c r="AQ11"/>
      <c r="AR11"/>
      <c r="AS11" s="189"/>
      <c r="AW11"/>
      <c r="AX11"/>
      <c r="AY11"/>
      <c r="AZ11"/>
      <c r="BA11"/>
      <c r="BB11"/>
      <c r="BC11"/>
      <c r="BD11"/>
      <c r="BE11"/>
      <c r="BF11"/>
      <c r="BG11"/>
      <c r="BH11"/>
      <c r="BI11" s="189"/>
    </row>
    <row r="12" spans="1:61" s="146" customFormat="1" ht="15">
      <c r="A12" s="188" t="s">
        <v>468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G12"/>
      <c r="AH12"/>
      <c r="AI12"/>
      <c r="AJ12"/>
      <c r="AK12"/>
      <c r="AL12"/>
      <c r="AM12"/>
      <c r="AN12"/>
      <c r="AO12"/>
      <c r="AP12"/>
      <c r="AQ12"/>
      <c r="AR12"/>
      <c r="AS12" s="189"/>
      <c r="AW12"/>
      <c r="AX12"/>
      <c r="AY12"/>
      <c r="AZ12"/>
      <c r="BA12"/>
      <c r="BB12"/>
      <c r="BC12"/>
      <c r="BD12"/>
      <c r="BE12"/>
      <c r="BF12"/>
      <c r="BG12"/>
      <c r="BH12"/>
      <c r="BI12" s="189"/>
    </row>
    <row r="13" spans="1:61" s="146" customFormat="1" ht="15">
      <c r="A13" s="188" t="s">
        <v>469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G13"/>
      <c r="AH13"/>
      <c r="AI13"/>
      <c r="AJ13"/>
      <c r="AK13"/>
      <c r="AL13"/>
      <c r="AM13"/>
      <c r="AN13"/>
      <c r="AO13"/>
      <c r="AP13"/>
      <c r="AQ13"/>
      <c r="AR13"/>
      <c r="AS13" s="189"/>
      <c r="AW13"/>
      <c r="AX13"/>
      <c r="AY13"/>
      <c r="AZ13"/>
      <c r="BA13"/>
      <c r="BB13"/>
      <c r="BC13"/>
      <c r="BD13"/>
      <c r="BE13"/>
      <c r="BF13"/>
      <c r="BG13"/>
      <c r="BH13"/>
      <c r="BI13" s="189"/>
    </row>
    <row r="14" spans="1:253" s="243" customFormat="1" ht="77.25" customHeight="1">
      <c r="A14" s="203" t="s">
        <v>444</v>
      </c>
      <c r="B14" s="204" t="s">
        <v>8</v>
      </c>
      <c r="C14" s="205" t="s">
        <v>462</v>
      </c>
      <c r="D14" s="206" t="s">
        <v>447</v>
      </c>
      <c r="E14" s="203" t="s">
        <v>448</v>
      </c>
      <c r="F14" s="203" t="s">
        <v>450</v>
      </c>
      <c r="G14" s="203" t="s">
        <v>403</v>
      </c>
      <c r="H14" s="207" t="s">
        <v>404</v>
      </c>
      <c r="I14" s="208" t="s">
        <v>406</v>
      </c>
      <c r="J14" s="209" t="s">
        <v>479</v>
      </c>
      <c r="K14" s="210" t="s">
        <v>407</v>
      </c>
      <c r="L14" s="210" t="s">
        <v>408</v>
      </c>
      <c r="M14" s="210" t="s">
        <v>409</v>
      </c>
      <c r="N14" s="210" t="s">
        <v>410</v>
      </c>
      <c r="O14" s="210" t="s">
        <v>411</v>
      </c>
      <c r="P14" s="210" t="s">
        <v>412</v>
      </c>
      <c r="Q14" s="210" t="s">
        <v>413</v>
      </c>
      <c r="R14" s="210" t="s">
        <v>21</v>
      </c>
      <c r="S14" s="210" t="s">
        <v>414</v>
      </c>
      <c r="T14" s="210" t="s">
        <v>415</v>
      </c>
      <c r="U14" s="210" t="s">
        <v>18</v>
      </c>
      <c r="V14" s="210" t="s">
        <v>417</v>
      </c>
      <c r="W14" s="210" t="s">
        <v>418</v>
      </c>
      <c r="X14" s="210" t="s">
        <v>419</v>
      </c>
      <c r="Y14" s="210" t="s">
        <v>15</v>
      </c>
      <c r="Z14" s="210" t="s">
        <v>420</v>
      </c>
      <c r="AA14" s="210" t="s">
        <v>24</v>
      </c>
      <c r="AB14" s="210" t="s">
        <v>421</v>
      </c>
      <c r="AC14" s="210" t="s">
        <v>422</v>
      </c>
      <c r="AD14" s="210" t="s">
        <v>25</v>
      </c>
      <c r="AE14" s="210" t="s">
        <v>423</v>
      </c>
      <c r="AF14" s="210" t="s">
        <v>68</v>
      </c>
      <c r="AG14" s="210" t="s">
        <v>424</v>
      </c>
      <c r="AH14" s="210" t="s">
        <v>425</v>
      </c>
      <c r="AI14" s="210" t="s">
        <v>426</v>
      </c>
      <c r="AJ14" s="210" t="s">
        <v>427</v>
      </c>
      <c r="AK14" s="209" t="s">
        <v>428</v>
      </c>
      <c r="AL14" s="210" t="s">
        <v>429</v>
      </c>
      <c r="AM14" s="210" t="s">
        <v>430</v>
      </c>
      <c r="AN14" s="210" t="s">
        <v>20</v>
      </c>
      <c r="AO14" s="210" t="s">
        <v>23</v>
      </c>
      <c r="AP14" s="210" t="s">
        <v>431</v>
      </c>
      <c r="AQ14" s="210" t="s">
        <v>432</v>
      </c>
      <c r="AR14" s="210" t="s">
        <v>433</v>
      </c>
      <c r="AS14" s="209" t="s">
        <v>434</v>
      </c>
      <c r="AT14" s="210" t="s">
        <v>26</v>
      </c>
      <c r="AU14" s="210" t="s">
        <v>19</v>
      </c>
      <c r="AV14" s="210" t="s">
        <v>22</v>
      </c>
      <c r="AW14" s="210" t="s">
        <v>435</v>
      </c>
      <c r="AX14" s="210" t="s">
        <v>436</v>
      </c>
      <c r="AY14" s="210" t="s">
        <v>461</v>
      </c>
      <c r="AZ14" s="210" t="s">
        <v>473</v>
      </c>
      <c r="BA14" s="210" t="s">
        <v>472</v>
      </c>
      <c r="BB14" s="210" t="s">
        <v>437</v>
      </c>
      <c r="BC14" s="211" t="s">
        <v>477</v>
      </c>
      <c r="BD14" s="210" t="s">
        <v>438</v>
      </c>
      <c r="BE14" s="212" t="s">
        <v>471</v>
      </c>
      <c r="BF14" s="213" t="s">
        <v>439</v>
      </c>
      <c r="BG14" s="213" t="s">
        <v>474</v>
      </c>
      <c r="BH14" s="260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  <c r="IK14" s="241"/>
      <c r="IL14" s="241"/>
      <c r="IM14" s="241"/>
      <c r="IN14" s="241"/>
      <c r="IO14" s="241"/>
      <c r="IP14" s="241"/>
      <c r="IQ14" s="241"/>
      <c r="IR14" s="241"/>
      <c r="IS14" s="242"/>
    </row>
    <row r="15" spans="1:253" s="243" customFormat="1" ht="25.5" customHeight="1">
      <c r="A15" s="214" t="s">
        <v>445</v>
      </c>
      <c r="B15" s="215" t="s">
        <v>446</v>
      </c>
      <c r="C15" s="214"/>
      <c r="D15" s="214" t="s">
        <v>446</v>
      </c>
      <c r="E15" s="214" t="s">
        <v>449</v>
      </c>
      <c r="F15" s="214" t="s">
        <v>451</v>
      </c>
      <c r="G15" s="214" t="s">
        <v>452</v>
      </c>
      <c r="H15" s="214" t="s">
        <v>453</v>
      </c>
      <c r="I15" s="214" t="s">
        <v>453</v>
      </c>
      <c r="J15" s="214" t="s">
        <v>453</v>
      </c>
      <c r="K15" s="214" t="s">
        <v>453</v>
      </c>
      <c r="L15" s="214" t="s">
        <v>453</v>
      </c>
      <c r="M15" s="214" t="s">
        <v>453</v>
      </c>
      <c r="N15" s="214" t="s">
        <v>453</v>
      </c>
      <c r="O15" s="214" t="s">
        <v>453</v>
      </c>
      <c r="P15" s="214" t="s">
        <v>453</v>
      </c>
      <c r="Q15" s="214" t="s">
        <v>453</v>
      </c>
      <c r="R15" s="214" t="s">
        <v>453</v>
      </c>
      <c r="S15" s="214" t="s">
        <v>453</v>
      </c>
      <c r="T15" s="214" t="s">
        <v>453</v>
      </c>
      <c r="U15" s="214" t="s">
        <v>453</v>
      </c>
      <c r="V15" s="214" t="s">
        <v>453</v>
      </c>
      <c r="W15" s="214" t="s">
        <v>453</v>
      </c>
      <c r="X15" s="214" t="s">
        <v>453</v>
      </c>
      <c r="Y15" s="214" t="s">
        <v>453</v>
      </c>
      <c r="Z15" s="214" t="s">
        <v>453</v>
      </c>
      <c r="AA15" s="214" t="s">
        <v>453</v>
      </c>
      <c r="AB15" s="214" t="s">
        <v>453</v>
      </c>
      <c r="AC15" s="214" t="s">
        <v>453</v>
      </c>
      <c r="AD15" s="214" t="s">
        <v>453</v>
      </c>
      <c r="AE15" s="214" t="s">
        <v>453</v>
      </c>
      <c r="AF15" s="214" t="s">
        <v>453</v>
      </c>
      <c r="AG15" s="214" t="s">
        <v>453</v>
      </c>
      <c r="AH15" s="214" t="s">
        <v>453</v>
      </c>
      <c r="AI15" s="214" t="s">
        <v>453</v>
      </c>
      <c r="AJ15" s="214" t="s">
        <v>453</v>
      </c>
      <c r="AK15" s="214" t="s">
        <v>453</v>
      </c>
      <c r="AL15" s="214" t="s">
        <v>453</v>
      </c>
      <c r="AM15" s="214" t="s">
        <v>453</v>
      </c>
      <c r="AN15" s="214" t="s">
        <v>453</v>
      </c>
      <c r="AO15" s="214" t="s">
        <v>453</v>
      </c>
      <c r="AP15" s="214" t="s">
        <v>453</v>
      </c>
      <c r="AQ15" s="214" t="s">
        <v>453</v>
      </c>
      <c r="AR15" s="214" t="s">
        <v>453</v>
      </c>
      <c r="AS15" s="214" t="s">
        <v>453</v>
      </c>
      <c r="AT15" s="214" t="s">
        <v>453</v>
      </c>
      <c r="AU15" s="214" t="s">
        <v>453</v>
      </c>
      <c r="AV15" s="214" t="s">
        <v>453</v>
      </c>
      <c r="AW15" s="214" t="s">
        <v>453</v>
      </c>
      <c r="AX15" s="214" t="s">
        <v>453</v>
      </c>
      <c r="AY15" s="214" t="s">
        <v>453</v>
      </c>
      <c r="AZ15" s="214" t="s">
        <v>453</v>
      </c>
      <c r="BA15" s="214" t="s">
        <v>453</v>
      </c>
      <c r="BB15" s="214" t="s">
        <v>453</v>
      </c>
      <c r="BC15" s="214" t="s">
        <v>453</v>
      </c>
      <c r="BD15" s="214" t="s">
        <v>453</v>
      </c>
      <c r="BE15" s="216" t="s">
        <v>457</v>
      </c>
      <c r="BF15" s="214" t="s">
        <v>457</v>
      </c>
      <c r="BG15" s="214" t="s">
        <v>457</v>
      </c>
      <c r="BH15" s="260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  <c r="IK15" s="241"/>
      <c r="IL15" s="241"/>
      <c r="IM15" s="241"/>
      <c r="IN15" s="241"/>
      <c r="IO15" s="241"/>
      <c r="IP15" s="241"/>
      <c r="IQ15" s="241"/>
      <c r="IR15" s="241"/>
      <c r="IS15" s="242"/>
    </row>
    <row r="16" spans="1:253" s="146" customFormat="1" ht="12" customHeight="1">
      <c r="A16" s="147">
        <v>34793</v>
      </c>
      <c r="B16" s="148">
        <v>1</v>
      </c>
      <c r="C16" s="149" t="s">
        <v>454</v>
      </c>
      <c r="D16" s="150"/>
      <c r="E16" s="151"/>
      <c r="F16" s="152"/>
      <c r="G16" s="15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133"/>
      <c r="V16" s="134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69"/>
      <c r="BF16" s="135"/>
      <c r="BG16" s="224"/>
      <c r="BH16" s="1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1"/>
      <c r="FL16" s="251"/>
      <c r="FM16" s="251"/>
      <c r="FN16" s="251"/>
      <c r="FO16" s="251"/>
      <c r="FP16" s="251"/>
      <c r="FQ16" s="251"/>
      <c r="FR16" s="251"/>
      <c r="FS16" s="251"/>
      <c r="FT16" s="251"/>
      <c r="FU16" s="251"/>
      <c r="FV16" s="251"/>
      <c r="FW16" s="251"/>
      <c r="FX16" s="251"/>
      <c r="FY16" s="251"/>
      <c r="FZ16" s="251"/>
      <c r="GA16" s="251"/>
      <c r="GB16" s="251"/>
      <c r="GC16" s="251"/>
      <c r="GD16" s="251"/>
      <c r="GE16" s="251"/>
      <c r="GF16" s="251"/>
      <c r="GG16" s="251"/>
      <c r="GH16" s="251"/>
      <c r="GI16" s="251"/>
      <c r="GJ16" s="251"/>
      <c r="GK16" s="251"/>
      <c r="GL16" s="251"/>
      <c r="GM16" s="251"/>
      <c r="GN16" s="251"/>
      <c r="GO16" s="251"/>
      <c r="GP16" s="251"/>
      <c r="GQ16" s="251"/>
      <c r="GR16" s="251"/>
      <c r="GS16" s="251"/>
      <c r="GT16" s="251"/>
      <c r="GU16" s="251"/>
      <c r="GV16" s="251"/>
      <c r="GW16" s="251"/>
      <c r="GX16" s="251"/>
      <c r="GY16" s="251"/>
      <c r="GZ16" s="251"/>
      <c r="HA16" s="251"/>
      <c r="HB16" s="251"/>
      <c r="HC16" s="251"/>
      <c r="HD16" s="251"/>
      <c r="HE16" s="251"/>
      <c r="HF16" s="251"/>
      <c r="HG16" s="251"/>
      <c r="HH16" s="251"/>
      <c r="HI16" s="251"/>
      <c r="HJ16" s="251"/>
      <c r="HK16" s="251"/>
      <c r="HL16" s="251"/>
      <c r="HM16" s="251"/>
      <c r="HN16" s="251"/>
      <c r="HO16" s="251"/>
      <c r="HP16" s="251"/>
      <c r="HQ16" s="251"/>
      <c r="HR16" s="251"/>
      <c r="HS16" s="251"/>
      <c r="HT16" s="251"/>
      <c r="HU16" s="251"/>
      <c r="HV16" s="251"/>
      <c r="HW16" s="251"/>
      <c r="HX16" s="251"/>
      <c r="HY16" s="251"/>
      <c r="HZ16" s="251"/>
      <c r="IA16" s="251"/>
      <c r="IB16" s="251"/>
      <c r="IC16" s="251"/>
      <c r="ID16" s="251"/>
      <c r="IE16" s="251"/>
      <c r="IF16" s="251"/>
      <c r="IG16" s="251"/>
      <c r="IH16" s="251"/>
      <c r="II16" s="251"/>
      <c r="IJ16" s="251"/>
      <c r="IK16" s="251"/>
      <c r="IL16" s="251"/>
      <c r="IM16" s="251"/>
      <c r="IN16" s="251"/>
      <c r="IO16" s="251"/>
      <c r="IP16" s="251"/>
      <c r="IQ16" s="251"/>
      <c r="IR16" s="251"/>
      <c r="IS16" s="145"/>
    </row>
    <row r="17" spans="1:253" s="146" customFormat="1" ht="15">
      <c r="A17" s="86">
        <v>34800</v>
      </c>
      <c r="B17" s="87">
        <v>2</v>
      </c>
      <c r="C17" s="90" t="s">
        <v>83</v>
      </c>
      <c r="D17" s="91">
        <v>95.122</v>
      </c>
      <c r="E17" s="140">
        <v>1932.12</v>
      </c>
      <c r="F17" s="92">
        <v>0.0751</v>
      </c>
      <c r="G17" s="118">
        <v>38.86922137341363</v>
      </c>
      <c r="H17" s="128">
        <v>0.18</v>
      </c>
      <c r="I17" s="127" t="s">
        <v>459</v>
      </c>
      <c r="J17" s="127" t="s">
        <v>460</v>
      </c>
      <c r="K17" s="128">
        <v>0.14</v>
      </c>
      <c r="L17" s="127" t="s">
        <v>459</v>
      </c>
      <c r="M17" s="128">
        <v>0.058</v>
      </c>
      <c r="N17" s="127" t="s">
        <v>459</v>
      </c>
      <c r="O17" s="128">
        <v>0.016</v>
      </c>
      <c r="P17" s="127" t="s">
        <v>459</v>
      </c>
      <c r="Q17" s="127" t="s">
        <v>459</v>
      </c>
      <c r="R17" s="127" t="s">
        <v>459</v>
      </c>
      <c r="S17" s="127" t="s">
        <v>459</v>
      </c>
      <c r="T17" s="127" t="s">
        <v>459</v>
      </c>
      <c r="U17" s="127" t="s">
        <v>459</v>
      </c>
      <c r="V17" s="127" t="s">
        <v>459</v>
      </c>
      <c r="W17" s="127" t="s">
        <v>459</v>
      </c>
      <c r="X17" s="127" t="s">
        <v>460</v>
      </c>
      <c r="Y17" s="127" t="s">
        <v>460</v>
      </c>
      <c r="Z17" s="127" t="s">
        <v>460</v>
      </c>
      <c r="AA17" s="127" t="s">
        <v>459</v>
      </c>
      <c r="AB17" s="127" t="s">
        <v>459</v>
      </c>
      <c r="AC17" s="127" t="s">
        <v>459</v>
      </c>
      <c r="AD17" s="127" t="s">
        <v>459</v>
      </c>
      <c r="AE17" s="127" t="s">
        <v>460</v>
      </c>
      <c r="AF17" s="127" t="s">
        <v>459</v>
      </c>
      <c r="AG17" s="127" t="s">
        <v>459</v>
      </c>
      <c r="AH17" s="127" t="s">
        <v>459</v>
      </c>
      <c r="AI17" s="127" t="s">
        <v>459</v>
      </c>
      <c r="AJ17" s="127" t="s">
        <v>459</v>
      </c>
      <c r="AK17" s="127" t="s">
        <v>459</v>
      </c>
      <c r="AL17" s="127" t="s">
        <v>459</v>
      </c>
      <c r="AM17" s="127" t="s">
        <v>459</v>
      </c>
      <c r="AN17" s="127" t="s">
        <v>459</v>
      </c>
      <c r="AO17" s="127" t="s">
        <v>459</v>
      </c>
      <c r="AP17" s="127" t="s">
        <v>460</v>
      </c>
      <c r="AQ17" s="127" t="s">
        <v>459</v>
      </c>
      <c r="AR17" s="127" t="s">
        <v>459</v>
      </c>
      <c r="AS17" s="127" t="s">
        <v>459</v>
      </c>
      <c r="AT17" s="127" t="s">
        <v>459</v>
      </c>
      <c r="AU17" s="127" t="s">
        <v>460</v>
      </c>
      <c r="AV17" s="127" t="s">
        <v>460</v>
      </c>
      <c r="AW17" s="127" t="s">
        <v>459</v>
      </c>
      <c r="AX17" s="127" t="s">
        <v>459</v>
      </c>
      <c r="AY17" s="127" t="s">
        <v>459</v>
      </c>
      <c r="AZ17" s="127" t="s">
        <v>459</v>
      </c>
      <c r="BA17" s="127" t="s">
        <v>459</v>
      </c>
      <c r="BB17" s="127" t="s">
        <v>459</v>
      </c>
      <c r="BC17" s="127" t="s">
        <v>459</v>
      </c>
      <c r="BD17" s="127" t="s">
        <v>459</v>
      </c>
      <c r="BE17" s="170">
        <v>74.8</v>
      </c>
      <c r="BF17" s="197">
        <v>69.3</v>
      </c>
      <c r="BG17" s="225">
        <v>68.7</v>
      </c>
      <c r="BH17" s="151"/>
      <c r="BI17" s="145"/>
      <c r="BJ17" s="145"/>
      <c r="BK17" s="145"/>
      <c r="BL17" s="145"/>
      <c r="BM17" s="145"/>
      <c r="BN17" s="145"/>
      <c r="BO17" s="181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</row>
    <row r="18" spans="1:253" s="146" customFormat="1" ht="15">
      <c r="A18" s="93"/>
      <c r="B18" s="94"/>
      <c r="C18" s="94" t="s">
        <v>402</v>
      </c>
      <c r="D18" s="95">
        <v>95.118</v>
      </c>
      <c r="E18" s="141"/>
      <c r="F18" s="97" t="s">
        <v>351</v>
      </c>
      <c r="G18" s="119" t="s">
        <v>351</v>
      </c>
      <c r="H18" s="128">
        <v>0.15</v>
      </c>
      <c r="I18" s="127" t="s">
        <v>459</v>
      </c>
      <c r="J18" s="127" t="s">
        <v>460</v>
      </c>
      <c r="K18" s="128">
        <v>0.024</v>
      </c>
      <c r="L18" s="127" t="s">
        <v>459</v>
      </c>
      <c r="M18" s="127" t="s">
        <v>459</v>
      </c>
      <c r="N18" s="127" t="s">
        <v>459</v>
      </c>
      <c r="O18" s="127" t="s">
        <v>459</v>
      </c>
      <c r="P18" s="127" t="s">
        <v>459</v>
      </c>
      <c r="Q18" s="127" t="s">
        <v>459</v>
      </c>
      <c r="R18" s="127" t="s">
        <v>459</v>
      </c>
      <c r="S18" s="127" t="s">
        <v>459</v>
      </c>
      <c r="T18" s="128">
        <v>0.053</v>
      </c>
      <c r="U18" s="127" t="s">
        <v>459</v>
      </c>
      <c r="V18" s="128">
        <v>0.047</v>
      </c>
      <c r="W18" s="128">
        <v>0.152</v>
      </c>
      <c r="X18" s="127" t="s">
        <v>460</v>
      </c>
      <c r="Y18" s="127" t="s">
        <v>460</v>
      </c>
      <c r="Z18" s="127" t="s">
        <v>460</v>
      </c>
      <c r="AA18" s="127" t="s">
        <v>459</v>
      </c>
      <c r="AB18" s="127" t="s">
        <v>459</v>
      </c>
      <c r="AC18" s="128">
        <v>0.008</v>
      </c>
      <c r="AD18" s="127" t="s">
        <v>459</v>
      </c>
      <c r="AE18" s="127" t="s">
        <v>460</v>
      </c>
      <c r="AF18" s="127" t="s">
        <v>459</v>
      </c>
      <c r="AG18" s="127" t="s">
        <v>459</v>
      </c>
      <c r="AH18" s="127" t="s">
        <v>459</v>
      </c>
      <c r="AI18" s="127" t="s">
        <v>459</v>
      </c>
      <c r="AJ18" s="127" t="s">
        <v>459</v>
      </c>
      <c r="AK18" s="127" t="s">
        <v>459</v>
      </c>
      <c r="AL18" s="127" t="s">
        <v>459</v>
      </c>
      <c r="AM18" s="127" t="s">
        <v>459</v>
      </c>
      <c r="AN18" s="127" t="s">
        <v>459</v>
      </c>
      <c r="AO18" s="127" t="s">
        <v>459</v>
      </c>
      <c r="AP18" s="127" t="s">
        <v>460</v>
      </c>
      <c r="AQ18" s="127" t="s">
        <v>459</v>
      </c>
      <c r="AR18" s="127" t="s">
        <v>459</v>
      </c>
      <c r="AS18" s="127" t="s">
        <v>459</v>
      </c>
      <c r="AT18" s="127" t="s">
        <v>459</v>
      </c>
      <c r="AU18" s="127" t="s">
        <v>460</v>
      </c>
      <c r="AV18" s="127" t="s">
        <v>460</v>
      </c>
      <c r="AW18" s="127" t="s">
        <v>459</v>
      </c>
      <c r="AX18" s="127" t="s">
        <v>459</v>
      </c>
      <c r="AY18" s="127" t="s">
        <v>459</v>
      </c>
      <c r="AZ18" s="127" t="s">
        <v>459</v>
      </c>
      <c r="BA18" s="128">
        <v>0.025</v>
      </c>
      <c r="BB18" s="128">
        <v>0.132</v>
      </c>
      <c r="BC18" s="127" t="s">
        <v>459</v>
      </c>
      <c r="BD18" s="127" t="s">
        <v>459</v>
      </c>
      <c r="BE18" s="170">
        <v>85.5</v>
      </c>
      <c r="BF18" s="230">
        <v>257</v>
      </c>
      <c r="BG18" s="226">
        <v>109</v>
      </c>
      <c r="BH18" s="151"/>
      <c r="BI18" s="145"/>
      <c r="BJ18" s="145"/>
      <c r="BK18" s="145"/>
      <c r="BL18" s="145"/>
      <c r="BM18" s="145"/>
      <c r="BN18" s="145"/>
      <c r="BO18" s="181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</row>
    <row r="19" spans="1:253" s="146" customFormat="1" ht="15">
      <c r="A19" s="93"/>
      <c r="B19" s="94"/>
      <c r="C19" s="94" t="s">
        <v>90</v>
      </c>
      <c r="D19" s="95">
        <v>95.118</v>
      </c>
      <c r="E19" s="141"/>
      <c r="F19" s="97" t="s">
        <v>351</v>
      </c>
      <c r="G19" s="119" t="s">
        <v>351</v>
      </c>
      <c r="H19" s="133" t="s">
        <v>459</v>
      </c>
      <c r="I19" s="133" t="s">
        <v>459</v>
      </c>
      <c r="J19" s="133" t="s">
        <v>460</v>
      </c>
      <c r="K19" s="133" t="s">
        <v>459</v>
      </c>
      <c r="L19" s="133" t="s">
        <v>459</v>
      </c>
      <c r="M19" s="133" t="s">
        <v>459</v>
      </c>
      <c r="N19" s="133" t="s">
        <v>459</v>
      </c>
      <c r="O19" s="133" t="s">
        <v>459</v>
      </c>
      <c r="P19" s="133" t="s">
        <v>459</v>
      </c>
      <c r="Q19" s="133" t="s">
        <v>459</v>
      </c>
      <c r="R19" s="133" t="s">
        <v>459</v>
      </c>
      <c r="S19" s="133" t="s">
        <v>459</v>
      </c>
      <c r="T19" s="134">
        <v>0.016</v>
      </c>
      <c r="U19" s="133" t="s">
        <v>459</v>
      </c>
      <c r="V19" s="134">
        <v>0.021</v>
      </c>
      <c r="W19" s="133" t="s">
        <v>459</v>
      </c>
      <c r="X19" s="133" t="s">
        <v>460</v>
      </c>
      <c r="Y19" s="133" t="s">
        <v>460</v>
      </c>
      <c r="Z19" s="133" t="s">
        <v>460</v>
      </c>
      <c r="AA19" s="133" t="s">
        <v>459</v>
      </c>
      <c r="AB19" s="133" t="s">
        <v>459</v>
      </c>
      <c r="AC19" s="133" t="s">
        <v>459</v>
      </c>
      <c r="AD19" s="133" t="s">
        <v>459</v>
      </c>
      <c r="AE19" s="133" t="s">
        <v>460</v>
      </c>
      <c r="AF19" s="133" t="s">
        <v>459</v>
      </c>
      <c r="AG19" s="133" t="s">
        <v>459</v>
      </c>
      <c r="AH19" s="133" t="s">
        <v>459</v>
      </c>
      <c r="AI19" s="133" t="s">
        <v>459</v>
      </c>
      <c r="AJ19" s="133" t="s">
        <v>459</v>
      </c>
      <c r="AK19" s="133" t="s">
        <v>459</v>
      </c>
      <c r="AL19" s="133" t="s">
        <v>459</v>
      </c>
      <c r="AM19" s="133" t="s">
        <v>459</v>
      </c>
      <c r="AN19" s="133" t="s">
        <v>459</v>
      </c>
      <c r="AO19" s="133" t="s">
        <v>459</v>
      </c>
      <c r="AP19" s="133" t="s">
        <v>460</v>
      </c>
      <c r="AQ19" s="133" t="s">
        <v>459</v>
      </c>
      <c r="AR19" s="133" t="s">
        <v>459</v>
      </c>
      <c r="AS19" s="133" t="s">
        <v>459</v>
      </c>
      <c r="AT19" s="133" t="s">
        <v>459</v>
      </c>
      <c r="AU19" s="133" t="s">
        <v>460</v>
      </c>
      <c r="AV19" s="133" t="s">
        <v>460</v>
      </c>
      <c r="AW19" s="133" t="s">
        <v>459</v>
      </c>
      <c r="AX19" s="133" t="s">
        <v>459</v>
      </c>
      <c r="AY19" s="133" t="s">
        <v>459</v>
      </c>
      <c r="AZ19" s="133" t="s">
        <v>459</v>
      </c>
      <c r="BA19" s="133" t="s">
        <v>459</v>
      </c>
      <c r="BB19" s="133" t="s">
        <v>459</v>
      </c>
      <c r="BC19" s="133" t="s">
        <v>459</v>
      </c>
      <c r="BD19" s="133" t="s">
        <v>459</v>
      </c>
      <c r="BE19" s="169">
        <v>81.4</v>
      </c>
      <c r="BF19" s="135">
        <v>86.8</v>
      </c>
      <c r="BG19" s="224">
        <v>94.4</v>
      </c>
      <c r="BH19" s="151"/>
      <c r="BI19" s="145"/>
      <c r="BJ19" s="145"/>
      <c r="BK19" s="145"/>
      <c r="BL19" s="145"/>
      <c r="BM19" s="145"/>
      <c r="BN19" s="145"/>
      <c r="BO19" s="252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</row>
    <row r="20" spans="1:253" s="146" customFormat="1" ht="15">
      <c r="A20" s="86">
        <v>34807</v>
      </c>
      <c r="B20" s="90">
        <v>3</v>
      </c>
      <c r="C20" s="123" t="s">
        <v>454</v>
      </c>
      <c r="D20" s="88"/>
      <c r="E20" s="142"/>
      <c r="F20" s="92"/>
      <c r="G20" s="118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4"/>
      <c r="U20" s="133"/>
      <c r="V20" s="134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69"/>
      <c r="BF20" s="135"/>
      <c r="BG20" s="224"/>
      <c r="BH20" s="151"/>
      <c r="BI20" s="145"/>
      <c r="BJ20" s="145"/>
      <c r="BK20" s="145"/>
      <c r="BL20" s="145"/>
      <c r="BM20" s="145"/>
      <c r="BN20" s="145"/>
      <c r="BO20" s="252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</row>
    <row r="21" spans="1:253" s="146" customFormat="1" ht="15">
      <c r="A21" s="86">
        <v>34814</v>
      </c>
      <c r="B21" s="90">
        <v>4</v>
      </c>
      <c r="C21" s="123" t="s">
        <v>454</v>
      </c>
      <c r="D21" s="88"/>
      <c r="E21" s="142"/>
      <c r="F21" s="92"/>
      <c r="G21" s="118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4"/>
      <c r="U21" s="133"/>
      <c r="V21" s="134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69"/>
      <c r="BF21" s="135"/>
      <c r="BG21" s="224"/>
      <c r="BH21" s="151"/>
      <c r="BI21" s="145"/>
      <c r="BJ21" s="145"/>
      <c r="BK21" s="145"/>
      <c r="BL21" s="145"/>
      <c r="BM21" s="145"/>
      <c r="BN21" s="145"/>
      <c r="BO21" s="252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</row>
    <row r="22" spans="1:253" s="146" customFormat="1" ht="15">
      <c r="A22" s="86">
        <v>34821</v>
      </c>
      <c r="B22" s="98">
        <v>5</v>
      </c>
      <c r="C22" s="90" t="s">
        <v>83</v>
      </c>
      <c r="D22" s="91">
        <v>95.138</v>
      </c>
      <c r="E22" s="140">
        <v>1689.12</v>
      </c>
      <c r="F22" s="99">
        <v>0.06619999999999937</v>
      </c>
      <c r="G22" s="120">
        <v>39.1920053045369</v>
      </c>
      <c r="H22" s="128">
        <v>0.674</v>
      </c>
      <c r="I22" s="128">
        <v>0.068</v>
      </c>
      <c r="J22" s="127" t="s">
        <v>460</v>
      </c>
      <c r="K22" s="128">
        <v>0.634</v>
      </c>
      <c r="L22" s="127" t="s">
        <v>459</v>
      </c>
      <c r="M22" s="128">
        <v>0.387</v>
      </c>
      <c r="N22" s="128">
        <v>0.059</v>
      </c>
      <c r="O22" s="128">
        <v>0.104</v>
      </c>
      <c r="P22" s="128">
        <v>0.151</v>
      </c>
      <c r="Q22" s="127" t="s">
        <v>459</v>
      </c>
      <c r="R22" s="127" t="s">
        <v>459</v>
      </c>
      <c r="S22" s="127" t="s">
        <v>459</v>
      </c>
      <c r="T22" s="127" t="s">
        <v>459</v>
      </c>
      <c r="U22" s="127" t="s">
        <v>459</v>
      </c>
      <c r="V22" s="127" t="s">
        <v>459</v>
      </c>
      <c r="W22" s="128">
        <v>0.159</v>
      </c>
      <c r="X22" s="127" t="s">
        <v>460</v>
      </c>
      <c r="Y22" s="128">
        <v>0.0063</v>
      </c>
      <c r="Z22" s="127" t="s">
        <v>460</v>
      </c>
      <c r="AA22" s="127" t="s">
        <v>459</v>
      </c>
      <c r="AB22" s="127" t="s">
        <v>459</v>
      </c>
      <c r="AC22" s="127" t="s">
        <v>459</v>
      </c>
      <c r="AD22" s="127" t="s">
        <v>459</v>
      </c>
      <c r="AE22" s="127" t="s">
        <v>460</v>
      </c>
      <c r="AF22" s="127" t="s">
        <v>459</v>
      </c>
      <c r="AG22" s="127" t="s">
        <v>459</v>
      </c>
      <c r="AH22" s="127" t="s">
        <v>459</v>
      </c>
      <c r="AI22" s="127" t="s">
        <v>459</v>
      </c>
      <c r="AJ22" s="127" t="s">
        <v>459</v>
      </c>
      <c r="AK22" s="127" t="s">
        <v>459</v>
      </c>
      <c r="AL22" s="127" t="s">
        <v>459</v>
      </c>
      <c r="AM22" s="127" t="s">
        <v>459</v>
      </c>
      <c r="AN22" s="127" t="s">
        <v>459</v>
      </c>
      <c r="AO22" s="127" t="s">
        <v>459</v>
      </c>
      <c r="AP22" s="127" t="s">
        <v>460</v>
      </c>
      <c r="AQ22" s="127" t="s">
        <v>459</v>
      </c>
      <c r="AR22" s="127" t="s">
        <v>459</v>
      </c>
      <c r="AS22" s="127" t="s">
        <v>459</v>
      </c>
      <c r="AT22" s="127" t="s">
        <v>459</v>
      </c>
      <c r="AU22" s="127" t="s">
        <v>460</v>
      </c>
      <c r="AV22" s="127" t="s">
        <v>460</v>
      </c>
      <c r="AW22" s="127" t="s">
        <v>459</v>
      </c>
      <c r="AX22" s="127" t="s">
        <v>459</v>
      </c>
      <c r="AY22" s="127" t="s">
        <v>459</v>
      </c>
      <c r="AZ22" s="127" t="s">
        <v>459</v>
      </c>
      <c r="BA22" s="127" t="s">
        <v>459</v>
      </c>
      <c r="BB22" s="127" t="s">
        <v>459</v>
      </c>
      <c r="BC22" s="127" t="s">
        <v>459</v>
      </c>
      <c r="BD22" s="127" t="s">
        <v>459</v>
      </c>
      <c r="BE22" s="170">
        <v>82.4</v>
      </c>
      <c r="BF22" s="197">
        <v>85.4</v>
      </c>
      <c r="BG22" s="225">
        <v>74.8</v>
      </c>
      <c r="BH22" s="151"/>
      <c r="BI22" s="145"/>
      <c r="BJ22" s="145"/>
      <c r="BK22" s="145"/>
      <c r="BL22" s="145"/>
      <c r="BM22" s="145"/>
      <c r="BN22" s="145"/>
      <c r="BO22" s="181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</row>
    <row r="23" spans="1:253" s="146" customFormat="1" ht="15">
      <c r="A23" s="93"/>
      <c r="B23" s="94"/>
      <c r="C23" s="94" t="s">
        <v>402</v>
      </c>
      <c r="D23" s="95">
        <v>95.138</v>
      </c>
      <c r="E23" s="141"/>
      <c r="F23" s="97" t="s">
        <v>351</v>
      </c>
      <c r="G23" s="119" t="s">
        <v>351</v>
      </c>
      <c r="H23" s="128">
        <v>0.529</v>
      </c>
      <c r="I23" s="127" t="s">
        <v>459</v>
      </c>
      <c r="J23" s="127" t="s">
        <v>460</v>
      </c>
      <c r="K23" s="128">
        <v>0.108</v>
      </c>
      <c r="L23" s="127" t="s">
        <v>459</v>
      </c>
      <c r="M23" s="127" t="s">
        <v>459</v>
      </c>
      <c r="N23" s="127" t="s">
        <v>459</v>
      </c>
      <c r="O23" s="127" t="s">
        <v>459</v>
      </c>
      <c r="P23" s="127" t="s">
        <v>459</v>
      </c>
      <c r="Q23" s="127" t="s">
        <v>459</v>
      </c>
      <c r="R23" s="127" t="s">
        <v>459</v>
      </c>
      <c r="S23" s="127" t="s">
        <v>459</v>
      </c>
      <c r="T23" s="128">
        <v>0.092</v>
      </c>
      <c r="U23" s="127" t="s">
        <v>459</v>
      </c>
      <c r="V23" s="128">
        <v>0.104</v>
      </c>
      <c r="W23" s="128">
        <v>0.734</v>
      </c>
      <c r="X23" s="128">
        <v>0.127</v>
      </c>
      <c r="Y23" s="128">
        <v>0.149</v>
      </c>
      <c r="Z23" s="127" t="s">
        <v>460</v>
      </c>
      <c r="AA23" s="127" t="s">
        <v>459</v>
      </c>
      <c r="AB23" s="127" t="s">
        <v>459</v>
      </c>
      <c r="AC23" s="128">
        <v>0.02</v>
      </c>
      <c r="AD23" s="127" t="s">
        <v>459</v>
      </c>
      <c r="AE23" s="127" t="s">
        <v>460</v>
      </c>
      <c r="AF23" s="127" t="s">
        <v>459</v>
      </c>
      <c r="AG23" s="127" t="s">
        <v>459</v>
      </c>
      <c r="AH23" s="127" t="s">
        <v>459</v>
      </c>
      <c r="AI23" s="127" t="s">
        <v>459</v>
      </c>
      <c r="AJ23" s="128">
        <v>0.1</v>
      </c>
      <c r="AK23" s="127" t="s">
        <v>459</v>
      </c>
      <c r="AL23" s="127" t="s">
        <v>459</v>
      </c>
      <c r="AM23" s="127" t="s">
        <v>459</v>
      </c>
      <c r="AN23" s="127" t="s">
        <v>459</v>
      </c>
      <c r="AO23" s="127" t="s">
        <v>459</v>
      </c>
      <c r="AP23" s="127" t="s">
        <v>460</v>
      </c>
      <c r="AQ23" s="128">
        <v>0.056</v>
      </c>
      <c r="AR23" s="127" t="s">
        <v>459</v>
      </c>
      <c r="AS23" s="127" t="s">
        <v>459</v>
      </c>
      <c r="AT23" s="127" t="s">
        <v>459</v>
      </c>
      <c r="AU23" s="127" t="s">
        <v>460</v>
      </c>
      <c r="AV23" s="127" t="s">
        <v>460</v>
      </c>
      <c r="AW23" s="127" t="s">
        <v>459</v>
      </c>
      <c r="AX23" s="127" t="s">
        <v>459</v>
      </c>
      <c r="AY23" s="127" t="s">
        <v>459</v>
      </c>
      <c r="AZ23" s="127" t="s">
        <v>459</v>
      </c>
      <c r="BA23" s="128">
        <v>0.022</v>
      </c>
      <c r="BB23" s="128">
        <v>0.137</v>
      </c>
      <c r="BC23" s="127" t="s">
        <v>459</v>
      </c>
      <c r="BD23" s="127" t="s">
        <v>459</v>
      </c>
      <c r="BE23" s="170">
        <v>91.5</v>
      </c>
      <c r="BF23" s="230">
        <v>192</v>
      </c>
      <c r="BG23" s="225">
        <v>85.4</v>
      </c>
      <c r="BH23" s="151"/>
      <c r="BI23" s="145"/>
      <c r="BJ23" s="145"/>
      <c r="BK23" s="145"/>
      <c r="BL23" s="145"/>
      <c r="BM23" s="145"/>
      <c r="BN23" s="145"/>
      <c r="BO23" s="181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</row>
    <row r="24" spans="1:253" s="146" customFormat="1" ht="15">
      <c r="A24" s="93"/>
      <c r="B24" s="94"/>
      <c r="C24" s="94" t="s">
        <v>90</v>
      </c>
      <c r="D24" s="95">
        <v>95.138</v>
      </c>
      <c r="E24" s="141"/>
      <c r="F24" s="97" t="s">
        <v>351</v>
      </c>
      <c r="G24" s="119" t="s">
        <v>351</v>
      </c>
      <c r="H24" s="133" t="s">
        <v>459</v>
      </c>
      <c r="I24" s="133" t="s">
        <v>459</v>
      </c>
      <c r="J24" s="133" t="s">
        <v>460</v>
      </c>
      <c r="K24" s="133" t="s">
        <v>459</v>
      </c>
      <c r="L24" s="133" t="s">
        <v>459</v>
      </c>
      <c r="M24" s="133" t="s">
        <v>459</v>
      </c>
      <c r="N24" s="133" t="s">
        <v>459</v>
      </c>
      <c r="O24" s="133" t="s">
        <v>459</v>
      </c>
      <c r="P24" s="133" t="s">
        <v>459</v>
      </c>
      <c r="Q24" s="133" t="s">
        <v>459</v>
      </c>
      <c r="R24" s="133" t="s">
        <v>459</v>
      </c>
      <c r="S24" s="133" t="s">
        <v>459</v>
      </c>
      <c r="T24" s="134">
        <v>0.031</v>
      </c>
      <c r="U24" s="133" t="s">
        <v>459</v>
      </c>
      <c r="V24" s="134">
        <v>0.035</v>
      </c>
      <c r="W24" s="133" t="s">
        <v>459</v>
      </c>
      <c r="X24" s="133">
        <v>0.127</v>
      </c>
      <c r="Y24" s="133">
        <v>0.181</v>
      </c>
      <c r="Z24" s="133" t="s">
        <v>460</v>
      </c>
      <c r="AA24" s="133" t="s">
        <v>459</v>
      </c>
      <c r="AB24" s="133" t="s">
        <v>459</v>
      </c>
      <c r="AC24" s="133" t="s">
        <v>459</v>
      </c>
      <c r="AD24" s="133" t="s">
        <v>459</v>
      </c>
      <c r="AE24" s="133" t="s">
        <v>460</v>
      </c>
      <c r="AF24" s="133" t="s">
        <v>459</v>
      </c>
      <c r="AG24" s="133" t="s">
        <v>459</v>
      </c>
      <c r="AH24" s="133" t="s">
        <v>459</v>
      </c>
      <c r="AI24" s="133" t="s">
        <v>459</v>
      </c>
      <c r="AJ24" s="133">
        <v>0.118</v>
      </c>
      <c r="AK24" s="133" t="s">
        <v>459</v>
      </c>
      <c r="AL24" s="133" t="s">
        <v>459</v>
      </c>
      <c r="AM24" s="133" t="s">
        <v>459</v>
      </c>
      <c r="AN24" s="133" t="s">
        <v>459</v>
      </c>
      <c r="AO24" s="133" t="s">
        <v>459</v>
      </c>
      <c r="AP24" s="133" t="s">
        <v>460</v>
      </c>
      <c r="AQ24" s="133" t="s">
        <v>459</v>
      </c>
      <c r="AR24" s="133" t="s">
        <v>459</v>
      </c>
      <c r="AS24" s="133" t="s">
        <v>459</v>
      </c>
      <c r="AT24" s="133" t="s">
        <v>459</v>
      </c>
      <c r="AU24" s="133" t="s">
        <v>460</v>
      </c>
      <c r="AV24" s="133" t="s">
        <v>460</v>
      </c>
      <c r="AW24" s="133" t="s">
        <v>459</v>
      </c>
      <c r="AX24" s="133" t="s">
        <v>459</v>
      </c>
      <c r="AY24" s="133" t="s">
        <v>459</v>
      </c>
      <c r="AZ24" s="133" t="s">
        <v>459</v>
      </c>
      <c r="BA24" s="133" t="s">
        <v>459</v>
      </c>
      <c r="BB24" s="133" t="s">
        <v>459</v>
      </c>
      <c r="BC24" s="133" t="s">
        <v>459</v>
      </c>
      <c r="BD24" s="133" t="s">
        <v>459</v>
      </c>
      <c r="BE24" s="169">
        <v>88.4</v>
      </c>
      <c r="BF24" s="234">
        <v>132</v>
      </c>
      <c r="BG24" s="235">
        <v>100</v>
      </c>
      <c r="BH24" s="151"/>
      <c r="BI24" s="145"/>
      <c r="BJ24" s="145"/>
      <c r="BK24" s="145"/>
      <c r="BL24" s="145"/>
      <c r="BM24" s="145"/>
      <c r="BN24" s="145"/>
      <c r="BO24" s="181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</row>
    <row r="25" spans="1:253" s="146" customFormat="1" ht="15">
      <c r="A25" s="86">
        <v>34828</v>
      </c>
      <c r="B25" s="90">
        <v>6</v>
      </c>
      <c r="C25" s="123" t="s">
        <v>454</v>
      </c>
      <c r="D25" s="91"/>
      <c r="E25" s="142"/>
      <c r="F25" s="92"/>
      <c r="G25" s="118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4"/>
      <c r="U25" s="133"/>
      <c r="V25" s="134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69"/>
      <c r="BF25" s="135"/>
      <c r="BG25" s="224"/>
      <c r="BH25" s="151"/>
      <c r="BI25" s="145"/>
      <c r="BJ25" s="145"/>
      <c r="BK25" s="145"/>
      <c r="BL25" s="145"/>
      <c r="BM25" s="145"/>
      <c r="BN25" s="145"/>
      <c r="BO25" s="181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</row>
    <row r="26" spans="1:253" s="146" customFormat="1" ht="15">
      <c r="A26" s="86">
        <v>34835</v>
      </c>
      <c r="B26" s="100">
        <v>7</v>
      </c>
      <c r="C26" s="90" t="s">
        <v>83</v>
      </c>
      <c r="D26" s="101">
        <v>95.177</v>
      </c>
      <c r="E26" s="140">
        <v>840</v>
      </c>
      <c r="F26" s="99">
        <v>0.03819999999999979</v>
      </c>
      <c r="G26" s="120">
        <f>(F26/E26)*1000000</f>
        <v>45.476190476190226</v>
      </c>
      <c r="H26" s="129">
        <v>1.32</v>
      </c>
      <c r="I26" s="128">
        <v>0.119</v>
      </c>
      <c r="J26" s="127" t="s">
        <v>460</v>
      </c>
      <c r="K26" s="129">
        <v>1.36</v>
      </c>
      <c r="L26" s="127" t="s">
        <v>459</v>
      </c>
      <c r="M26" s="128">
        <v>0.567</v>
      </c>
      <c r="N26" s="128">
        <v>0.0667</v>
      </c>
      <c r="O26" s="128">
        <v>0.105</v>
      </c>
      <c r="P26" s="128">
        <v>0.264</v>
      </c>
      <c r="Q26" s="127" t="s">
        <v>459</v>
      </c>
      <c r="R26" s="127" t="s">
        <v>459</v>
      </c>
      <c r="S26" s="127" t="s">
        <v>459</v>
      </c>
      <c r="T26" s="127" t="s">
        <v>459</v>
      </c>
      <c r="U26" s="127" t="s">
        <v>459</v>
      </c>
      <c r="V26" s="127" t="s">
        <v>459</v>
      </c>
      <c r="W26" s="127" t="s">
        <v>459</v>
      </c>
      <c r="X26" s="127" t="s">
        <v>460</v>
      </c>
      <c r="Y26" s="128">
        <v>0.079</v>
      </c>
      <c r="Z26" s="127" t="s">
        <v>460</v>
      </c>
      <c r="AA26" s="127" t="s">
        <v>459</v>
      </c>
      <c r="AB26" s="127" t="s">
        <v>459</v>
      </c>
      <c r="AC26" s="127" t="s">
        <v>459</v>
      </c>
      <c r="AD26" s="127" t="s">
        <v>459</v>
      </c>
      <c r="AE26" s="127" t="s">
        <v>460</v>
      </c>
      <c r="AF26" s="127" t="s">
        <v>459</v>
      </c>
      <c r="AG26" s="127" t="s">
        <v>459</v>
      </c>
      <c r="AH26" s="127" t="s">
        <v>459</v>
      </c>
      <c r="AI26" s="127" t="s">
        <v>459</v>
      </c>
      <c r="AJ26" s="127" t="s">
        <v>459</v>
      </c>
      <c r="AK26" s="127" t="s">
        <v>459</v>
      </c>
      <c r="AL26" s="127" t="s">
        <v>459</v>
      </c>
      <c r="AM26" s="128">
        <v>0.009</v>
      </c>
      <c r="AN26" s="127" t="s">
        <v>459</v>
      </c>
      <c r="AO26" s="127" t="s">
        <v>459</v>
      </c>
      <c r="AP26" s="127" t="s">
        <v>460</v>
      </c>
      <c r="AQ26" s="127" t="s">
        <v>459</v>
      </c>
      <c r="AR26" s="127" t="s">
        <v>459</v>
      </c>
      <c r="AS26" s="127" t="s">
        <v>459</v>
      </c>
      <c r="AT26" s="127" t="s">
        <v>459</v>
      </c>
      <c r="AU26" s="127" t="s">
        <v>460</v>
      </c>
      <c r="AV26" s="127" t="s">
        <v>460</v>
      </c>
      <c r="AW26" s="127" t="s">
        <v>459</v>
      </c>
      <c r="AX26" s="127" t="s">
        <v>459</v>
      </c>
      <c r="AY26" s="127" t="s">
        <v>459</v>
      </c>
      <c r="AZ26" s="127" t="s">
        <v>459</v>
      </c>
      <c r="BA26" s="127" t="s">
        <v>459</v>
      </c>
      <c r="BB26" s="127" t="s">
        <v>459</v>
      </c>
      <c r="BC26" s="127" t="s">
        <v>459</v>
      </c>
      <c r="BD26" s="127" t="s">
        <v>459</v>
      </c>
      <c r="BE26" s="170">
        <v>83.1</v>
      </c>
      <c r="BF26" s="197">
        <v>84.1</v>
      </c>
      <c r="BG26" s="225">
        <v>56.4</v>
      </c>
      <c r="BH26" s="151"/>
      <c r="BI26" s="145"/>
      <c r="BJ26" s="145"/>
      <c r="BK26" s="145"/>
      <c r="BL26" s="145"/>
      <c r="BM26" s="145"/>
      <c r="BN26" s="145"/>
      <c r="BO26" s="181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  <c r="IR26" s="145"/>
      <c r="IS26" s="145"/>
    </row>
    <row r="27" spans="1:253" s="146" customFormat="1" ht="15">
      <c r="A27" s="93"/>
      <c r="B27" s="94"/>
      <c r="C27" s="94" t="s">
        <v>402</v>
      </c>
      <c r="D27" s="95">
        <v>95.177</v>
      </c>
      <c r="E27" s="141"/>
      <c r="F27" s="97" t="s">
        <v>351</v>
      </c>
      <c r="G27" s="119" t="s">
        <v>351</v>
      </c>
      <c r="H27" s="128">
        <v>0.76</v>
      </c>
      <c r="I27" s="127" t="s">
        <v>459</v>
      </c>
      <c r="J27" s="127" t="s">
        <v>460</v>
      </c>
      <c r="K27" s="128">
        <v>0.113</v>
      </c>
      <c r="L27" s="127" t="s">
        <v>459</v>
      </c>
      <c r="M27" s="127" t="s">
        <v>459</v>
      </c>
      <c r="N27" s="127" t="s">
        <v>459</v>
      </c>
      <c r="O27" s="127" t="s">
        <v>459</v>
      </c>
      <c r="P27" s="127" t="s">
        <v>459</v>
      </c>
      <c r="Q27" s="127" t="s">
        <v>459</v>
      </c>
      <c r="R27" s="127" t="s">
        <v>459</v>
      </c>
      <c r="S27" s="127" t="s">
        <v>459</v>
      </c>
      <c r="T27" s="128">
        <v>0.069</v>
      </c>
      <c r="U27" s="127" t="s">
        <v>459</v>
      </c>
      <c r="V27" s="128">
        <v>0.094</v>
      </c>
      <c r="W27" s="127" t="s">
        <v>459</v>
      </c>
      <c r="X27" s="127" t="s">
        <v>460</v>
      </c>
      <c r="Y27" s="128">
        <v>0.083</v>
      </c>
      <c r="Z27" s="127" t="s">
        <v>460</v>
      </c>
      <c r="AA27" s="127" t="s">
        <v>459</v>
      </c>
      <c r="AB27" s="127" t="s">
        <v>459</v>
      </c>
      <c r="AC27" s="127" t="s">
        <v>459</v>
      </c>
      <c r="AD27" s="127" t="s">
        <v>459</v>
      </c>
      <c r="AE27" s="127" t="s">
        <v>460</v>
      </c>
      <c r="AF27" s="127" t="s">
        <v>459</v>
      </c>
      <c r="AG27" s="127" t="s">
        <v>459</v>
      </c>
      <c r="AH27" s="127" t="s">
        <v>459</v>
      </c>
      <c r="AI27" s="127" t="s">
        <v>459</v>
      </c>
      <c r="AJ27" s="128">
        <v>0.081</v>
      </c>
      <c r="AK27" s="127" t="s">
        <v>459</v>
      </c>
      <c r="AL27" s="129">
        <v>0.189</v>
      </c>
      <c r="AM27" s="127" t="s">
        <v>459</v>
      </c>
      <c r="AN27" s="127" t="s">
        <v>459</v>
      </c>
      <c r="AO27" s="127" t="s">
        <v>459</v>
      </c>
      <c r="AP27" s="127" t="s">
        <v>460</v>
      </c>
      <c r="AQ27" s="127" t="s">
        <v>459</v>
      </c>
      <c r="AR27" s="127" t="s">
        <v>459</v>
      </c>
      <c r="AS27" s="127" t="s">
        <v>459</v>
      </c>
      <c r="AT27" s="127" t="s">
        <v>459</v>
      </c>
      <c r="AU27" s="127" t="s">
        <v>460</v>
      </c>
      <c r="AV27" s="127" t="s">
        <v>460</v>
      </c>
      <c r="AW27" s="127" t="s">
        <v>459</v>
      </c>
      <c r="AX27" s="127" t="s">
        <v>459</v>
      </c>
      <c r="AY27" s="127" t="s">
        <v>459</v>
      </c>
      <c r="AZ27" s="127" t="s">
        <v>459</v>
      </c>
      <c r="BA27" s="128">
        <v>0.011</v>
      </c>
      <c r="BB27" s="127" t="s">
        <v>459</v>
      </c>
      <c r="BC27" s="127" t="s">
        <v>459</v>
      </c>
      <c r="BD27" s="127" t="s">
        <v>459</v>
      </c>
      <c r="BE27" s="170">
        <v>63.9</v>
      </c>
      <c r="BF27" s="197">
        <v>73.3</v>
      </c>
      <c r="BG27" s="225">
        <v>52.5</v>
      </c>
      <c r="BH27" s="151"/>
      <c r="BI27" s="145"/>
      <c r="BJ27" s="145"/>
      <c r="BK27" s="145"/>
      <c r="BL27" s="145"/>
      <c r="BM27" s="145"/>
      <c r="BN27" s="145"/>
      <c r="BO27" s="181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</row>
    <row r="28" spans="1:253" s="245" customFormat="1" ht="15">
      <c r="A28" s="159"/>
      <c r="B28" s="160"/>
      <c r="C28" s="160" t="s">
        <v>90</v>
      </c>
      <c r="D28" s="161">
        <v>95.177</v>
      </c>
      <c r="E28" s="162"/>
      <c r="F28" s="163" t="s">
        <v>351</v>
      </c>
      <c r="G28" s="164" t="s">
        <v>351</v>
      </c>
      <c r="H28" s="165" t="s">
        <v>459</v>
      </c>
      <c r="I28" s="165" t="s">
        <v>459</v>
      </c>
      <c r="J28" s="165" t="s">
        <v>460</v>
      </c>
      <c r="K28" s="165" t="s">
        <v>459</v>
      </c>
      <c r="L28" s="165" t="s">
        <v>459</v>
      </c>
      <c r="M28" s="165" t="s">
        <v>459</v>
      </c>
      <c r="N28" s="165" t="s">
        <v>459</v>
      </c>
      <c r="O28" s="165" t="s">
        <v>459</v>
      </c>
      <c r="P28" s="165" t="s">
        <v>459</v>
      </c>
      <c r="Q28" s="165" t="s">
        <v>459</v>
      </c>
      <c r="R28" s="165" t="s">
        <v>459</v>
      </c>
      <c r="S28" s="165" t="s">
        <v>459</v>
      </c>
      <c r="T28" s="166" t="s">
        <v>459</v>
      </c>
      <c r="U28" s="165" t="s">
        <v>459</v>
      </c>
      <c r="V28" s="166" t="s">
        <v>459</v>
      </c>
      <c r="W28" s="165" t="s">
        <v>459</v>
      </c>
      <c r="X28" s="165" t="s">
        <v>460</v>
      </c>
      <c r="Y28" s="165">
        <v>0.114</v>
      </c>
      <c r="Z28" s="165" t="s">
        <v>460</v>
      </c>
      <c r="AA28" s="165" t="s">
        <v>459</v>
      </c>
      <c r="AB28" s="165" t="s">
        <v>459</v>
      </c>
      <c r="AC28" s="165" t="s">
        <v>459</v>
      </c>
      <c r="AD28" s="165" t="s">
        <v>459</v>
      </c>
      <c r="AE28" s="165" t="s">
        <v>460</v>
      </c>
      <c r="AF28" s="165" t="s">
        <v>459</v>
      </c>
      <c r="AG28" s="165" t="s">
        <v>459</v>
      </c>
      <c r="AH28" s="165" t="s">
        <v>459</v>
      </c>
      <c r="AI28" s="165" t="s">
        <v>459</v>
      </c>
      <c r="AJ28" s="165" t="s">
        <v>459</v>
      </c>
      <c r="AK28" s="165" t="s">
        <v>459</v>
      </c>
      <c r="AL28" s="165" t="s">
        <v>459</v>
      </c>
      <c r="AM28" s="165" t="s">
        <v>459</v>
      </c>
      <c r="AN28" s="165" t="s">
        <v>459</v>
      </c>
      <c r="AO28" s="165" t="s">
        <v>459</v>
      </c>
      <c r="AP28" s="165" t="s">
        <v>460</v>
      </c>
      <c r="AQ28" s="165" t="s">
        <v>459</v>
      </c>
      <c r="AR28" s="165" t="s">
        <v>459</v>
      </c>
      <c r="AS28" s="165" t="s">
        <v>459</v>
      </c>
      <c r="AT28" s="165" t="s">
        <v>459</v>
      </c>
      <c r="AU28" s="165" t="s">
        <v>460</v>
      </c>
      <c r="AV28" s="165" t="s">
        <v>460</v>
      </c>
      <c r="AW28" s="165" t="s">
        <v>459</v>
      </c>
      <c r="AX28" s="165" t="s">
        <v>459</v>
      </c>
      <c r="AY28" s="165" t="s">
        <v>459</v>
      </c>
      <c r="AZ28" s="165" t="s">
        <v>459</v>
      </c>
      <c r="BA28" s="165" t="s">
        <v>459</v>
      </c>
      <c r="BB28" s="165" t="s">
        <v>459</v>
      </c>
      <c r="BC28" s="165" t="s">
        <v>459</v>
      </c>
      <c r="BD28" s="165" t="s">
        <v>459</v>
      </c>
      <c r="BE28" s="171">
        <v>73.6</v>
      </c>
      <c r="BF28" s="167">
        <v>98.7</v>
      </c>
      <c r="BG28" s="227">
        <v>64.8</v>
      </c>
      <c r="BH28" s="261"/>
      <c r="BI28" s="244"/>
      <c r="BJ28" s="244"/>
      <c r="BK28" s="244"/>
      <c r="BL28" s="244"/>
      <c r="BM28" s="244"/>
      <c r="BN28" s="244"/>
      <c r="BO28" s="253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4"/>
      <c r="EB28" s="244"/>
      <c r="EC28" s="244"/>
      <c r="ED28" s="244"/>
      <c r="EE28" s="244"/>
      <c r="EF28" s="244"/>
      <c r="EG28" s="244"/>
      <c r="EH28" s="244"/>
      <c r="EI28" s="244"/>
      <c r="EJ28" s="244"/>
      <c r="EK28" s="244"/>
      <c r="EL28" s="244"/>
      <c r="EM28" s="244"/>
      <c r="EN28" s="244"/>
      <c r="EO28" s="244"/>
      <c r="EP28" s="244"/>
      <c r="EQ28" s="244"/>
      <c r="ER28" s="244"/>
      <c r="ES28" s="244"/>
      <c r="ET28" s="244"/>
      <c r="EU28" s="244"/>
      <c r="EV28" s="244"/>
      <c r="EW28" s="244"/>
      <c r="EX28" s="244"/>
      <c r="EY28" s="244"/>
      <c r="EZ28" s="244"/>
      <c r="FA28" s="244"/>
      <c r="FB28" s="244"/>
      <c r="FC28" s="244"/>
      <c r="FD28" s="244"/>
      <c r="FE28" s="244"/>
      <c r="FF28" s="244"/>
      <c r="FG28" s="244"/>
      <c r="FH28" s="244"/>
      <c r="FI28" s="244"/>
      <c r="FJ28" s="244"/>
      <c r="FK28" s="244"/>
      <c r="FL28" s="244"/>
      <c r="FM28" s="244"/>
      <c r="FN28" s="244"/>
      <c r="FO28" s="244"/>
      <c r="FP28" s="244"/>
      <c r="FQ28" s="244"/>
      <c r="FR28" s="244"/>
      <c r="FS28" s="244"/>
      <c r="FT28" s="244"/>
      <c r="FU28" s="244"/>
      <c r="FV28" s="244"/>
      <c r="FW28" s="244"/>
      <c r="FX28" s="244"/>
      <c r="FY28" s="244"/>
      <c r="FZ28" s="244"/>
      <c r="GA28" s="244"/>
      <c r="GB28" s="244"/>
      <c r="GC28" s="244"/>
      <c r="GD28" s="244"/>
      <c r="GE28" s="244"/>
      <c r="GF28" s="244"/>
      <c r="GG28" s="244"/>
      <c r="GH28" s="244"/>
      <c r="GI28" s="244"/>
      <c r="GJ28" s="244"/>
      <c r="GK28" s="244"/>
      <c r="GL28" s="244"/>
      <c r="GM28" s="244"/>
      <c r="GN28" s="244"/>
      <c r="GO28" s="244"/>
      <c r="GP28" s="244"/>
      <c r="GQ28" s="244"/>
      <c r="GR28" s="244"/>
      <c r="GS28" s="244"/>
      <c r="GT28" s="244"/>
      <c r="GU28" s="244"/>
      <c r="GV28" s="244"/>
      <c r="GW28" s="244"/>
      <c r="GX28" s="244"/>
      <c r="GY28" s="244"/>
      <c r="GZ28" s="244"/>
      <c r="HA28" s="244"/>
      <c r="HB28" s="244"/>
      <c r="HC28" s="244"/>
      <c r="HD28" s="244"/>
      <c r="HE28" s="244"/>
      <c r="HF28" s="244"/>
      <c r="HG28" s="244"/>
      <c r="HH28" s="244"/>
      <c r="HI28" s="244"/>
      <c r="HJ28" s="244"/>
      <c r="HK28" s="244"/>
      <c r="HL28" s="244"/>
      <c r="HM28" s="244"/>
      <c r="HN28" s="244"/>
      <c r="HO28" s="244"/>
      <c r="HP28" s="244"/>
      <c r="HQ28" s="244"/>
      <c r="HR28" s="244"/>
      <c r="HS28" s="244"/>
      <c r="HT28" s="244"/>
      <c r="HU28" s="244"/>
      <c r="HV28" s="244"/>
      <c r="HW28" s="244"/>
      <c r="HX28" s="244"/>
      <c r="HY28" s="244"/>
      <c r="HZ28" s="244"/>
      <c r="IA28" s="244"/>
      <c r="IB28" s="244"/>
      <c r="IC28" s="244"/>
      <c r="ID28" s="244"/>
      <c r="IE28" s="244"/>
      <c r="IF28" s="244"/>
      <c r="IG28" s="244"/>
      <c r="IH28" s="244"/>
      <c r="II28" s="244"/>
      <c r="IJ28" s="244"/>
      <c r="IK28" s="244"/>
      <c r="IL28" s="244"/>
      <c r="IM28" s="244"/>
      <c r="IN28" s="244"/>
      <c r="IO28" s="244"/>
      <c r="IP28" s="244"/>
      <c r="IQ28" s="244"/>
      <c r="IR28" s="244"/>
      <c r="IS28" s="244"/>
    </row>
    <row r="29" spans="1:253" s="146" customFormat="1" ht="15">
      <c r="A29" s="147">
        <v>34842</v>
      </c>
      <c r="B29" s="148">
        <v>8</v>
      </c>
      <c r="C29" s="155" t="s">
        <v>83</v>
      </c>
      <c r="D29" s="156">
        <v>95.184</v>
      </c>
      <c r="E29" s="180">
        <v>851.7</v>
      </c>
      <c r="F29" s="158">
        <v>0.0356999999999994</v>
      </c>
      <c r="G29" s="119">
        <v>41.91616766466995</v>
      </c>
      <c r="H29" s="128">
        <v>0.681</v>
      </c>
      <c r="I29" s="128">
        <v>0.098</v>
      </c>
      <c r="J29" s="127" t="s">
        <v>460</v>
      </c>
      <c r="K29" s="129">
        <v>1.14</v>
      </c>
      <c r="L29" s="127" t="s">
        <v>459</v>
      </c>
      <c r="M29" s="128">
        <v>0.354</v>
      </c>
      <c r="N29" s="128">
        <v>0.088</v>
      </c>
      <c r="O29" s="128">
        <v>0.173</v>
      </c>
      <c r="P29" s="128">
        <v>0.081</v>
      </c>
      <c r="Q29" s="127" t="s">
        <v>459</v>
      </c>
      <c r="R29" s="127" t="s">
        <v>459</v>
      </c>
      <c r="S29" s="127" t="s">
        <v>459</v>
      </c>
      <c r="T29" s="127" t="s">
        <v>459</v>
      </c>
      <c r="U29" s="127" t="s">
        <v>459</v>
      </c>
      <c r="V29" s="127" t="s">
        <v>459</v>
      </c>
      <c r="W29" s="128">
        <v>0.12</v>
      </c>
      <c r="X29" s="127" t="s">
        <v>460</v>
      </c>
      <c r="Y29" s="127" t="s">
        <v>460</v>
      </c>
      <c r="Z29" s="127" t="s">
        <v>460</v>
      </c>
      <c r="AA29" s="127" t="s">
        <v>459</v>
      </c>
      <c r="AB29" s="127" t="s">
        <v>459</v>
      </c>
      <c r="AC29" s="127" t="s">
        <v>459</v>
      </c>
      <c r="AD29" s="127" t="s">
        <v>459</v>
      </c>
      <c r="AE29" s="127" t="s">
        <v>460</v>
      </c>
      <c r="AF29" s="127" t="s">
        <v>459</v>
      </c>
      <c r="AG29" s="127" t="s">
        <v>459</v>
      </c>
      <c r="AH29" s="127" t="s">
        <v>459</v>
      </c>
      <c r="AI29" s="127" t="s">
        <v>459</v>
      </c>
      <c r="AJ29" s="127" t="s">
        <v>459</v>
      </c>
      <c r="AK29" s="127" t="s">
        <v>459</v>
      </c>
      <c r="AL29" s="127" t="s">
        <v>459</v>
      </c>
      <c r="AM29" s="127" t="s">
        <v>459</v>
      </c>
      <c r="AN29" s="127" t="s">
        <v>459</v>
      </c>
      <c r="AO29" s="127" t="s">
        <v>459</v>
      </c>
      <c r="AP29" s="127" t="s">
        <v>460</v>
      </c>
      <c r="AQ29" s="127" t="s">
        <v>459</v>
      </c>
      <c r="AR29" s="127" t="s">
        <v>459</v>
      </c>
      <c r="AS29" s="127" t="s">
        <v>459</v>
      </c>
      <c r="AT29" s="127" t="s">
        <v>459</v>
      </c>
      <c r="AU29" s="127" t="s">
        <v>460</v>
      </c>
      <c r="AV29" s="127" t="s">
        <v>460</v>
      </c>
      <c r="AW29" s="127" t="s">
        <v>459</v>
      </c>
      <c r="AX29" s="127" t="s">
        <v>459</v>
      </c>
      <c r="AY29" s="127" t="s">
        <v>459</v>
      </c>
      <c r="AZ29" s="127" t="s">
        <v>459</v>
      </c>
      <c r="BA29" s="127" t="s">
        <v>459</v>
      </c>
      <c r="BB29" s="127" t="s">
        <v>459</v>
      </c>
      <c r="BC29" s="127" t="s">
        <v>459</v>
      </c>
      <c r="BD29" s="127" t="s">
        <v>459</v>
      </c>
      <c r="BE29" s="170">
        <v>82.7</v>
      </c>
      <c r="BF29" s="197">
        <v>98.6</v>
      </c>
      <c r="BG29" s="197">
        <v>72.3</v>
      </c>
      <c r="BH29" s="262"/>
      <c r="BI29" s="145"/>
      <c r="BJ29" s="145"/>
      <c r="BK29" s="145"/>
      <c r="BL29" s="145"/>
      <c r="BM29" s="145"/>
      <c r="BN29" s="145"/>
      <c r="BO29" s="181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  <c r="IQ29" s="145"/>
      <c r="IR29" s="145"/>
      <c r="IS29" s="145"/>
    </row>
    <row r="30" spans="1:253" s="146" customFormat="1" ht="15">
      <c r="A30" s="93"/>
      <c r="B30" s="94"/>
      <c r="C30" s="94" t="s">
        <v>402</v>
      </c>
      <c r="D30" s="95">
        <v>95.184</v>
      </c>
      <c r="E30" s="141"/>
      <c r="F30" s="97" t="s">
        <v>351</v>
      </c>
      <c r="G30" s="119" t="s">
        <v>351</v>
      </c>
      <c r="H30" s="129">
        <v>4.56</v>
      </c>
      <c r="I30" s="128">
        <v>0.571</v>
      </c>
      <c r="J30" s="127" t="s">
        <v>460</v>
      </c>
      <c r="K30" s="128">
        <v>0.966</v>
      </c>
      <c r="L30" s="127" t="s">
        <v>459</v>
      </c>
      <c r="M30" s="128">
        <v>0.2</v>
      </c>
      <c r="N30" s="127" t="s">
        <v>459</v>
      </c>
      <c r="O30" s="127" t="s">
        <v>459</v>
      </c>
      <c r="P30" s="127" t="s">
        <v>459</v>
      </c>
      <c r="Q30" s="127" t="s">
        <v>459</v>
      </c>
      <c r="R30" s="127" t="s">
        <v>459</v>
      </c>
      <c r="S30" s="127" t="s">
        <v>459</v>
      </c>
      <c r="T30" s="128">
        <v>0.188</v>
      </c>
      <c r="U30" s="127" t="s">
        <v>459</v>
      </c>
      <c r="V30" s="128">
        <v>0.45</v>
      </c>
      <c r="W30" s="128">
        <v>0.856</v>
      </c>
      <c r="X30" s="127" t="s">
        <v>460</v>
      </c>
      <c r="Y30" s="128">
        <v>0.156</v>
      </c>
      <c r="Z30" s="127" t="s">
        <v>460</v>
      </c>
      <c r="AA30" s="127" t="s">
        <v>459</v>
      </c>
      <c r="AB30" s="127" t="s">
        <v>459</v>
      </c>
      <c r="AC30" s="127" t="s">
        <v>459</v>
      </c>
      <c r="AD30" s="127" t="s">
        <v>459</v>
      </c>
      <c r="AE30" s="127" t="s">
        <v>460</v>
      </c>
      <c r="AF30" s="127" t="s">
        <v>459</v>
      </c>
      <c r="AG30" s="127" t="s">
        <v>459</v>
      </c>
      <c r="AH30" s="127" t="s">
        <v>459</v>
      </c>
      <c r="AI30" s="127" t="s">
        <v>459</v>
      </c>
      <c r="AJ30" s="127" t="s">
        <v>459</v>
      </c>
      <c r="AK30" s="127" t="s">
        <v>459</v>
      </c>
      <c r="AL30" s="128">
        <v>1.12</v>
      </c>
      <c r="AM30" s="127" t="s">
        <v>459</v>
      </c>
      <c r="AN30" s="127" t="s">
        <v>459</v>
      </c>
      <c r="AO30" s="127" t="s">
        <v>459</v>
      </c>
      <c r="AP30" s="127" t="s">
        <v>460</v>
      </c>
      <c r="AQ30" s="128">
        <v>0.468</v>
      </c>
      <c r="AR30" s="127" t="s">
        <v>459</v>
      </c>
      <c r="AS30" s="127" t="s">
        <v>459</v>
      </c>
      <c r="AT30" s="127" t="s">
        <v>459</v>
      </c>
      <c r="AU30" s="127" t="s">
        <v>460</v>
      </c>
      <c r="AV30" s="127" t="s">
        <v>460</v>
      </c>
      <c r="AW30" s="127" t="s">
        <v>459</v>
      </c>
      <c r="AX30" s="127" t="s">
        <v>459</v>
      </c>
      <c r="AY30" s="127" t="s">
        <v>459</v>
      </c>
      <c r="AZ30" s="127" t="s">
        <v>459</v>
      </c>
      <c r="BA30" s="128">
        <v>0.0482</v>
      </c>
      <c r="BB30" s="128">
        <v>0.32</v>
      </c>
      <c r="BC30" s="127" t="s">
        <v>459</v>
      </c>
      <c r="BD30" s="127" t="s">
        <v>459</v>
      </c>
      <c r="BE30" s="170">
        <v>97</v>
      </c>
      <c r="BF30" s="230">
        <v>171</v>
      </c>
      <c r="BG30" s="197">
        <v>64.4</v>
      </c>
      <c r="BH30" s="262"/>
      <c r="BI30" s="145"/>
      <c r="BJ30" s="145"/>
      <c r="BK30" s="145"/>
      <c r="BL30" s="145"/>
      <c r="BM30" s="145"/>
      <c r="BN30" s="145"/>
      <c r="BO30" s="181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</row>
    <row r="31" spans="1:253" s="245" customFormat="1" ht="15">
      <c r="A31" s="159"/>
      <c r="B31" s="160"/>
      <c r="C31" s="160" t="s">
        <v>90</v>
      </c>
      <c r="D31" s="161">
        <v>95.184</v>
      </c>
      <c r="E31" s="162"/>
      <c r="F31" s="163" t="s">
        <v>351</v>
      </c>
      <c r="G31" s="164" t="s">
        <v>351</v>
      </c>
      <c r="H31" s="165" t="s">
        <v>459</v>
      </c>
      <c r="I31" s="165" t="s">
        <v>459</v>
      </c>
      <c r="J31" s="165" t="s">
        <v>460</v>
      </c>
      <c r="K31" s="165" t="s">
        <v>405</v>
      </c>
      <c r="L31" s="165" t="s">
        <v>459</v>
      </c>
      <c r="M31" s="165" t="s">
        <v>459</v>
      </c>
      <c r="N31" s="165" t="s">
        <v>459</v>
      </c>
      <c r="O31" s="165" t="s">
        <v>459</v>
      </c>
      <c r="P31" s="165" t="s">
        <v>459</v>
      </c>
      <c r="Q31" s="165" t="s">
        <v>459</v>
      </c>
      <c r="R31" s="165" t="s">
        <v>459</v>
      </c>
      <c r="S31" s="165" t="s">
        <v>459</v>
      </c>
      <c r="T31" s="166">
        <v>0.036</v>
      </c>
      <c r="U31" s="165" t="s">
        <v>459</v>
      </c>
      <c r="V31" s="166">
        <v>0.097</v>
      </c>
      <c r="W31" s="165" t="s">
        <v>459</v>
      </c>
      <c r="X31" s="165" t="s">
        <v>460</v>
      </c>
      <c r="Y31" s="165">
        <v>0.088</v>
      </c>
      <c r="Z31" s="165" t="s">
        <v>460</v>
      </c>
      <c r="AA31" s="165" t="s">
        <v>459</v>
      </c>
      <c r="AB31" s="165" t="s">
        <v>459</v>
      </c>
      <c r="AC31" s="165" t="s">
        <v>459</v>
      </c>
      <c r="AD31" s="165" t="s">
        <v>459</v>
      </c>
      <c r="AE31" s="165" t="s">
        <v>460</v>
      </c>
      <c r="AF31" s="165" t="s">
        <v>459</v>
      </c>
      <c r="AG31" s="165" t="s">
        <v>459</v>
      </c>
      <c r="AH31" s="165" t="s">
        <v>459</v>
      </c>
      <c r="AI31" s="165" t="s">
        <v>459</v>
      </c>
      <c r="AJ31" s="165" t="s">
        <v>459</v>
      </c>
      <c r="AK31" s="165" t="s">
        <v>459</v>
      </c>
      <c r="AL31" s="165" t="s">
        <v>459</v>
      </c>
      <c r="AM31" s="165" t="s">
        <v>459</v>
      </c>
      <c r="AN31" s="165" t="s">
        <v>459</v>
      </c>
      <c r="AO31" s="165" t="s">
        <v>459</v>
      </c>
      <c r="AP31" s="165" t="s">
        <v>460</v>
      </c>
      <c r="AQ31" s="165" t="s">
        <v>459</v>
      </c>
      <c r="AR31" s="165" t="s">
        <v>459</v>
      </c>
      <c r="AS31" s="165" t="s">
        <v>459</v>
      </c>
      <c r="AT31" s="165" t="s">
        <v>459</v>
      </c>
      <c r="AU31" s="165" t="s">
        <v>460</v>
      </c>
      <c r="AV31" s="165" t="s">
        <v>460</v>
      </c>
      <c r="AW31" s="165" t="s">
        <v>459</v>
      </c>
      <c r="AX31" s="165" t="s">
        <v>459</v>
      </c>
      <c r="AY31" s="165" t="s">
        <v>459</v>
      </c>
      <c r="AZ31" s="165" t="s">
        <v>459</v>
      </c>
      <c r="BA31" s="165" t="s">
        <v>459</v>
      </c>
      <c r="BB31" s="165" t="s">
        <v>459</v>
      </c>
      <c r="BC31" s="165" t="s">
        <v>459</v>
      </c>
      <c r="BD31" s="165" t="s">
        <v>459</v>
      </c>
      <c r="BE31" s="171">
        <v>46.9</v>
      </c>
      <c r="BF31" s="167">
        <v>95.9</v>
      </c>
      <c r="BG31" s="167">
        <v>54</v>
      </c>
      <c r="BH31" s="263"/>
      <c r="BI31" s="244"/>
      <c r="BJ31" s="244"/>
      <c r="BK31" s="244"/>
      <c r="BL31" s="244"/>
      <c r="BM31" s="244"/>
      <c r="BN31" s="244"/>
      <c r="BO31" s="253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4"/>
      <c r="EJ31" s="244"/>
      <c r="EK31" s="244"/>
      <c r="EL31" s="244"/>
      <c r="EM31" s="244"/>
      <c r="EN31" s="244"/>
      <c r="EO31" s="244"/>
      <c r="EP31" s="244"/>
      <c r="EQ31" s="244"/>
      <c r="ER31" s="244"/>
      <c r="ES31" s="244"/>
      <c r="ET31" s="244"/>
      <c r="EU31" s="244"/>
      <c r="EV31" s="244"/>
      <c r="EW31" s="244"/>
      <c r="EX31" s="244"/>
      <c r="EY31" s="244"/>
      <c r="EZ31" s="244"/>
      <c r="FA31" s="244"/>
      <c r="FB31" s="244"/>
      <c r="FC31" s="244"/>
      <c r="FD31" s="244"/>
      <c r="FE31" s="244"/>
      <c r="FF31" s="244"/>
      <c r="FG31" s="244"/>
      <c r="FH31" s="244"/>
      <c r="FI31" s="244"/>
      <c r="FJ31" s="244"/>
      <c r="FK31" s="244"/>
      <c r="FL31" s="244"/>
      <c r="FM31" s="244"/>
      <c r="FN31" s="244"/>
      <c r="FO31" s="244"/>
      <c r="FP31" s="244"/>
      <c r="FQ31" s="244"/>
      <c r="FR31" s="244"/>
      <c r="FS31" s="244"/>
      <c r="FT31" s="244"/>
      <c r="FU31" s="244"/>
      <c r="FV31" s="244"/>
      <c r="FW31" s="244"/>
      <c r="FX31" s="244"/>
      <c r="FY31" s="244"/>
      <c r="FZ31" s="244"/>
      <c r="GA31" s="244"/>
      <c r="GB31" s="244"/>
      <c r="GC31" s="244"/>
      <c r="GD31" s="244"/>
      <c r="GE31" s="244"/>
      <c r="GF31" s="244"/>
      <c r="GG31" s="244"/>
      <c r="GH31" s="244"/>
      <c r="GI31" s="244"/>
      <c r="GJ31" s="244"/>
      <c r="GK31" s="244"/>
      <c r="GL31" s="244"/>
      <c r="GM31" s="244"/>
      <c r="GN31" s="244"/>
      <c r="GO31" s="244"/>
      <c r="GP31" s="244"/>
      <c r="GQ31" s="244"/>
      <c r="GR31" s="244"/>
      <c r="GS31" s="244"/>
      <c r="GT31" s="244"/>
      <c r="GU31" s="244"/>
      <c r="GV31" s="244"/>
      <c r="GW31" s="244"/>
      <c r="GX31" s="244"/>
      <c r="GY31" s="244"/>
      <c r="GZ31" s="244"/>
      <c r="HA31" s="244"/>
      <c r="HB31" s="244"/>
      <c r="HC31" s="244"/>
      <c r="HD31" s="244"/>
      <c r="HE31" s="244"/>
      <c r="HF31" s="244"/>
      <c r="HG31" s="244"/>
      <c r="HH31" s="244"/>
      <c r="HI31" s="244"/>
      <c r="HJ31" s="244"/>
      <c r="HK31" s="244"/>
      <c r="HL31" s="244"/>
      <c r="HM31" s="244"/>
      <c r="HN31" s="244"/>
      <c r="HO31" s="244"/>
      <c r="HP31" s="244"/>
      <c r="HQ31" s="244"/>
      <c r="HR31" s="244"/>
      <c r="HS31" s="244"/>
      <c r="HT31" s="244"/>
      <c r="HU31" s="244"/>
      <c r="HV31" s="244"/>
      <c r="HW31" s="244"/>
      <c r="HX31" s="244"/>
      <c r="HY31" s="244"/>
      <c r="HZ31" s="244"/>
      <c r="IA31" s="244"/>
      <c r="IB31" s="244"/>
      <c r="IC31" s="244"/>
      <c r="ID31" s="244"/>
      <c r="IE31" s="244"/>
      <c r="IF31" s="244"/>
      <c r="IG31" s="244"/>
      <c r="IH31" s="244"/>
      <c r="II31" s="244"/>
      <c r="IJ31" s="244"/>
      <c r="IK31" s="244"/>
      <c r="IL31" s="244"/>
      <c r="IM31" s="244"/>
      <c r="IN31" s="244"/>
      <c r="IO31" s="244"/>
      <c r="IP31" s="244"/>
      <c r="IQ31" s="244"/>
      <c r="IR31" s="244"/>
      <c r="IS31" s="244"/>
    </row>
    <row r="32" spans="1:253" s="146" customFormat="1" ht="15">
      <c r="A32" s="147">
        <v>34849</v>
      </c>
      <c r="B32" s="155">
        <v>9</v>
      </c>
      <c r="C32" s="155" t="s">
        <v>83</v>
      </c>
      <c r="D32" s="156">
        <v>95.187</v>
      </c>
      <c r="E32" s="180">
        <v>651.78</v>
      </c>
      <c r="F32" s="158">
        <v>0.04279999999999973</v>
      </c>
      <c r="G32" s="119">
        <v>65.66632912946044</v>
      </c>
      <c r="H32" s="196">
        <v>0.314</v>
      </c>
      <c r="I32" s="196">
        <v>0.0515</v>
      </c>
      <c r="J32" s="195" t="s">
        <v>460</v>
      </c>
      <c r="K32" s="196">
        <v>0.38</v>
      </c>
      <c r="L32" s="195" t="s">
        <v>459</v>
      </c>
      <c r="M32" s="196">
        <v>0.366</v>
      </c>
      <c r="N32" s="196">
        <v>0.119</v>
      </c>
      <c r="O32" s="196">
        <v>0.29</v>
      </c>
      <c r="P32" s="196">
        <v>0.297</v>
      </c>
      <c r="Q32" s="195" t="s">
        <v>459</v>
      </c>
      <c r="R32" s="195" t="s">
        <v>459</v>
      </c>
      <c r="S32" s="195" t="s">
        <v>459</v>
      </c>
      <c r="T32" s="195" t="s">
        <v>459</v>
      </c>
      <c r="U32" s="195" t="s">
        <v>459</v>
      </c>
      <c r="V32" s="195" t="s">
        <v>459</v>
      </c>
      <c r="W32" s="195" t="s">
        <v>459</v>
      </c>
      <c r="X32" s="195" t="s">
        <v>460</v>
      </c>
      <c r="Y32" s="195" t="s">
        <v>460</v>
      </c>
      <c r="Z32" s="195" t="s">
        <v>460</v>
      </c>
      <c r="AA32" s="195" t="s">
        <v>459</v>
      </c>
      <c r="AB32" s="195" t="s">
        <v>459</v>
      </c>
      <c r="AC32" s="195" t="s">
        <v>459</v>
      </c>
      <c r="AD32" s="195" t="s">
        <v>459</v>
      </c>
      <c r="AE32" s="195" t="s">
        <v>460</v>
      </c>
      <c r="AF32" s="195" t="s">
        <v>459</v>
      </c>
      <c r="AG32" s="195" t="s">
        <v>459</v>
      </c>
      <c r="AH32" s="195" t="s">
        <v>459</v>
      </c>
      <c r="AI32" s="195" t="s">
        <v>459</v>
      </c>
      <c r="AJ32" s="195" t="s">
        <v>459</v>
      </c>
      <c r="AK32" s="195" t="s">
        <v>459</v>
      </c>
      <c r="AL32" s="195" t="s">
        <v>459</v>
      </c>
      <c r="AM32" s="195" t="s">
        <v>459</v>
      </c>
      <c r="AN32" s="195" t="s">
        <v>459</v>
      </c>
      <c r="AO32" s="195" t="s">
        <v>459</v>
      </c>
      <c r="AP32" s="195" t="s">
        <v>460</v>
      </c>
      <c r="AQ32" s="195" t="s">
        <v>459</v>
      </c>
      <c r="AR32" s="195" t="s">
        <v>459</v>
      </c>
      <c r="AS32" s="195" t="s">
        <v>459</v>
      </c>
      <c r="AT32" s="195" t="s">
        <v>459</v>
      </c>
      <c r="AU32" s="195" t="s">
        <v>460</v>
      </c>
      <c r="AV32" s="195" t="s">
        <v>460</v>
      </c>
      <c r="AW32" s="195" t="s">
        <v>459</v>
      </c>
      <c r="AX32" s="195" t="s">
        <v>459</v>
      </c>
      <c r="AY32" s="195" t="s">
        <v>459</v>
      </c>
      <c r="AZ32" s="195" t="s">
        <v>459</v>
      </c>
      <c r="BA32" s="195" t="s">
        <v>459</v>
      </c>
      <c r="BB32" s="195" t="s">
        <v>459</v>
      </c>
      <c r="BC32" s="195" t="s">
        <v>459</v>
      </c>
      <c r="BD32" s="195" t="s">
        <v>459</v>
      </c>
      <c r="BE32" s="170">
        <v>89.4</v>
      </c>
      <c r="BF32" s="197">
        <v>94.4</v>
      </c>
      <c r="BG32" s="197">
        <v>88.3</v>
      </c>
      <c r="BH32" s="262"/>
      <c r="BI32" s="145"/>
      <c r="BJ32" s="145"/>
      <c r="BK32" s="145"/>
      <c r="BL32" s="145"/>
      <c r="BM32" s="145"/>
      <c r="BN32" s="145"/>
      <c r="BO32" s="181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  <c r="IS32" s="145"/>
    </row>
    <row r="33" spans="1:253" s="146" customFormat="1" ht="15">
      <c r="A33" s="93"/>
      <c r="B33" s="102"/>
      <c r="C33" s="94" t="s">
        <v>402</v>
      </c>
      <c r="D33" s="95">
        <v>95.187</v>
      </c>
      <c r="E33" s="141"/>
      <c r="F33" s="97" t="s">
        <v>351</v>
      </c>
      <c r="G33" s="119" t="s">
        <v>351</v>
      </c>
      <c r="H33" s="129">
        <v>1.55</v>
      </c>
      <c r="I33" s="127" t="s">
        <v>459</v>
      </c>
      <c r="J33" s="127" t="s">
        <v>460</v>
      </c>
      <c r="K33" s="128">
        <v>0.455</v>
      </c>
      <c r="L33" s="127" t="s">
        <v>459</v>
      </c>
      <c r="M33" s="127" t="s">
        <v>459</v>
      </c>
      <c r="N33" s="127" t="s">
        <v>459</v>
      </c>
      <c r="O33" s="127" t="s">
        <v>459</v>
      </c>
      <c r="P33" s="127" t="s">
        <v>459</v>
      </c>
      <c r="Q33" s="127" t="s">
        <v>459</v>
      </c>
      <c r="R33" s="127" t="s">
        <v>459</v>
      </c>
      <c r="S33" s="127" t="s">
        <v>459</v>
      </c>
      <c r="T33" s="128">
        <v>0.316</v>
      </c>
      <c r="U33" s="127" t="s">
        <v>459</v>
      </c>
      <c r="V33" s="128">
        <v>0.509</v>
      </c>
      <c r="W33" s="128">
        <v>1.12</v>
      </c>
      <c r="X33" s="127" t="s">
        <v>460</v>
      </c>
      <c r="Y33" s="127" t="s">
        <v>460</v>
      </c>
      <c r="Z33" s="127" t="s">
        <v>460</v>
      </c>
      <c r="AA33" s="127" t="s">
        <v>459</v>
      </c>
      <c r="AB33" s="127" t="s">
        <v>459</v>
      </c>
      <c r="AC33" s="127" t="s">
        <v>459</v>
      </c>
      <c r="AD33" s="127" t="s">
        <v>459</v>
      </c>
      <c r="AE33" s="127" t="s">
        <v>460</v>
      </c>
      <c r="AF33" s="127" t="s">
        <v>459</v>
      </c>
      <c r="AG33" s="127" t="s">
        <v>459</v>
      </c>
      <c r="AH33" s="127" t="s">
        <v>459</v>
      </c>
      <c r="AI33" s="127" t="s">
        <v>459</v>
      </c>
      <c r="AJ33" s="127" t="s">
        <v>459</v>
      </c>
      <c r="AK33" s="127" t="s">
        <v>459</v>
      </c>
      <c r="AL33" s="129">
        <v>1.38</v>
      </c>
      <c r="AM33" s="127" t="s">
        <v>459</v>
      </c>
      <c r="AN33" s="127" t="s">
        <v>459</v>
      </c>
      <c r="AO33" s="127" t="s">
        <v>459</v>
      </c>
      <c r="AP33" s="127" t="s">
        <v>460</v>
      </c>
      <c r="AQ33" s="127" t="s">
        <v>459</v>
      </c>
      <c r="AR33" s="127" t="s">
        <v>459</v>
      </c>
      <c r="AS33" s="127" t="s">
        <v>459</v>
      </c>
      <c r="AT33" s="127" t="s">
        <v>459</v>
      </c>
      <c r="AU33" s="127" t="s">
        <v>460</v>
      </c>
      <c r="AV33" s="127" t="s">
        <v>460</v>
      </c>
      <c r="AW33" s="127" t="s">
        <v>459</v>
      </c>
      <c r="AX33" s="127" t="s">
        <v>459</v>
      </c>
      <c r="AY33" s="127" t="s">
        <v>459</v>
      </c>
      <c r="AZ33" s="127" t="s">
        <v>459</v>
      </c>
      <c r="BA33" s="128">
        <v>0.11</v>
      </c>
      <c r="BB33" s="128">
        <v>0.347</v>
      </c>
      <c r="BC33" s="127" t="s">
        <v>459</v>
      </c>
      <c r="BD33" s="127" t="s">
        <v>459</v>
      </c>
      <c r="BE33" s="170">
        <v>98.7</v>
      </c>
      <c r="BF33" s="230">
        <v>674</v>
      </c>
      <c r="BG33" s="225">
        <v>55.6</v>
      </c>
      <c r="BH33" s="151"/>
      <c r="BI33" s="145"/>
      <c r="BJ33" s="145"/>
      <c r="BK33" s="145"/>
      <c r="BL33" s="145"/>
      <c r="BM33" s="145"/>
      <c r="BN33" s="145"/>
      <c r="BO33" s="181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</row>
    <row r="34" spans="1:253" s="146" customFormat="1" ht="15">
      <c r="A34" s="265"/>
      <c r="B34" s="266"/>
      <c r="C34" s="266" t="s">
        <v>90</v>
      </c>
      <c r="D34" s="267">
        <v>95.187</v>
      </c>
      <c r="E34" s="268"/>
      <c r="F34" s="269" t="s">
        <v>351</v>
      </c>
      <c r="G34" s="164" t="s">
        <v>351</v>
      </c>
      <c r="H34" s="270" t="s">
        <v>459</v>
      </c>
      <c r="I34" s="270" t="s">
        <v>459</v>
      </c>
      <c r="J34" s="270" t="s">
        <v>460</v>
      </c>
      <c r="K34" s="270" t="s">
        <v>459</v>
      </c>
      <c r="L34" s="270" t="s">
        <v>459</v>
      </c>
      <c r="M34" s="270" t="s">
        <v>459</v>
      </c>
      <c r="N34" s="270" t="s">
        <v>459</v>
      </c>
      <c r="O34" s="270" t="s">
        <v>459</v>
      </c>
      <c r="P34" s="270" t="s">
        <v>459</v>
      </c>
      <c r="Q34" s="270" t="s">
        <v>459</v>
      </c>
      <c r="R34" s="270" t="s">
        <v>459</v>
      </c>
      <c r="S34" s="270" t="s">
        <v>459</v>
      </c>
      <c r="T34" s="271">
        <v>0.156</v>
      </c>
      <c r="U34" s="270" t="s">
        <v>459</v>
      </c>
      <c r="V34" s="271">
        <v>0.29</v>
      </c>
      <c r="W34" s="270" t="s">
        <v>459</v>
      </c>
      <c r="X34" s="270" t="s">
        <v>460</v>
      </c>
      <c r="Y34" s="270" t="s">
        <v>460</v>
      </c>
      <c r="Z34" s="270" t="s">
        <v>460</v>
      </c>
      <c r="AA34" s="270" t="s">
        <v>459</v>
      </c>
      <c r="AB34" s="270" t="s">
        <v>459</v>
      </c>
      <c r="AC34" s="270" t="s">
        <v>459</v>
      </c>
      <c r="AD34" s="270" t="s">
        <v>459</v>
      </c>
      <c r="AE34" s="270" t="s">
        <v>460</v>
      </c>
      <c r="AF34" s="270" t="s">
        <v>459</v>
      </c>
      <c r="AG34" s="270" t="s">
        <v>459</v>
      </c>
      <c r="AH34" s="270" t="s">
        <v>459</v>
      </c>
      <c r="AI34" s="270" t="s">
        <v>459</v>
      </c>
      <c r="AJ34" s="270" t="s">
        <v>459</v>
      </c>
      <c r="AK34" s="270" t="s">
        <v>459</v>
      </c>
      <c r="AL34" s="270" t="s">
        <v>459</v>
      </c>
      <c r="AM34" s="270" t="s">
        <v>459</v>
      </c>
      <c r="AN34" s="270" t="s">
        <v>459</v>
      </c>
      <c r="AO34" s="270" t="s">
        <v>459</v>
      </c>
      <c r="AP34" s="270" t="s">
        <v>460</v>
      </c>
      <c r="AQ34" s="270" t="s">
        <v>459</v>
      </c>
      <c r="AR34" s="270" t="s">
        <v>459</v>
      </c>
      <c r="AS34" s="270" t="s">
        <v>459</v>
      </c>
      <c r="AT34" s="270" t="s">
        <v>459</v>
      </c>
      <c r="AU34" s="270" t="s">
        <v>460</v>
      </c>
      <c r="AV34" s="270" t="s">
        <v>460</v>
      </c>
      <c r="AW34" s="270" t="s">
        <v>459</v>
      </c>
      <c r="AX34" s="270" t="s">
        <v>459</v>
      </c>
      <c r="AY34" s="270" t="s">
        <v>459</v>
      </c>
      <c r="AZ34" s="270" t="s">
        <v>459</v>
      </c>
      <c r="BA34" s="270" t="s">
        <v>459</v>
      </c>
      <c r="BB34" s="270" t="s">
        <v>459</v>
      </c>
      <c r="BC34" s="270" t="s">
        <v>459</v>
      </c>
      <c r="BD34" s="270" t="s">
        <v>459</v>
      </c>
      <c r="BE34" s="171">
        <v>75.6</v>
      </c>
      <c r="BF34" s="272">
        <v>97.6</v>
      </c>
      <c r="BG34" s="273">
        <v>88.5</v>
      </c>
      <c r="BH34" s="151"/>
      <c r="BI34" s="145"/>
      <c r="BJ34" s="145"/>
      <c r="BK34" s="145"/>
      <c r="BL34" s="145"/>
      <c r="BM34" s="145"/>
      <c r="BN34" s="145"/>
      <c r="BO34" s="181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</row>
    <row r="35" spans="1:253" s="146" customFormat="1" ht="15">
      <c r="A35" s="154">
        <v>34856</v>
      </c>
      <c r="B35" s="155">
        <v>10</v>
      </c>
      <c r="C35" s="149" t="s">
        <v>454</v>
      </c>
      <c r="D35" s="156"/>
      <c r="E35" s="157"/>
      <c r="F35" s="158"/>
      <c r="G35" s="119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4"/>
      <c r="U35" s="133"/>
      <c r="V35" s="134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69"/>
      <c r="BF35" s="135"/>
      <c r="BG35" s="224"/>
      <c r="BH35" s="151"/>
      <c r="BI35" s="145"/>
      <c r="BJ35" s="145"/>
      <c r="BK35" s="145"/>
      <c r="BL35" s="145"/>
      <c r="BM35" s="145"/>
      <c r="BN35" s="145"/>
      <c r="BO35" s="181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  <c r="HS35" s="145"/>
      <c r="HT35" s="145"/>
      <c r="HU35" s="145"/>
      <c r="HV35" s="145"/>
      <c r="HW35" s="145"/>
      <c r="HX35" s="145"/>
      <c r="HY35" s="145"/>
      <c r="HZ35" s="145"/>
      <c r="IA35" s="145"/>
      <c r="IB35" s="145"/>
      <c r="IC35" s="145"/>
      <c r="ID35" s="145"/>
      <c r="IE35" s="145"/>
      <c r="IF35" s="145"/>
      <c r="IG35" s="145"/>
      <c r="IH35" s="145"/>
      <c r="II35" s="145"/>
      <c r="IJ35" s="145"/>
      <c r="IK35" s="145"/>
      <c r="IL35" s="145"/>
      <c r="IM35" s="145"/>
      <c r="IN35" s="145"/>
      <c r="IO35" s="145"/>
      <c r="IP35" s="145"/>
      <c r="IQ35" s="145"/>
      <c r="IR35" s="145"/>
      <c r="IS35" s="145"/>
    </row>
    <row r="36" spans="1:253" s="146" customFormat="1" ht="15">
      <c r="A36" s="86">
        <v>34863</v>
      </c>
      <c r="B36" s="100">
        <v>11</v>
      </c>
      <c r="C36" s="90" t="s">
        <v>83</v>
      </c>
      <c r="D36" s="101">
        <v>95.201</v>
      </c>
      <c r="E36" s="140">
        <v>852</v>
      </c>
      <c r="F36" s="99">
        <v>0.0798</v>
      </c>
      <c r="G36" s="120">
        <v>93.7</v>
      </c>
      <c r="H36" s="128">
        <v>0.056</v>
      </c>
      <c r="I36" s="128">
        <v>0.026</v>
      </c>
      <c r="J36" s="127" t="s">
        <v>460</v>
      </c>
      <c r="K36" s="128">
        <v>0.332</v>
      </c>
      <c r="L36" s="127" t="s">
        <v>459</v>
      </c>
      <c r="M36" s="128">
        <v>0.437</v>
      </c>
      <c r="N36" s="128">
        <v>0.166</v>
      </c>
      <c r="O36" s="128">
        <v>0.25</v>
      </c>
      <c r="P36" s="128">
        <v>0.441</v>
      </c>
      <c r="Q36" s="127" t="s">
        <v>459</v>
      </c>
      <c r="R36" s="127" t="s">
        <v>459</v>
      </c>
      <c r="S36" s="127" t="s">
        <v>459</v>
      </c>
      <c r="T36" s="127" t="s">
        <v>459</v>
      </c>
      <c r="U36" s="127" t="s">
        <v>459</v>
      </c>
      <c r="V36" s="127" t="s">
        <v>459</v>
      </c>
      <c r="W36" s="128">
        <v>0.098</v>
      </c>
      <c r="X36" s="127" t="s">
        <v>460</v>
      </c>
      <c r="Y36" s="127" t="s">
        <v>460</v>
      </c>
      <c r="Z36" s="127" t="s">
        <v>460</v>
      </c>
      <c r="AA36" s="127" t="s">
        <v>459</v>
      </c>
      <c r="AB36" s="127" t="s">
        <v>459</v>
      </c>
      <c r="AC36" s="127" t="s">
        <v>459</v>
      </c>
      <c r="AD36" s="127" t="s">
        <v>459</v>
      </c>
      <c r="AE36" s="127" t="s">
        <v>460</v>
      </c>
      <c r="AF36" s="127" t="s">
        <v>459</v>
      </c>
      <c r="AG36" s="127" t="s">
        <v>459</v>
      </c>
      <c r="AH36" s="127" t="s">
        <v>459</v>
      </c>
      <c r="AI36" s="127" t="s">
        <v>459</v>
      </c>
      <c r="AJ36" s="127" t="s">
        <v>459</v>
      </c>
      <c r="AK36" s="127" t="s">
        <v>459</v>
      </c>
      <c r="AL36" s="127" t="s">
        <v>459</v>
      </c>
      <c r="AM36" s="127" t="s">
        <v>459</v>
      </c>
      <c r="AN36" s="127" t="s">
        <v>459</v>
      </c>
      <c r="AO36" s="127" t="s">
        <v>459</v>
      </c>
      <c r="AP36" s="127" t="s">
        <v>460</v>
      </c>
      <c r="AQ36" s="127" t="s">
        <v>459</v>
      </c>
      <c r="AR36" s="127" t="s">
        <v>459</v>
      </c>
      <c r="AS36" s="127" t="s">
        <v>459</v>
      </c>
      <c r="AT36" s="127" t="s">
        <v>459</v>
      </c>
      <c r="AU36" s="127" t="s">
        <v>460</v>
      </c>
      <c r="AV36" s="127" t="s">
        <v>460</v>
      </c>
      <c r="AW36" s="128">
        <v>0.016</v>
      </c>
      <c r="AX36" s="127" t="s">
        <v>459</v>
      </c>
      <c r="AY36" s="128">
        <v>0.013</v>
      </c>
      <c r="AZ36" s="127" t="s">
        <v>459</v>
      </c>
      <c r="BA36" s="127" t="s">
        <v>459</v>
      </c>
      <c r="BB36" s="127" t="s">
        <v>459</v>
      </c>
      <c r="BC36" s="127" t="s">
        <v>459</v>
      </c>
      <c r="BD36" s="127" t="s">
        <v>459</v>
      </c>
      <c r="BE36" s="170">
        <v>71.4</v>
      </c>
      <c r="BF36" s="197">
        <v>85.2</v>
      </c>
      <c r="BG36" s="225">
        <v>85.3</v>
      </c>
      <c r="BH36" s="151"/>
      <c r="BI36" s="145"/>
      <c r="BJ36" s="145"/>
      <c r="BK36" s="145"/>
      <c r="BL36" s="145"/>
      <c r="BM36" s="145"/>
      <c r="BN36" s="145"/>
      <c r="BO36" s="181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  <c r="IL36" s="145"/>
      <c r="IM36" s="145"/>
      <c r="IN36" s="145"/>
      <c r="IO36" s="145"/>
      <c r="IP36" s="145"/>
      <c r="IQ36" s="145"/>
      <c r="IR36" s="145"/>
      <c r="IS36" s="145"/>
    </row>
    <row r="37" spans="1:253" s="146" customFormat="1" ht="15">
      <c r="A37" s="93"/>
      <c r="B37" s="94"/>
      <c r="C37" s="94" t="s">
        <v>402</v>
      </c>
      <c r="D37" s="95">
        <v>95.201</v>
      </c>
      <c r="E37" s="141"/>
      <c r="F37" s="97" t="s">
        <v>351</v>
      </c>
      <c r="G37" s="119" t="s">
        <v>351</v>
      </c>
      <c r="H37" s="129">
        <v>2.29</v>
      </c>
      <c r="I37" s="129">
        <v>1.04</v>
      </c>
      <c r="J37" s="127" t="s">
        <v>460</v>
      </c>
      <c r="K37" s="129">
        <v>1.45</v>
      </c>
      <c r="L37" s="127" t="s">
        <v>459</v>
      </c>
      <c r="M37" s="129">
        <v>1.76</v>
      </c>
      <c r="N37" s="127" t="s">
        <v>459</v>
      </c>
      <c r="O37" s="128">
        <v>0.258</v>
      </c>
      <c r="P37" s="127" t="s">
        <v>459</v>
      </c>
      <c r="Q37" s="127" t="s">
        <v>459</v>
      </c>
      <c r="R37" s="127" t="s">
        <v>459</v>
      </c>
      <c r="S37" s="127" t="s">
        <v>459</v>
      </c>
      <c r="T37" s="128">
        <v>0.285</v>
      </c>
      <c r="U37" s="127" t="s">
        <v>459</v>
      </c>
      <c r="V37" s="128">
        <v>0.402</v>
      </c>
      <c r="W37" s="128">
        <v>1.53</v>
      </c>
      <c r="X37" s="127" t="s">
        <v>460</v>
      </c>
      <c r="Y37" s="127" t="s">
        <v>460</v>
      </c>
      <c r="Z37" s="127" t="s">
        <v>460</v>
      </c>
      <c r="AA37" s="127" t="s">
        <v>459</v>
      </c>
      <c r="AB37" s="127" t="s">
        <v>459</v>
      </c>
      <c r="AC37" s="127" t="s">
        <v>459</v>
      </c>
      <c r="AD37" s="127" t="s">
        <v>459</v>
      </c>
      <c r="AE37" s="127" t="s">
        <v>460</v>
      </c>
      <c r="AF37" s="127" t="s">
        <v>459</v>
      </c>
      <c r="AG37" s="127" t="s">
        <v>459</v>
      </c>
      <c r="AH37" s="127" t="s">
        <v>459</v>
      </c>
      <c r="AI37" s="128">
        <v>0.93</v>
      </c>
      <c r="AJ37" s="127" t="s">
        <v>459</v>
      </c>
      <c r="AK37" s="127" t="s">
        <v>459</v>
      </c>
      <c r="AL37" s="128">
        <v>0.93</v>
      </c>
      <c r="AM37" s="127" t="s">
        <v>459</v>
      </c>
      <c r="AN37" s="127" t="s">
        <v>459</v>
      </c>
      <c r="AO37" s="127" t="s">
        <v>459</v>
      </c>
      <c r="AP37" s="127" t="s">
        <v>460</v>
      </c>
      <c r="AQ37" s="128">
        <v>0.073</v>
      </c>
      <c r="AR37" s="127" t="s">
        <v>459</v>
      </c>
      <c r="AS37" s="127" t="s">
        <v>459</v>
      </c>
      <c r="AT37" s="127" t="s">
        <v>459</v>
      </c>
      <c r="AU37" s="127" t="s">
        <v>460</v>
      </c>
      <c r="AV37" s="127" t="s">
        <v>460</v>
      </c>
      <c r="AW37" s="127" t="s">
        <v>459</v>
      </c>
      <c r="AX37" s="127" t="s">
        <v>459</v>
      </c>
      <c r="AY37" s="127" t="s">
        <v>459</v>
      </c>
      <c r="AZ37" s="127" t="s">
        <v>459</v>
      </c>
      <c r="BA37" s="128">
        <v>0.1</v>
      </c>
      <c r="BB37" s="128">
        <v>0.314</v>
      </c>
      <c r="BC37" s="127" t="s">
        <v>459</v>
      </c>
      <c r="BD37" s="127" t="s">
        <v>459</v>
      </c>
      <c r="BE37" s="172">
        <v>239</v>
      </c>
      <c r="BF37" s="230">
        <v>303</v>
      </c>
      <c r="BG37" s="225">
        <v>51.1</v>
      </c>
      <c r="BH37" s="151"/>
      <c r="BI37" s="145"/>
      <c r="BJ37" s="145"/>
      <c r="BK37" s="145"/>
      <c r="BL37" s="145"/>
      <c r="BM37" s="145"/>
      <c r="BN37" s="145"/>
      <c r="BO37" s="181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</row>
    <row r="38" spans="1:253" s="146" customFormat="1" ht="15">
      <c r="A38" s="93"/>
      <c r="B38" s="94"/>
      <c r="C38" s="94" t="s">
        <v>90</v>
      </c>
      <c r="D38" s="95">
        <v>95.201</v>
      </c>
      <c r="E38" s="141"/>
      <c r="F38" s="97" t="s">
        <v>351</v>
      </c>
      <c r="G38" s="119" t="s">
        <v>351</v>
      </c>
      <c r="H38" s="133">
        <v>0.102</v>
      </c>
      <c r="I38" s="133" t="s">
        <v>459</v>
      </c>
      <c r="J38" s="133" t="s">
        <v>460</v>
      </c>
      <c r="K38" s="133" t="s">
        <v>459</v>
      </c>
      <c r="L38" s="133" t="s">
        <v>459</v>
      </c>
      <c r="M38" s="133" t="s">
        <v>459</v>
      </c>
      <c r="N38" s="133" t="s">
        <v>459</v>
      </c>
      <c r="O38" s="133" t="s">
        <v>459</v>
      </c>
      <c r="P38" s="133" t="s">
        <v>459</v>
      </c>
      <c r="Q38" s="133" t="s">
        <v>459</v>
      </c>
      <c r="R38" s="133" t="s">
        <v>459</v>
      </c>
      <c r="S38" s="133" t="s">
        <v>459</v>
      </c>
      <c r="T38" s="134">
        <v>0.169</v>
      </c>
      <c r="U38" s="133" t="s">
        <v>459</v>
      </c>
      <c r="V38" s="134">
        <v>0.548</v>
      </c>
      <c r="W38" s="133" t="s">
        <v>459</v>
      </c>
      <c r="X38" s="133" t="s">
        <v>460</v>
      </c>
      <c r="Y38" s="133" t="s">
        <v>460</v>
      </c>
      <c r="Z38" s="133" t="s">
        <v>460</v>
      </c>
      <c r="AA38" s="133" t="s">
        <v>459</v>
      </c>
      <c r="AB38" s="133" t="s">
        <v>459</v>
      </c>
      <c r="AC38" s="133" t="s">
        <v>459</v>
      </c>
      <c r="AD38" s="133" t="s">
        <v>459</v>
      </c>
      <c r="AE38" s="133" t="s">
        <v>460</v>
      </c>
      <c r="AF38" s="133" t="s">
        <v>459</v>
      </c>
      <c r="AG38" s="133" t="s">
        <v>459</v>
      </c>
      <c r="AH38" s="133" t="s">
        <v>459</v>
      </c>
      <c r="AI38" s="133">
        <v>1.14</v>
      </c>
      <c r="AJ38" s="133" t="s">
        <v>459</v>
      </c>
      <c r="AK38" s="133" t="s">
        <v>459</v>
      </c>
      <c r="AL38" s="133" t="s">
        <v>459</v>
      </c>
      <c r="AM38" s="133" t="s">
        <v>459</v>
      </c>
      <c r="AN38" s="133" t="s">
        <v>459</v>
      </c>
      <c r="AO38" s="133" t="s">
        <v>459</v>
      </c>
      <c r="AP38" s="133" t="s">
        <v>460</v>
      </c>
      <c r="AQ38" s="133">
        <v>0.0855</v>
      </c>
      <c r="AR38" s="133">
        <v>0.101</v>
      </c>
      <c r="AS38" s="133" t="s">
        <v>459</v>
      </c>
      <c r="AT38" s="133" t="s">
        <v>459</v>
      </c>
      <c r="AU38" s="133" t="s">
        <v>460</v>
      </c>
      <c r="AV38" s="133" t="s">
        <v>460</v>
      </c>
      <c r="AW38" s="133" t="s">
        <v>459</v>
      </c>
      <c r="AX38" s="133" t="s">
        <v>459</v>
      </c>
      <c r="AY38" s="133" t="s">
        <v>459</v>
      </c>
      <c r="AZ38" s="133" t="s">
        <v>459</v>
      </c>
      <c r="BA38" s="133" t="s">
        <v>459</v>
      </c>
      <c r="BB38" s="133" t="s">
        <v>459</v>
      </c>
      <c r="BC38" s="133" t="s">
        <v>459</v>
      </c>
      <c r="BD38" s="133" t="s">
        <v>459</v>
      </c>
      <c r="BE38" s="169">
        <v>94.4</v>
      </c>
      <c r="BF38" s="234">
        <v>104</v>
      </c>
      <c r="BG38" s="224">
        <v>71.9</v>
      </c>
      <c r="BH38" s="151"/>
      <c r="BI38" s="145"/>
      <c r="BJ38" s="145"/>
      <c r="BK38" s="145"/>
      <c r="BL38" s="145"/>
      <c r="BM38" s="145"/>
      <c r="BN38" s="145"/>
      <c r="BO38" s="181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</row>
    <row r="39" spans="1:253" s="146" customFormat="1" ht="12" customHeight="1">
      <c r="A39" s="86">
        <v>34870</v>
      </c>
      <c r="B39" s="104">
        <v>12</v>
      </c>
      <c r="C39" s="105" t="s">
        <v>83</v>
      </c>
      <c r="D39" s="106">
        <v>95.233</v>
      </c>
      <c r="E39" s="144">
        <v>733</v>
      </c>
      <c r="F39" s="107">
        <v>0.076</v>
      </c>
      <c r="G39" s="121">
        <v>103.6</v>
      </c>
      <c r="H39" s="130">
        <v>0.127</v>
      </c>
      <c r="I39" s="130">
        <v>0.02</v>
      </c>
      <c r="J39" s="127" t="s">
        <v>460</v>
      </c>
      <c r="K39" s="130">
        <v>0.366</v>
      </c>
      <c r="L39" s="127" t="s">
        <v>459</v>
      </c>
      <c r="M39" s="130">
        <v>0.35</v>
      </c>
      <c r="N39" s="130">
        <v>0.146</v>
      </c>
      <c r="O39" s="130">
        <v>0.407</v>
      </c>
      <c r="P39" s="131">
        <v>0.323</v>
      </c>
      <c r="Q39" s="127" t="s">
        <v>459</v>
      </c>
      <c r="R39" s="127" t="s">
        <v>459</v>
      </c>
      <c r="S39" s="127" t="s">
        <v>459</v>
      </c>
      <c r="T39" s="127" t="s">
        <v>459</v>
      </c>
      <c r="U39" s="127" t="s">
        <v>459</v>
      </c>
      <c r="V39" s="127" t="s">
        <v>459</v>
      </c>
      <c r="W39" s="130">
        <v>0.136</v>
      </c>
      <c r="X39" s="127" t="s">
        <v>460</v>
      </c>
      <c r="Y39" s="127" t="s">
        <v>460</v>
      </c>
      <c r="Z39" s="127" t="s">
        <v>460</v>
      </c>
      <c r="AA39" s="127" t="s">
        <v>459</v>
      </c>
      <c r="AB39" s="127" t="s">
        <v>459</v>
      </c>
      <c r="AC39" s="127" t="s">
        <v>459</v>
      </c>
      <c r="AD39" s="127" t="s">
        <v>459</v>
      </c>
      <c r="AE39" s="127" t="s">
        <v>460</v>
      </c>
      <c r="AF39" s="127" t="s">
        <v>459</v>
      </c>
      <c r="AG39" s="127" t="s">
        <v>459</v>
      </c>
      <c r="AH39" s="127" t="s">
        <v>459</v>
      </c>
      <c r="AI39" s="127" t="s">
        <v>459</v>
      </c>
      <c r="AJ39" s="127" t="s">
        <v>459</v>
      </c>
      <c r="AK39" s="127" t="s">
        <v>459</v>
      </c>
      <c r="AL39" s="127" t="s">
        <v>459</v>
      </c>
      <c r="AM39" s="127" t="s">
        <v>459</v>
      </c>
      <c r="AN39" s="127" t="s">
        <v>459</v>
      </c>
      <c r="AO39" s="127" t="s">
        <v>459</v>
      </c>
      <c r="AP39" s="127" t="s">
        <v>460</v>
      </c>
      <c r="AQ39" s="127" t="s">
        <v>459</v>
      </c>
      <c r="AR39" s="127" t="s">
        <v>459</v>
      </c>
      <c r="AS39" s="127" t="s">
        <v>459</v>
      </c>
      <c r="AT39" s="127" t="s">
        <v>459</v>
      </c>
      <c r="AU39" s="127" t="s">
        <v>460</v>
      </c>
      <c r="AV39" s="127" t="s">
        <v>460</v>
      </c>
      <c r="AW39" s="127" t="s">
        <v>459</v>
      </c>
      <c r="AX39" s="127" t="s">
        <v>459</v>
      </c>
      <c r="AY39" s="127" t="s">
        <v>459</v>
      </c>
      <c r="AZ39" s="127" t="s">
        <v>459</v>
      </c>
      <c r="BA39" s="127" t="s">
        <v>459</v>
      </c>
      <c r="BB39" s="127" t="s">
        <v>459</v>
      </c>
      <c r="BC39" s="127" t="s">
        <v>459</v>
      </c>
      <c r="BD39" s="127" t="s">
        <v>459</v>
      </c>
      <c r="BE39" s="173">
        <v>79.9</v>
      </c>
      <c r="BF39" s="231">
        <v>78.6</v>
      </c>
      <c r="BG39" s="228">
        <v>85.6</v>
      </c>
      <c r="BH39" s="151"/>
      <c r="BI39" s="246"/>
      <c r="BJ39" s="246"/>
      <c r="BK39" s="246"/>
      <c r="BL39" s="246"/>
      <c r="BM39" s="246"/>
      <c r="BN39" s="246"/>
      <c r="BO39" s="254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6"/>
      <c r="FL39" s="246"/>
      <c r="FM39" s="246"/>
      <c r="FN39" s="246"/>
      <c r="FO39" s="246"/>
      <c r="FP39" s="246"/>
      <c r="FQ39" s="246"/>
      <c r="FR39" s="246"/>
      <c r="FS39" s="246"/>
      <c r="FT39" s="246"/>
      <c r="FU39" s="246"/>
      <c r="FV39" s="246"/>
      <c r="FW39" s="246"/>
      <c r="FX39" s="246"/>
      <c r="FY39" s="246"/>
      <c r="FZ39" s="246"/>
      <c r="GA39" s="246"/>
      <c r="GB39" s="246"/>
      <c r="GC39" s="246"/>
      <c r="GD39" s="246"/>
      <c r="GE39" s="246"/>
      <c r="GF39" s="246"/>
      <c r="GG39" s="246"/>
      <c r="GH39" s="246"/>
      <c r="GI39" s="246"/>
      <c r="GJ39" s="246"/>
      <c r="GK39" s="246"/>
      <c r="GL39" s="246"/>
      <c r="GM39" s="246"/>
      <c r="GN39" s="246"/>
      <c r="GO39" s="246"/>
      <c r="GP39" s="246"/>
      <c r="GQ39" s="246"/>
      <c r="GR39" s="246"/>
      <c r="GS39" s="246"/>
      <c r="GT39" s="246"/>
      <c r="GU39" s="246"/>
      <c r="GV39" s="246"/>
      <c r="GW39" s="246"/>
      <c r="GX39" s="246"/>
      <c r="GY39" s="246"/>
      <c r="GZ39" s="246"/>
      <c r="HA39" s="246"/>
      <c r="HB39" s="246"/>
      <c r="HC39" s="246"/>
      <c r="HD39" s="246"/>
      <c r="HE39" s="246"/>
      <c r="HF39" s="246"/>
      <c r="HG39" s="246"/>
      <c r="HH39" s="246"/>
      <c r="HI39" s="246"/>
      <c r="HJ39" s="246"/>
      <c r="HK39" s="246"/>
      <c r="HL39" s="246"/>
      <c r="HM39" s="246"/>
      <c r="HN39" s="246"/>
      <c r="HO39" s="246"/>
      <c r="HP39" s="246"/>
      <c r="HQ39" s="246"/>
      <c r="HR39" s="246"/>
      <c r="HS39" s="246"/>
      <c r="HT39" s="246"/>
      <c r="HU39" s="246"/>
      <c r="HV39" s="246"/>
      <c r="HW39" s="246"/>
      <c r="HX39" s="246"/>
      <c r="HY39" s="246"/>
      <c r="HZ39" s="246"/>
      <c r="IA39" s="246"/>
      <c r="IB39" s="246"/>
      <c r="IC39" s="246"/>
      <c r="ID39" s="246"/>
      <c r="IE39" s="246"/>
      <c r="IF39" s="246"/>
      <c r="IG39" s="246"/>
      <c r="IH39" s="246"/>
      <c r="II39" s="246"/>
      <c r="IJ39" s="246"/>
      <c r="IK39" s="246"/>
      <c r="IL39" s="246"/>
      <c r="IM39" s="246"/>
      <c r="IN39" s="246"/>
      <c r="IO39" s="246"/>
      <c r="IP39" s="246"/>
      <c r="IQ39" s="246"/>
      <c r="IR39" s="246"/>
      <c r="IS39" s="145"/>
    </row>
    <row r="40" spans="1:253" s="146" customFormat="1" ht="15">
      <c r="A40" s="93"/>
      <c r="B40" s="94"/>
      <c r="C40" s="94" t="s">
        <v>402</v>
      </c>
      <c r="D40" s="95">
        <v>95.233</v>
      </c>
      <c r="E40" s="141"/>
      <c r="F40" s="97" t="s">
        <v>351</v>
      </c>
      <c r="G40" s="119" t="s">
        <v>351</v>
      </c>
      <c r="H40" s="129">
        <v>1.11</v>
      </c>
      <c r="I40" s="127" t="s">
        <v>459</v>
      </c>
      <c r="J40" s="127" t="s">
        <v>460</v>
      </c>
      <c r="K40" s="128">
        <v>0.509</v>
      </c>
      <c r="L40" s="127" t="s">
        <v>459</v>
      </c>
      <c r="M40" s="128">
        <v>0.95</v>
      </c>
      <c r="N40" s="128">
        <v>0.104</v>
      </c>
      <c r="O40" s="128">
        <v>0.444</v>
      </c>
      <c r="P40" s="127" t="s">
        <v>459</v>
      </c>
      <c r="Q40" s="127" t="s">
        <v>459</v>
      </c>
      <c r="R40" s="127" t="s">
        <v>459</v>
      </c>
      <c r="S40" s="127" t="s">
        <v>459</v>
      </c>
      <c r="T40" s="128">
        <v>0.272</v>
      </c>
      <c r="U40" s="127" t="s">
        <v>459</v>
      </c>
      <c r="V40" s="128">
        <v>0.695</v>
      </c>
      <c r="W40" s="127" t="s">
        <v>459</v>
      </c>
      <c r="X40" s="127" t="s">
        <v>460</v>
      </c>
      <c r="Y40" s="127" t="s">
        <v>460</v>
      </c>
      <c r="Z40" s="127" t="s">
        <v>460</v>
      </c>
      <c r="AA40" s="127" t="s">
        <v>459</v>
      </c>
      <c r="AB40" s="127" t="s">
        <v>459</v>
      </c>
      <c r="AC40" s="128">
        <v>0.134</v>
      </c>
      <c r="AD40" s="127" t="s">
        <v>459</v>
      </c>
      <c r="AE40" s="127" t="s">
        <v>460</v>
      </c>
      <c r="AF40" s="127" t="s">
        <v>459</v>
      </c>
      <c r="AG40" s="127" t="s">
        <v>459</v>
      </c>
      <c r="AH40" s="127" t="s">
        <v>459</v>
      </c>
      <c r="AI40" s="127" t="s">
        <v>459</v>
      </c>
      <c r="AJ40" s="127" t="s">
        <v>459</v>
      </c>
      <c r="AK40" s="127" t="s">
        <v>459</v>
      </c>
      <c r="AL40" s="129">
        <v>1.43</v>
      </c>
      <c r="AM40" s="127" t="s">
        <v>459</v>
      </c>
      <c r="AN40" s="127" t="s">
        <v>459</v>
      </c>
      <c r="AO40" s="127" t="s">
        <v>459</v>
      </c>
      <c r="AP40" s="127" t="s">
        <v>460</v>
      </c>
      <c r="AQ40" s="128">
        <v>0.072</v>
      </c>
      <c r="AR40" s="127" t="s">
        <v>459</v>
      </c>
      <c r="AS40" s="127" t="s">
        <v>459</v>
      </c>
      <c r="AT40" s="127" t="s">
        <v>459</v>
      </c>
      <c r="AU40" s="127" t="s">
        <v>460</v>
      </c>
      <c r="AV40" s="127" t="s">
        <v>460</v>
      </c>
      <c r="AW40" s="127" t="s">
        <v>459</v>
      </c>
      <c r="AX40" s="127" t="s">
        <v>459</v>
      </c>
      <c r="AY40" s="127" t="s">
        <v>459</v>
      </c>
      <c r="AZ40" s="127" t="s">
        <v>459</v>
      </c>
      <c r="BA40" s="128">
        <v>0.117</v>
      </c>
      <c r="BB40" s="128">
        <v>0.472</v>
      </c>
      <c r="BC40" s="127" t="s">
        <v>459</v>
      </c>
      <c r="BD40" s="127" t="s">
        <v>459</v>
      </c>
      <c r="BE40" s="172">
        <v>267</v>
      </c>
      <c r="BF40" s="230">
        <v>767</v>
      </c>
      <c r="BG40" s="225">
        <v>77.1</v>
      </c>
      <c r="BH40" s="151"/>
      <c r="BI40" s="145"/>
      <c r="BJ40" s="145"/>
      <c r="BK40" s="145"/>
      <c r="BL40" s="145"/>
      <c r="BM40" s="145"/>
      <c r="BN40" s="145"/>
      <c r="BO40" s="181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5"/>
      <c r="GM40" s="145"/>
      <c r="GN40" s="145"/>
      <c r="GO40" s="145"/>
      <c r="GP40" s="145"/>
      <c r="GQ40" s="145"/>
      <c r="GR40" s="145"/>
      <c r="GS40" s="145"/>
      <c r="GT40" s="145"/>
      <c r="GU40" s="145"/>
      <c r="GV40" s="145"/>
      <c r="GW40" s="145"/>
      <c r="GX40" s="145"/>
      <c r="GY40" s="145"/>
      <c r="GZ40" s="145"/>
      <c r="HA40" s="145"/>
      <c r="HB40" s="145"/>
      <c r="HC40" s="145"/>
      <c r="HD40" s="145"/>
      <c r="HE40" s="145"/>
      <c r="HF40" s="145"/>
      <c r="HG40" s="145"/>
      <c r="HH40" s="145"/>
      <c r="HI40" s="145"/>
      <c r="HJ40" s="145"/>
      <c r="HK40" s="145"/>
      <c r="HL40" s="145"/>
      <c r="HM40" s="145"/>
      <c r="HN40" s="145"/>
      <c r="HO40" s="145"/>
      <c r="HP40" s="145"/>
      <c r="HQ40" s="145"/>
      <c r="HR40" s="145"/>
      <c r="HS40" s="145"/>
      <c r="HT40" s="145"/>
      <c r="HU40" s="145"/>
      <c r="HV40" s="145"/>
      <c r="HW40" s="145"/>
      <c r="HX40" s="145"/>
      <c r="HY40" s="145"/>
      <c r="HZ40" s="145"/>
      <c r="IA40" s="145"/>
      <c r="IB40" s="145"/>
      <c r="IC40" s="145"/>
      <c r="ID40" s="145"/>
      <c r="IE40" s="145"/>
      <c r="IF40" s="145"/>
      <c r="IG40" s="145"/>
      <c r="IH40" s="145"/>
      <c r="II40" s="145"/>
      <c r="IJ40" s="145"/>
      <c r="IK40" s="145"/>
      <c r="IL40" s="145"/>
      <c r="IM40" s="145"/>
      <c r="IN40" s="145"/>
      <c r="IO40" s="145"/>
      <c r="IP40" s="145"/>
      <c r="IQ40" s="145"/>
      <c r="IR40" s="145"/>
      <c r="IS40" s="145"/>
    </row>
    <row r="41" spans="1:253" s="146" customFormat="1" ht="15">
      <c r="A41" s="93"/>
      <c r="B41" s="94"/>
      <c r="C41" s="94" t="s">
        <v>90</v>
      </c>
      <c r="D41" s="95">
        <v>95.233</v>
      </c>
      <c r="E41" s="141"/>
      <c r="F41" s="97" t="s">
        <v>351</v>
      </c>
      <c r="G41" s="119" t="s">
        <v>351</v>
      </c>
      <c r="H41" s="133" t="s">
        <v>459</v>
      </c>
      <c r="I41" s="133" t="s">
        <v>459</v>
      </c>
      <c r="J41" s="133" t="s">
        <v>460</v>
      </c>
      <c r="K41" s="133" t="s">
        <v>459</v>
      </c>
      <c r="L41" s="133" t="s">
        <v>459</v>
      </c>
      <c r="M41" s="133" t="s">
        <v>459</v>
      </c>
      <c r="N41" s="133" t="s">
        <v>459</v>
      </c>
      <c r="O41" s="133" t="s">
        <v>459</v>
      </c>
      <c r="P41" s="133" t="s">
        <v>459</v>
      </c>
      <c r="Q41" s="133" t="s">
        <v>459</v>
      </c>
      <c r="R41" s="133" t="s">
        <v>459</v>
      </c>
      <c r="S41" s="133" t="s">
        <v>459</v>
      </c>
      <c r="T41" s="134">
        <v>0.306</v>
      </c>
      <c r="U41" s="133" t="s">
        <v>459</v>
      </c>
      <c r="V41" s="134">
        <v>0.377</v>
      </c>
      <c r="W41" s="133" t="s">
        <v>459</v>
      </c>
      <c r="X41" s="133" t="s">
        <v>460</v>
      </c>
      <c r="Y41" s="133" t="s">
        <v>460</v>
      </c>
      <c r="Z41" s="133" t="s">
        <v>460</v>
      </c>
      <c r="AA41" s="133" t="s">
        <v>459</v>
      </c>
      <c r="AB41" s="133" t="s">
        <v>459</v>
      </c>
      <c r="AC41" s="133" t="s">
        <v>459</v>
      </c>
      <c r="AD41" s="133" t="s">
        <v>459</v>
      </c>
      <c r="AE41" s="133" t="s">
        <v>460</v>
      </c>
      <c r="AF41" s="133" t="s">
        <v>459</v>
      </c>
      <c r="AG41" s="133" t="s">
        <v>459</v>
      </c>
      <c r="AH41" s="133" t="s">
        <v>459</v>
      </c>
      <c r="AI41" s="133" t="s">
        <v>459</v>
      </c>
      <c r="AJ41" s="133" t="s">
        <v>459</v>
      </c>
      <c r="AK41" s="133" t="s">
        <v>459</v>
      </c>
      <c r="AL41" s="133" t="s">
        <v>459</v>
      </c>
      <c r="AM41" s="133" t="s">
        <v>459</v>
      </c>
      <c r="AN41" s="133" t="s">
        <v>459</v>
      </c>
      <c r="AO41" s="133" t="s">
        <v>459</v>
      </c>
      <c r="AP41" s="133" t="s">
        <v>460</v>
      </c>
      <c r="AQ41" s="133" t="s">
        <v>459</v>
      </c>
      <c r="AR41" s="133" t="s">
        <v>459</v>
      </c>
      <c r="AS41" s="133" t="s">
        <v>459</v>
      </c>
      <c r="AT41" s="133" t="s">
        <v>459</v>
      </c>
      <c r="AU41" s="133" t="s">
        <v>460</v>
      </c>
      <c r="AV41" s="133" t="s">
        <v>460</v>
      </c>
      <c r="AW41" s="133" t="s">
        <v>459</v>
      </c>
      <c r="AX41" s="133" t="s">
        <v>459</v>
      </c>
      <c r="AY41" s="133" t="s">
        <v>459</v>
      </c>
      <c r="AZ41" s="133" t="s">
        <v>459</v>
      </c>
      <c r="BA41" s="133" t="s">
        <v>459</v>
      </c>
      <c r="BB41" s="133" t="s">
        <v>459</v>
      </c>
      <c r="BC41" s="133" t="s">
        <v>459</v>
      </c>
      <c r="BD41" s="133" t="s">
        <v>459</v>
      </c>
      <c r="BE41" s="233">
        <v>130</v>
      </c>
      <c r="BF41" s="135">
        <v>92.7</v>
      </c>
      <c r="BG41" s="224">
        <v>78.1</v>
      </c>
      <c r="BH41" s="151"/>
      <c r="BI41" s="145"/>
      <c r="BJ41" s="145"/>
      <c r="BK41" s="145"/>
      <c r="BL41" s="145"/>
      <c r="BM41" s="145"/>
      <c r="BN41" s="145"/>
      <c r="BO41" s="181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  <c r="GK41" s="145"/>
      <c r="GL41" s="145"/>
      <c r="GM41" s="145"/>
      <c r="GN41" s="145"/>
      <c r="GO41" s="145"/>
      <c r="GP41" s="145"/>
      <c r="GQ41" s="145"/>
      <c r="GR41" s="145"/>
      <c r="GS41" s="145"/>
      <c r="GT41" s="145"/>
      <c r="GU41" s="145"/>
      <c r="GV41" s="145"/>
      <c r="GW41" s="145"/>
      <c r="GX41" s="145"/>
      <c r="GY41" s="145"/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45"/>
      <c r="HM41" s="145"/>
      <c r="HN41" s="145"/>
      <c r="HO41" s="145"/>
      <c r="HP41" s="145"/>
      <c r="HQ41" s="145"/>
      <c r="HR41" s="145"/>
      <c r="HS41" s="145"/>
      <c r="HT41" s="145"/>
      <c r="HU41" s="145"/>
      <c r="HV41" s="145"/>
      <c r="HW41" s="145"/>
      <c r="HX41" s="145"/>
      <c r="HY41" s="145"/>
      <c r="HZ41" s="145"/>
      <c r="IA41" s="145"/>
      <c r="IB41" s="145"/>
      <c r="IC41" s="145"/>
      <c r="ID41" s="145"/>
      <c r="IE41" s="145"/>
      <c r="IF41" s="145"/>
      <c r="IG41" s="145"/>
      <c r="IH41" s="145"/>
      <c r="II41" s="145"/>
      <c r="IJ41" s="145"/>
      <c r="IK41" s="145"/>
      <c r="IL41" s="145"/>
      <c r="IM41" s="145"/>
      <c r="IN41" s="145"/>
      <c r="IO41" s="145"/>
      <c r="IP41" s="145"/>
      <c r="IQ41" s="145"/>
      <c r="IR41" s="145"/>
      <c r="IS41" s="145"/>
    </row>
    <row r="42" spans="1:253" s="146" customFormat="1" ht="15">
      <c r="A42" s="86">
        <v>34877</v>
      </c>
      <c r="B42" s="100">
        <v>13</v>
      </c>
      <c r="C42" s="98" t="s">
        <v>83</v>
      </c>
      <c r="D42" s="101">
        <v>95.237</v>
      </c>
      <c r="E42" s="143">
        <v>786</v>
      </c>
      <c r="F42" s="99">
        <v>0.0499</v>
      </c>
      <c r="G42" s="120">
        <v>63.4</v>
      </c>
      <c r="H42" s="128">
        <v>0.058</v>
      </c>
      <c r="I42" s="128">
        <v>0.014</v>
      </c>
      <c r="J42" s="127" t="s">
        <v>460</v>
      </c>
      <c r="K42" s="128">
        <v>0.2</v>
      </c>
      <c r="L42" s="127" t="s">
        <v>459</v>
      </c>
      <c r="M42" s="128">
        <v>0.191</v>
      </c>
      <c r="N42" s="128">
        <v>0.093</v>
      </c>
      <c r="O42" s="128">
        <v>0.146</v>
      </c>
      <c r="P42" s="127" t="s">
        <v>459</v>
      </c>
      <c r="Q42" s="127" t="s">
        <v>459</v>
      </c>
      <c r="R42" s="127" t="s">
        <v>459</v>
      </c>
      <c r="S42" s="127" t="s">
        <v>459</v>
      </c>
      <c r="T42" s="127" t="s">
        <v>459</v>
      </c>
      <c r="U42" s="127" t="s">
        <v>459</v>
      </c>
      <c r="V42" s="127" t="s">
        <v>459</v>
      </c>
      <c r="W42" s="128">
        <v>0.06</v>
      </c>
      <c r="X42" s="127" t="s">
        <v>460</v>
      </c>
      <c r="Y42" s="127" t="s">
        <v>460</v>
      </c>
      <c r="Z42" s="127" t="s">
        <v>460</v>
      </c>
      <c r="AA42" s="127" t="s">
        <v>459</v>
      </c>
      <c r="AB42" s="127" t="s">
        <v>459</v>
      </c>
      <c r="AC42" s="127" t="s">
        <v>459</v>
      </c>
      <c r="AD42" s="127" t="s">
        <v>459</v>
      </c>
      <c r="AE42" s="127" t="s">
        <v>460</v>
      </c>
      <c r="AF42" s="127" t="s">
        <v>459</v>
      </c>
      <c r="AG42" s="127" t="s">
        <v>459</v>
      </c>
      <c r="AH42" s="127" t="s">
        <v>459</v>
      </c>
      <c r="AI42" s="127" t="s">
        <v>459</v>
      </c>
      <c r="AJ42" s="127" t="s">
        <v>459</v>
      </c>
      <c r="AK42" s="127"/>
      <c r="AL42" s="127" t="s">
        <v>459</v>
      </c>
      <c r="AM42" s="127" t="s">
        <v>459</v>
      </c>
      <c r="AN42" s="127" t="s">
        <v>459</v>
      </c>
      <c r="AO42" s="127" t="s">
        <v>459</v>
      </c>
      <c r="AP42" s="127" t="s">
        <v>460</v>
      </c>
      <c r="AQ42" s="127" t="s">
        <v>459</v>
      </c>
      <c r="AR42" s="127" t="s">
        <v>459</v>
      </c>
      <c r="AS42" s="127" t="s">
        <v>459</v>
      </c>
      <c r="AT42" s="127" t="s">
        <v>459</v>
      </c>
      <c r="AU42" s="127" t="s">
        <v>460</v>
      </c>
      <c r="AV42" s="127" t="s">
        <v>460</v>
      </c>
      <c r="AW42" s="128">
        <v>0.098</v>
      </c>
      <c r="AX42" s="127" t="s">
        <v>459</v>
      </c>
      <c r="AY42" s="127" t="s">
        <v>459</v>
      </c>
      <c r="AZ42" s="127" t="s">
        <v>459</v>
      </c>
      <c r="BA42" s="127" t="s">
        <v>459</v>
      </c>
      <c r="BB42" s="127" t="s">
        <v>459</v>
      </c>
      <c r="BC42" s="127" t="s">
        <v>459</v>
      </c>
      <c r="BD42" s="127" t="s">
        <v>459</v>
      </c>
      <c r="BE42" s="170">
        <v>91.3</v>
      </c>
      <c r="BF42" s="197">
        <v>98.7</v>
      </c>
      <c r="BG42" s="226">
        <v>107</v>
      </c>
      <c r="BH42" s="151"/>
      <c r="BI42" s="145"/>
      <c r="BJ42" s="145"/>
      <c r="BK42" s="145"/>
      <c r="BL42" s="145"/>
      <c r="BM42" s="145"/>
      <c r="BN42" s="145"/>
      <c r="BO42" s="181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  <c r="GK42" s="145"/>
      <c r="GL42" s="145"/>
      <c r="GM42" s="145"/>
      <c r="GN42" s="145"/>
      <c r="GO42" s="145"/>
      <c r="GP42" s="145"/>
      <c r="GQ42" s="145"/>
      <c r="GR42" s="145"/>
      <c r="GS42" s="145"/>
      <c r="GT42" s="145"/>
      <c r="GU42" s="145"/>
      <c r="GV42" s="145"/>
      <c r="GW42" s="145"/>
      <c r="GX42" s="145"/>
      <c r="GY42" s="145"/>
      <c r="GZ42" s="145"/>
      <c r="HA42" s="145"/>
      <c r="HB42" s="145"/>
      <c r="HC42" s="145"/>
      <c r="HD42" s="145"/>
      <c r="HE42" s="145"/>
      <c r="HF42" s="145"/>
      <c r="HG42" s="145"/>
      <c r="HH42" s="145"/>
      <c r="HI42" s="145"/>
      <c r="HJ42" s="145"/>
      <c r="HK42" s="145"/>
      <c r="HL42" s="145"/>
      <c r="HM42" s="145"/>
      <c r="HN42" s="145"/>
      <c r="HO42" s="145"/>
      <c r="HP42" s="145"/>
      <c r="HQ42" s="145"/>
      <c r="HR42" s="145"/>
      <c r="HS42" s="145"/>
      <c r="HT42" s="145"/>
      <c r="HU42" s="145"/>
      <c r="HV42" s="145"/>
      <c r="HW42" s="145"/>
      <c r="HX42" s="145"/>
      <c r="HY42" s="145"/>
      <c r="HZ42" s="145"/>
      <c r="IA42" s="145"/>
      <c r="IB42" s="145"/>
      <c r="IC42" s="145"/>
      <c r="ID42" s="145"/>
      <c r="IE42" s="145"/>
      <c r="IF42" s="145"/>
      <c r="IG42" s="145"/>
      <c r="IH42" s="145"/>
      <c r="II42" s="145"/>
      <c r="IJ42" s="145"/>
      <c r="IK42" s="145"/>
      <c r="IL42" s="145"/>
      <c r="IM42" s="145"/>
      <c r="IN42" s="145"/>
      <c r="IO42" s="145"/>
      <c r="IP42" s="145"/>
      <c r="IQ42" s="145"/>
      <c r="IR42" s="145"/>
      <c r="IS42" s="145"/>
    </row>
    <row r="43" spans="1:253" s="146" customFormat="1" ht="15">
      <c r="A43" s="93"/>
      <c r="B43" s="94"/>
      <c r="C43" s="94" t="s">
        <v>402</v>
      </c>
      <c r="D43" s="95">
        <v>95.237</v>
      </c>
      <c r="E43" s="141"/>
      <c r="F43" s="97" t="s">
        <v>351</v>
      </c>
      <c r="G43" s="119" t="s">
        <v>351</v>
      </c>
      <c r="H43" s="128">
        <v>0.29</v>
      </c>
      <c r="I43" s="127" t="s">
        <v>459</v>
      </c>
      <c r="J43" s="127" t="s">
        <v>460</v>
      </c>
      <c r="K43" s="128">
        <v>0.2</v>
      </c>
      <c r="L43" s="127" t="s">
        <v>459</v>
      </c>
      <c r="M43" s="128">
        <v>0.126</v>
      </c>
      <c r="N43" s="128">
        <v>0.086</v>
      </c>
      <c r="O43" s="128">
        <v>0.103</v>
      </c>
      <c r="P43" s="127" t="s">
        <v>459</v>
      </c>
      <c r="Q43" s="127" t="s">
        <v>459</v>
      </c>
      <c r="R43" s="127" t="s">
        <v>459</v>
      </c>
      <c r="S43" s="127" t="s">
        <v>459</v>
      </c>
      <c r="T43" s="127">
        <v>0.22</v>
      </c>
      <c r="U43" s="127" t="s">
        <v>459</v>
      </c>
      <c r="V43" s="128">
        <v>0.56</v>
      </c>
      <c r="W43" s="128">
        <v>0.4</v>
      </c>
      <c r="X43" s="127" t="s">
        <v>460</v>
      </c>
      <c r="Y43" s="127" t="s">
        <v>460</v>
      </c>
      <c r="Z43" s="127" t="s">
        <v>460</v>
      </c>
      <c r="AA43" s="127" t="s">
        <v>459</v>
      </c>
      <c r="AB43" s="127" t="s">
        <v>459</v>
      </c>
      <c r="AC43" s="128">
        <v>0.066</v>
      </c>
      <c r="AD43" s="127" t="s">
        <v>459</v>
      </c>
      <c r="AE43" s="127" t="s">
        <v>460</v>
      </c>
      <c r="AF43" s="127" t="s">
        <v>459</v>
      </c>
      <c r="AG43" s="127" t="s">
        <v>459</v>
      </c>
      <c r="AH43" s="127" t="s">
        <v>459</v>
      </c>
      <c r="AI43" s="127" t="s">
        <v>459</v>
      </c>
      <c r="AJ43" s="127" t="s">
        <v>459</v>
      </c>
      <c r="AK43" s="127" t="s">
        <v>459</v>
      </c>
      <c r="AL43" s="129">
        <v>1.3</v>
      </c>
      <c r="AM43" s="127" t="s">
        <v>459</v>
      </c>
      <c r="AN43" s="127" t="s">
        <v>459</v>
      </c>
      <c r="AO43" s="127" t="s">
        <v>459</v>
      </c>
      <c r="AP43" s="127" t="s">
        <v>460</v>
      </c>
      <c r="AQ43" s="128">
        <v>0.083</v>
      </c>
      <c r="AR43" s="127" t="s">
        <v>459</v>
      </c>
      <c r="AS43" s="127" t="s">
        <v>459</v>
      </c>
      <c r="AT43" s="127" t="s">
        <v>459</v>
      </c>
      <c r="AU43" s="127" t="s">
        <v>460</v>
      </c>
      <c r="AV43" s="127" t="s">
        <v>460</v>
      </c>
      <c r="AW43" s="127" t="s">
        <v>459</v>
      </c>
      <c r="AX43" s="127" t="s">
        <v>459</v>
      </c>
      <c r="AY43" s="127" t="s">
        <v>459</v>
      </c>
      <c r="AZ43" s="127" t="s">
        <v>459</v>
      </c>
      <c r="BA43" s="128">
        <v>0.117</v>
      </c>
      <c r="BB43" s="128">
        <v>0.66</v>
      </c>
      <c r="BC43" s="127" t="s">
        <v>459</v>
      </c>
      <c r="BD43" s="127" t="s">
        <v>459</v>
      </c>
      <c r="BE43" s="172">
        <v>160</v>
      </c>
      <c r="BF43" s="230">
        <v>317</v>
      </c>
      <c r="BG43" s="225">
        <v>97.2</v>
      </c>
      <c r="BH43" s="151"/>
      <c r="BI43" s="145"/>
      <c r="BJ43" s="145"/>
      <c r="BK43" s="145"/>
      <c r="BL43" s="145"/>
      <c r="BM43" s="145"/>
      <c r="BN43" s="145"/>
      <c r="BO43" s="181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  <c r="GK43" s="145"/>
      <c r="GL43" s="145"/>
      <c r="GM43" s="145"/>
      <c r="GN43" s="145"/>
      <c r="GO43" s="145"/>
      <c r="GP43" s="145"/>
      <c r="GQ43" s="145"/>
      <c r="GR43" s="145"/>
      <c r="GS43" s="145"/>
      <c r="GT43" s="145"/>
      <c r="GU43" s="145"/>
      <c r="GV43" s="145"/>
      <c r="GW43" s="145"/>
      <c r="GX43" s="145"/>
      <c r="GY43" s="145"/>
      <c r="GZ43" s="145"/>
      <c r="HA43" s="145"/>
      <c r="HB43" s="145"/>
      <c r="HC43" s="145"/>
      <c r="HD43" s="145"/>
      <c r="HE43" s="145"/>
      <c r="HF43" s="145"/>
      <c r="HG43" s="145"/>
      <c r="HH43" s="145"/>
      <c r="HI43" s="145"/>
      <c r="HJ43" s="145"/>
      <c r="HK43" s="145"/>
      <c r="HL43" s="145"/>
      <c r="HM43" s="145"/>
      <c r="HN43" s="145"/>
      <c r="HO43" s="145"/>
      <c r="HP43" s="145"/>
      <c r="HQ43" s="145"/>
      <c r="HR43" s="145"/>
      <c r="HS43" s="145"/>
      <c r="HT43" s="145"/>
      <c r="HU43" s="145"/>
      <c r="HV43" s="145"/>
      <c r="HW43" s="145"/>
      <c r="HX43" s="145"/>
      <c r="HY43" s="145"/>
      <c r="HZ43" s="145"/>
      <c r="IA43" s="145"/>
      <c r="IB43" s="145"/>
      <c r="IC43" s="145"/>
      <c r="ID43" s="145"/>
      <c r="IE43" s="145"/>
      <c r="IF43" s="145"/>
      <c r="IG43" s="145"/>
      <c r="IH43" s="145"/>
      <c r="II43" s="145"/>
      <c r="IJ43" s="145"/>
      <c r="IK43" s="145"/>
      <c r="IL43" s="145"/>
      <c r="IM43" s="145"/>
      <c r="IN43" s="145"/>
      <c r="IO43" s="145"/>
      <c r="IP43" s="145"/>
      <c r="IQ43" s="145"/>
      <c r="IR43" s="145"/>
      <c r="IS43" s="145"/>
    </row>
    <row r="44" spans="1:253" s="146" customFormat="1" ht="15">
      <c r="A44" s="93"/>
      <c r="B44" s="94"/>
      <c r="C44" s="94" t="s">
        <v>90</v>
      </c>
      <c r="D44" s="95">
        <v>95.237</v>
      </c>
      <c r="E44" s="141"/>
      <c r="F44" s="97" t="s">
        <v>351</v>
      </c>
      <c r="G44" s="119" t="s">
        <v>351</v>
      </c>
      <c r="H44" s="133" t="s">
        <v>459</v>
      </c>
      <c r="I44" s="133" t="s">
        <v>459</v>
      </c>
      <c r="J44" s="133" t="s">
        <v>460</v>
      </c>
      <c r="K44" s="133" t="s">
        <v>459</v>
      </c>
      <c r="L44" s="133" t="s">
        <v>459</v>
      </c>
      <c r="M44" s="133" t="s">
        <v>459</v>
      </c>
      <c r="N44" s="133" t="s">
        <v>459</v>
      </c>
      <c r="O44" s="133" t="s">
        <v>459</v>
      </c>
      <c r="P44" s="133" t="s">
        <v>459</v>
      </c>
      <c r="Q44" s="133" t="s">
        <v>459</v>
      </c>
      <c r="R44" s="133" t="s">
        <v>459</v>
      </c>
      <c r="S44" s="133" t="s">
        <v>459</v>
      </c>
      <c r="T44" s="134">
        <v>0.099</v>
      </c>
      <c r="U44" s="133" t="s">
        <v>459</v>
      </c>
      <c r="V44" s="134">
        <v>0.24</v>
      </c>
      <c r="W44" s="133" t="s">
        <v>459</v>
      </c>
      <c r="X44" s="133" t="s">
        <v>460</v>
      </c>
      <c r="Y44" s="133" t="s">
        <v>460</v>
      </c>
      <c r="Z44" s="133" t="s">
        <v>460</v>
      </c>
      <c r="AA44" s="133" t="s">
        <v>459</v>
      </c>
      <c r="AB44" s="133" t="s">
        <v>459</v>
      </c>
      <c r="AC44" s="133" t="s">
        <v>459</v>
      </c>
      <c r="AD44" s="133" t="s">
        <v>459</v>
      </c>
      <c r="AE44" s="133" t="s">
        <v>460</v>
      </c>
      <c r="AF44" s="133" t="s">
        <v>459</v>
      </c>
      <c r="AG44" s="133" t="s">
        <v>459</v>
      </c>
      <c r="AH44" s="133" t="s">
        <v>459</v>
      </c>
      <c r="AI44" s="133" t="s">
        <v>459</v>
      </c>
      <c r="AJ44" s="133" t="s">
        <v>459</v>
      </c>
      <c r="AK44" s="133" t="s">
        <v>459</v>
      </c>
      <c r="AL44" s="133" t="s">
        <v>459</v>
      </c>
      <c r="AM44" s="133" t="s">
        <v>459</v>
      </c>
      <c r="AN44" s="133" t="s">
        <v>459</v>
      </c>
      <c r="AO44" s="133" t="s">
        <v>459</v>
      </c>
      <c r="AP44" s="133" t="s">
        <v>460</v>
      </c>
      <c r="AQ44" s="133" t="s">
        <v>459</v>
      </c>
      <c r="AR44" s="133" t="s">
        <v>459</v>
      </c>
      <c r="AS44" s="133" t="s">
        <v>459</v>
      </c>
      <c r="AT44" s="133" t="s">
        <v>459</v>
      </c>
      <c r="AU44" s="133" t="s">
        <v>460</v>
      </c>
      <c r="AV44" s="133" t="s">
        <v>460</v>
      </c>
      <c r="AW44" s="133" t="s">
        <v>459</v>
      </c>
      <c r="AX44" s="133" t="s">
        <v>459</v>
      </c>
      <c r="AY44" s="133" t="s">
        <v>459</v>
      </c>
      <c r="AZ44" s="133" t="s">
        <v>459</v>
      </c>
      <c r="BA44" s="133" t="s">
        <v>459</v>
      </c>
      <c r="BB44" s="133" t="s">
        <v>459</v>
      </c>
      <c r="BC44" s="133" t="s">
        <v>459</v>
      </c>
      <c r="BD44" s="133" t="s">
        <v>459</v>
      </c>
      <c r="BE44" s="233">
        <v>107</v>
      </c>
      <c r="BF44" s="234">
        <v>151</v>
      </c>
      <c r="BG44" s="235">
        <v>126</v>
      </c>
      <c r="BH44" s="151"/>
      <c r="BI44" s="145"/>
      <c r="BJ44" s="145"/>
      <c r="BK44" s="145"/>
      <c r="BL44" s="145"/>
      <c r="BM44" s="145"/>
      <c r="BN44" s="145"/>
      <c r="BO44" s="181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45"/>
      <c r="GY44" s="145"/>
      <c r="GZ44" s="145"/>
      <c r="HA44" s="145"/>
      <c r="HB44" s="145"/>
      <c r="HC44" s="145"/>
      <c r="HD44" s="145"/>
      <c r="HE44" s="145"/>
      <c r="HF44" s="145"/>
      <c r="HG44" s="145"/>
      <c r="HH44" s="145"/>
      <c r="HI44" s="145"/>
      <c r="HJ44" s="145"/>
      <c r="HK44" s="145"/>
      <c r="HL44" s="145"/>
      <c r="HM44" s="145"/>
      <c r="HN44" s="145"/>
      <c r="HO44" s="145"/>
      <c r="HP44" s="145"/>
      <c r="HQ44" s="145"/>
      <c r="HR44" s="145"/>
      <c r="HS44" s="145"/>
      <c r="HT44" s="145"/>
      <c r="HU44" s="145"/>
      <c r="HV44" s="145"/>
      <c r="HW44" s="145"/>
      <c r="HX44" s="145"/>
      <c r="HY44" s="145"/>
      <c r="HZ44" s="145"/>
      <c r="IA44" s="145"/>
      <c r="IB44" s="145"/>
      <c r="IC44" s="145"/>
      <c r="ID44" s="145"/>
      <c r="IE44" s="145"/>
      <c r="IF44" s="145"/>
      <c r="IG44" s="145"/>
      <c r="IH44" s="145"/>
      <c r="II44" s="145"/>
      <c r="IJ44" s="145"/>
      <c r="IK44" s="145"/>
      <c r="IL44" s="145"/>
      <c r="IM44" s="145"/>
      <c r="IN44" s="145"/>
      <c r="IO44" s="145"/>
      <c r="IP44" s="145"/>
      <c r="IQ44" s="145"/>
      <c r="IR44" s="145"/>
      <c r="IS44" s="145"/>
    </row>
    <row r="45" spans="1:253" s="146" customFormat="1" ht="15">
      <c r="A45" s="86">
        <v>34883</v>
      </c>
      <c r="B45" s="100">
        <v>14</v>
      </c>
      <c r="C45" s="98" t="s">
        <v>83</v>
      </c>
      <c r="D45" s="101">
        <v>95.243</v>
      </c>
      <c r="E45" s="143">
        <v>1022</v>
      </c>
      <c r="F45" s="99">
        <v>0.0648</v>
      </c>
      <c r="G45" s="120">
        <v>63.4</v>
      </c>
      <c r="H45" s="127" t="s">
        <v>459</v>
      </c>
      <c r="I45" s="127" t="s">
        <v>459</v>
      </c>
      <c r="J45" s="127" t="s">
        <v>460</v>
      </c>
      <c r="K45" s="128">
        <v>0.024</v>
      </c>
      <c r="L45" s="127" t="s">
        <v>459</v>
      </c>
      <c r="M45" s="128">
        <v>0.05</v>
      </c>
      <c r="N45" s="127" t="s">
        <v>459</v>
      </c>
      <c r="O45" s="128">
        <v>0.048</v>
      </c>
      <c r="P45" s="127" t="s">
        <v>459</v>
      </c>
      <c r="Q45" s="127" t="s">
        <v>459</v>
      </c>
      <c r="R45" s="127" t="s">
        <v>459</v>
      </c>
      <c r="S45" s="127" t="s">
        <v>459</v>
      </c>
      <c r="T45" s="127" t="s">
        <v>459</v>
      </c>
      <c r="U45" s="127" t="s">
        <v>459</v>
      </c>
      <c r="V45" s="127" t="s">
        <v>459</v>
      </c>
      <c r="W45" s="127" t="s">
        <v>459</v>
      </c>
      <c r="X45" s="127" t="s">
        <v>460</v>
      </c>
      <c r="Y45" s="127" t="s">
        <v>460</v>
      </c>
      <c r="Z45" s="127" t="s">
        <v>460</v>
      </c>
      <c r="AA45" s="127" t="s">
        <v>459</v>
      </c>
      <c r="AB45" s="127" t="s">
        <v>459</v>
      </c>
      <c r="AC45" s="127" t="s">
        <v>459</v>
      </c>
      <c r="AD45" s="127" t="s">
        <v>459</v>
      </c>
      <c r="AE45" s="127" t="s">
        <v>460</v>
      </c>
      <c r="AF45" s="127" t="s">
        <v>459</v>
      </c>
      <c r="AG45" s="127" t="s">
        <v>459</v>
      </c>
      <c r="AH45" s="127" t="s">
        <v>459</v>
      </c>
      <c r="AI45" s="127" t="s">
        <v>459</v>
      </c>
      <c r="AJ45" s="127" t="s">
        <v>459</v>
      </c>
      <c r="AK45" s="127" t="s">
        <v>459</v>
      </c>
      <c r="AL45" s="127" t="s">
        <v>459</v>
      </c>
      <c r="AM45" s="127" t="s">
        <v>459</v>
      </c>
      <c r="AN45" s="127" t="s">
        <v>459</v>
      </c>
      <c r="AO45" s="127" t="s">
        <v>459</v>
      </c>
      <c r="AP45" s="127" t="s">
        <v>460</v>
      </c>
      <c r="AQ45" s="127" t="s">
        <v>459</v>
      </c>
      <c r="AR45" s="127" t="s">
        <v>459</v>
      </c>
      <c r="AS45" s="127" t="s">
        <v>459</v>
      </c>
      <c r="AT45" s="127" t="s">
        <v>459</v>
      </c>
      <c r="AU45" s="127" t="s">
        <v>460</v>
      </c>
      <c r="AV45" s="127" t="s">
        <v>460</v>
      </c>
      <c r="AW45" s="127" t="s">
        <v>459</v>
      </c>
      <c r="AX45" s="127" t="s">
        <v>459</v>
      </c>
      <c r="AY45" s="127" t="s">
        <v>459</v>
      </c>
      <c r="AZ45" s="127" t="s">
        <v>459</v>
      </c>
      <c r="BA45" s="127" t="s">
        <v>459</v>
      </c>
      <c r="BB45" s="127" t="s">
        <v>459</v>
      </c>
      <c r="BC45" s="127" t="s">
        <v>459</v>
      </c>
      <c r="BD45" s="127" t="s">
        <v>459</v>
      </c>
      <c r="BE45" s="170">
        <v>90</v>
      </c>
      <c r="BF45" s="197">
        <v>88.9</v>
      </c>
      <c r="BG45" s="225">
        <v>97.9</v>
      </c>
      <c r="BH45" s="151"/>
      <c r="BI45" s="151"/>
      <c r="BJ45" s="151"/>
      <c r="BK45" s="151"/>
      <c r="BL45" s="151"/>
      <c r="BM45" s="151"/>
      <c r="BN45" s="151"/>
      <c r="BO45" s="18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  <c r="IL45" s="151"/>
      <c r="IM45" s="151"/>
      <c r="IN45" s="151"/>
      <c r="IO45" s="151"/>
      <c r="IP45" s="151"/>
      <c r="IQ45" s="151"/>
      <c r="IR45" s="151"/>
      <c r="IS45" s="151"/>
    </row>
    <row r="46" spans="1:253" s="146" customFormat="1" ht="15">
      <c r="A46" s="93"/>
      <c r="B46" s="94"/>
      <c r="C46" s="94" t="s">
        <v>402</v>
      </c>
      <c r="D46" s="95">
        <v>95.243</v>
      </c>
      <c r="E46" s="141"/>
      <c r="F46" s="97" t="s">
        <v>351</v>
      </c>
      <c r="G46" s="119" t="s">
        <v>351</v>
      </c>
      <c r="H46" s="128">
        <v>0.18</v>
      </c>
      <c r="I46" s="127" t="s">
        <v>459</v>
      </c>
      <c r="J46" s="127" t="s">
        <v>460</v>
      </c>
      <c r="K46" s="128">
        <v>0.16</v>
      </c>
      <c r="L46" s="127" t="s">
        <v>459</v>
      </c>
      <c r="M46" s="128">
        <v>0.19</v>
      </c>
      <c r="N46" s="127" t="s">
        <v>459</v>
      </c>
      <c r="O46" s="127" t="s">
        <v>459</v>
      </c>
      <c r="P46" s="127" t="s">
        <v>459</v>
      </c>
      <c r="Q46" s="127" t="s">
        <v>459</v>
      </c>
      <c r="R46" s="127" t="s">
        <v>459</v>
      </c>
      <c r="S46" s="127" t="s">
        <v>459</v>
      </c>
      <c r="T46" s="128">
        <v>0.15</v>
      </c>
      <c r="U46" s="127" t="s">
        <v>459</v>
      </c>
      <c r="V46" s="128">
        <v>0.2</v>
      </c>
      <c r="W46" s="128">
        <v>0.38</v>
      </c>
      <c r="X46" s="127" t="s">
        <v>460</v>
      </c>
      <c r="Y46" s="127" t="s">
        <v>460</v>
      </c>
      <c r="Z46" s="127" t="s">
        <v>460</v>
      </c>
      <c r="AA46" s="127" t="s">
        <v>459</v>
      </c>
      <c r="AB46" s="127" t="s">
        <v>459</v>
      </c>
      <c r="AC46" s="128">
        <v>0.073</v>
      </c>
      <c r="AD46" s="127" t="s">
        <v>459</v>
      </c>
      <c r="AE46" s="127" t="s">
        <v>460</v>
      </c>
      <c r="AF46" s="127" t="s">
        <v>459</v>
      </c>
      <c r="AG46" s="127" t="s">
        <v>459</v>
      </c>
      <c r="AH46" s="127" t="s">
        <v>459</v>
      </c>
      <c r="AI46" s="127" t="s">
        <v>459</v>
      </c>
      <c r="AJ46" s="127" t="s">
        <v>459</v>
      </c>
      <c r="AK46" s="127" t="s">
        <v>459</v>
      </c>
      <c r="AL46" s="128">
        <v>0.72</v>
      </c>
      <c r="AM46" s="128">
        <v>0.31</v>
      </c>
      <c r="AN46" s="127" t="s">
        <v>459</v>
      </c>
      <c r="AO46" s="127" t="s">
        <v>459</v>
      </c>
      <c r="AP46" s="127" t="s">
        <v>460</v>
      </c>
      <c r="AQ46" s="127" t="s">
        <v>459</v>
      </c>
      <c r="AR46" s="127" t="s">
        <v>459</v>
      </c>
      <c r="AS46" s="127" t="s">
        <v>459</v>
      </c>
      <c r="AT46" s="127" t="s">
        <v>459</v>
      </c>
      <c r="AU46" s="127" t="s">
        <v>460</v>
      </c>
      <c r="AV46" s="127" t="s">
        <v>460</v>
      </c>
      <c r="AW46" s="127" t="s">
        <v>459</v>
      </c>
      <c r="AX46" s="127" t="s">
        <v>459</v>
      </c>
      <c r="AY46" s="127" t="s">
        <v>459</v>
      </c>
      <c r="AZ46" s="127" t="s">
        <v>459</v>
      </c>
      <c r="BA46" s="128">
        <v>0.11</v>
      </c>
      <c r="BB46" s="128">
        <v>0.43</v>
      </c>
      <c r="BC46" s="127" t="s">
        <v>459</v>
      </c>
      <c r="BD46" s="127" t="s">
        <v>459</v>
      </c>
      <c r="BE46" s="172">
        <v>184</v>
      </c>
      <c r="BF46" s="230">
        <v>158</v>
      </c>
      <c r="BG46" s="225">
        <v>72.4</v>
      </c>
      <c r="BH46" s="151"/>
      <c r="BI46" s="145"/>
      <c r="BJ46" s="145"/>
      <c r="BK46" s="145"/>
      <c r="BL46" s="145"/>
      <c r="BM46" s="145"/>
      <c r="BN46" s="145"/>
      <c r="BO46" s="181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  <c r="IN46" s="145"/>
      <c r="IO46" s="145"/>
      <c r="IP46" s="145"/>
      <c r="IQ46" s="145"/>
      <c r="IR46" s="145"/>
      <c r="IS46" s="145"/>
    </row>
    <row r="47" spans="1:253" s="245" customFormat="1" ht="15">
      <c r="A47" s="159"/>
      <c r="B47" s="160"/>
      <c r="C47" s="160" t="s">
        <v>90</v>
      </c>
      <c r="D47" s="161">
        <v>95.243</v>
      </c>
      <c r="E47" s="162"/>
      <c r="F47" s="163" t="s">
        <v>351</v>
      </c>
      <c r="G47" s="164" t="s">
        <v>351</v>
      </c>
      <c r="H47" s="165" t="s">
        <v>459</v>
      </c>
      <c r="I47" s="165" t="s">
        <v>459</v>
      </c>
      <c r="J47" s="165" t="s">
        <v>460</v>
      </c>
      <c r="K47" s="165" t="s">
        <v>459</v>
      </c>
      <c r="L47" s="165" t="s">
        <v>459</v>
      </c>
      <c r="M47" s="165" t="s">
        <v>459</v>
      </c>
      <c r="N47" s="165" t="s">
        <v>459</v>
      </c>
      <c r="O47" s="165" t="s">
        <v>459</v>
      </c>
      <c r="P47" s="165" t="s">
        <v>459</v>
      </c>
      <c r="Q47" s="165" t="s">
        <v>459</v>
      </c>
      <c r="R47" s="165" t="s">
        <v>459</v>
      </c>
      <c r="S47" s="165" t="s">
        <v>459</v>
      </c>
      <c r="T47" s="166">
        <v>0.13</v>
      </c>
      <c r="U47" s="165" t="s">
        <v>459</v>
      </c>
      <c r="V47" s="166">
        <v>0.25</v>
      </c>
      <c r="W47" s="165" t="s">
        <v>459</v>
      </c>
      <c r="X47" s="165" t="s">
        <v>460</v>
      </c>
      <c r="Y47" s="165" t="s">
        <v>460</v>
      </c>
      <c r="Z47" s="165" t="s">
        <v>460</v>
      </c>
      <c r="AA47" s="165" t="s">
        <v>459</v>
      </c>
      <c r="AB47" s="165" t="s">
        <v>459</v>
      </c>
      <c r="AC47" s="165" t="s">
        <v>459</v>
      </c>
      <c r="AD47" s="165" t="s">
        <v>459</v>
      </c>
      <c r="AE47" s="165" t="s">
        <v>460</v>
      </c>
      <c r="AF47" s="165" t="s">
        <v>459</v>
      </c>
      <c r="AG47" s="165" t="s">
        <v>459</v>
      </c>
      <c r="AH47" s="165" t="s">
        <v>459</v>
      </c>
      <c r="AI47" s="165" t="s">
        <v>459</v>
      </c>
      <c r="AJ47" s="165" t="s">
        <v>459</v>
      </c>
      <c r="AK47" s="165" t="s">
        <v>459</v>
      </c>
      <c r="AL47" s="165" t="s">
        <v>459</v>
      </c>
      <c r="AM47" s="165">
        <v>0.051</v>
      </c>
      <c r="AN47" s="165" t="s">
        <v>459</v>
      </c>
      <c r="AO47" s="165" t="s">
        <v>459</v>
      </c>
      <c r="AP47" s="165" t="s">
        <v>460</v>
      </c>
      <c r="AQ47" s="165" t="s">
        <v>459</v>
      </c>
      <c r="AR47" s="165" t="s">
        <v>459</v>
      </c>
      <c r="AS47" s="165" t="s">
        <v>459</v>
      </c>
      <c r="AT47" s="165" t="s">
        <v>459</v>
      </c>
      <c r="AU47" s="165" t="s">
        <v>460</v>
      </c>
      <c r="AV47" s="165" t="s">
        <v>460</v>
      </c>
      <c r="AW47" s="165" t="s">
        <v>459</v>
      </c>
      <c r="AX47" s="165" t="s">
        <v>459</v>
      </c>
      <c r="AY47" s="165" t="s">
        <v>459</v>
      </c>
      <c r="AZ47" s="165" t="s">
        <v>459</v>
      </c>
      <c r="BA47" s="165" t="s">
        <v>459</v>
      </c>
      <c r="BB47" s="165" t="s">
        <v>459</v>
      </c>
      <c r="BC47" s="165" t="s">
        <v>459</v>
      </c>
      <c r="BD47" s="165" t="s">
        <v>459</v>
      </c>
      <c r="BE47" s="236">
        <v>128</v>
      </c>
      <c r="BF47" s="237">
        <v>140</v>
      </c>
      <c r="BG47" s="238">
        <v>100</v>
      </c>
      <c r="BH47" s="261"/>
      <c r="BI47" s="244"/>
      <c r="BJ47" s="244"/>
      <c r="BK47" s="244"/>
      <c r="BL47" s="244"/>
      <c r="BM47" s="244"/>
      <c r="BN47" s="244"/>
      <c r="BO47" s="253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4"/>
      <c r="DE47" s="244"/>
      <c r="DF47" s="244"/>
      <c r="DG47" s="244"/>
      <c r="DH47" s="244"/>
      <c r="DI47" s="244"/>
      <c r="DJ47" s="244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4"/>
      <c r="DW47" s="244"/>
      <c r="DX47" s="244"/>
      <c r="DY47" s="244"/>
      <c r="DZ47" s="244"/>
      <c r="EA47" s="244"/>
      <c r="EB47" s="244"/>
      <c r="EC47" s="244"/>
      <c r="ED47" s="244"/>
      <c r="EE47" s="244"/>
      <c r="EF47" s="244"/>
      <c r="EG47" s="244"/>
      <c r="EH47" s="244"/>
      <c r="EI47" s="244"/>
      <c r="EJ47" s="244"/>
      <c r="EK47" s="244"/>
      <c r="EL47" s="244"/>
      <c r="EM47" s="244"/>
      <c r="EN47" s="244"/>
      <c r="EO47" s="244"/>
      <c r="EP47" s="244"/>
      <c r="EQ47" s="244"/>
      <c r="ER47" s="244"/>
      <c r="ES47" s="244"/>
      <c r="ET47" s="244"/>
      <c r="EU47" s="244"/>
      <c r="EV47" s="244"/>
      <c r="EW47" s="244"/>
      <c r="EX47" s="244"/>
      <c r="EY47" s="244"/>
      <c r="EZ47" s="244"/>
      <c r="FA47" s="244"/>
      <c r="FB47" s="244"/>
      <c r="FC47" s="244"/>
      <c r="FD47" s="244"/>
      <c r="FE47" s="244"/>
      <c r="FF47" s="244"/>
      <c r="FG47" s="244"/>
      <c r="FH47" s="244"/>
      <c r="FI47" s="244"/>
      <c r="FJ47" s="244"/>
      <c r="FK47" s="244"/>
      <c r="FL47" s="244"/>
      <c r="FM47" s="244"/>
      <c r="FN47" s="244"/>
      <c r="FO47" s="244"/>
      <c r="FP47" s="244"/>
      <c r="FQ47" s="244"/>
      <c r="FR47" s="244"/>
      <c r="FS47" s="244"/>
      <c r="FT47" s="244"/>
      <c r="FU47" s="244"/>
      <c r="FV47" s="244"/>
      <c r="FW47" s="244"/>
      <c r="FX47" s="244"/>
      <c r="FY47" s="244"/>
      <c r="FZ47" s="244"/>
      <c r="GA47" s="244"/>
      <c r="GB47" s="244"/>
      <c r="GC47" s="244"/>
      <c r="GD47" s="244"/>
      <c r="GE47" s="244"/>
      <c r="GF47" s="244"/>
      <c r="GG47" s="244"/>
      <c r="GH47" s="244"/>
      <c r="GI47" s="244"/>
      <c r="GJ47" s="244"/>
      <c r="GK47" s="244"/>
      <c r="GL47" s="244"/>
      <c r="GM47" s="244"/>
      <c r="GN47" s="244"/>
      <c r="GO47" s="244"/>
      <c r="GP47" s="244"/>
      <c r="GQ47" s="244"/>
      <c r="GR47" s="244"/>
      <c r="GS47" s="244"/>
      <c r="GT47" s="244"/>
      <c r="GU47" s="244"/>
      <c r="GV47" s="244"/>
      <c r="GW47" s="244"/>
      <c r="GX47" s="244"/>
      <c r="GY47" s="244"/>
      <c r="GZ47" s="244"/>
      <c r="HA47" s="244"/>
      <c r="HB47" s="244"/>
      <c r="HC47" s="244"/>
      <c r="HD47" s="244"/>
      <c r="HE47" s="244"/>
      <c r="HF47" s="244"/>
      <c r="HG47" s="244"/>
      <c r="HH47" s="244"/>
      <c r="HI47" s="244"/>
      <c r="HJ47" s="244"/>
      <c r="HK47" s="244"/>
      <c r="HL47" s="244"/>
      <c r="HM47" s="244"/>
      <c r="HN47" s="244"/>
      <c r="HO47" s="244"/>
      <c r="HP47" s="244"/>
      <c r="HQ47" s="244"/>
      <c r="HR47" s="244"/>
      <c r="HS47" s="244"/>
      <c r="HT47" s="244"/>
      <c r="HU47" s="244"/>
      <c r="HV47" s="244"/>
      <c r="HW47" s="244"/>
      <c r="HX47" s="244"/>
      <c r="HY47" s="244"/>
      <c r="HZ47" s="244"/>
      <c r="IA47" s="244"/>
      <c r="IB47" s="244"/>
      <c r="IC47" s="244"/>
      <c r="ID47" s="244"/>
      <c r="IE47" s="244"/>
      <c r="IF47" s="244"/>
      <c r="IG47" s="244"/>
      <c r="IH47" s="244"/>
      <c r="II47" s="244"/>
      <c r="IJ47" s="244"/>
      <c r="IK47" s="244"/>
      <c r="IL47" s="244"/>
      <c r="IM47" s="244"/>
      <c r="IN47" s="244"/>
      <c r="IO47" s="244"/>
      <c r="IP47" s="244"/>
      <c r="IQ47" s="244"/>
      <c r="IR47" s="244"/>
      <c r="IS47" s="244"/>
    </row>
    <row r="48" spans="1:253" s="146" customFormat="1" ht="15">
      <c r="A48" s="154">
        <v>34891</v>
      </c>
      <c r="B48" s="174">
        <v>15</v>
      </c>
      <c r="C48" s="175" t="s">
        <v>83</v>
      </c>
      <c r="D48" s="176">
        <v>95.25</v>
      </c>
      <c r="E48" s="177">
        <v>886</v>
      </c>
      <c r="F48" s="178">
        <v>0.0523</v>
      </c>
      <c r="G48" s="179">
        <v>59</v>
      </c>
      <c r="H48" s="127" t="s">
        <v>459</v>
      </c>
      <c r="I48" s="127" t="s">
        <v>459</v>
      </c>
      <c r="J48" s="127" t="s">
        <v>460</v>
      </c>
      <c r="K48" s="130">
        <v>0.02</v>
      </c>
      <c r="L48" s="127" t="s">
        <v>459</v>
      </c>
      <c r="M48" s="130">
        <v>0.023</v>
      </c>
      <c r="N48" s="130">
        <v>0.019</v>
      </c>
      <c r="O48" s="130">
        <v>0.04</v>
      </c>
      <c r="P48" s="127" t="s">
        <v>459</v>
      </c>
      <c r="Q48" s="127" t="s">
        <v>459</v>
      </c>
      <c r="R48" s="127" t="s">
        <v>459</v>
      </c>
      <c r="S48" s="127" t="s">
        <v>459</v>
      </c>
      <c r="T48" s="127" t="s">
        <v>459</v>
      </c>
      <c r="U48" s="127" t="s">
        <v>459</v>
      </c>
      <c r="V48" s="127" t="s">
        <v>459</v>
      </c>
      <c r="W48" s="127" t="s">
        <v>459</v>
      </c>
      <c r="X48" s="127" t="s">
        <v>460</v>
      </c>
      <c r="Y48" s="127" t="s">
        <v>460</v>
      </c>
      <c r="Z48" s="127" t="s">
        <v>460</v>
      </c>
      <c r="AA48" s="127" t="s">
        <v>459</v>
      </c>
      <c r="AB48" s="127" t="s">
        <v>459</v>
      </c>
      <c r="AC48" s="127" t="s">
        <v>459</v>
      </c>
      <c r="AD48" s="127" t="s">
        <v>459</v>
      </c>
      <c r="AE48" s="127" t="s">
        <v>460</v>
      </c>
      <c r="AF48" s="127" t="s">
        <v>459</v>
      </c>
      <c r="AG48" s="127" t="s">
        <v>459</v>
      </c>
      <c r="AH48" s="127" t="s">
        <v>459</v>
      </c>
      <c r="AI48" s="127" t="s">
        <v>459</v>
      </c>
      <c r="AJ48" s="127" t="s">
        <v>459</v>
      </c>
      <c r="AK48" s="127" t="s">
        <v>459</v>
      </c>
      <c r="AL48" s="127" t="s">
        <v>459</v>
      </c>
      <c r="AM48" s="127" t="s">
        <v>459</v>
      </c>
      <c r="AN48" s="127" t="s">
        <v>459</v>
      </c>
      <c r="AO48" s="127" t="s">
        <v>459</v>
      </c>
      <c r="AP48" s="127" t="s">
        <v>460</v>
      </c>
      <c r="AQ48" s="127" t="s">
        <v>459</v>
      </c>
      <c r="AR48" s="127" t="s">
        <v>459</v>
      </c>
      <c r="AS48" s="127" t="s">
        <v>459</v>
      </c>
      <c r="AT48" s="127" t="s">
        <v>459</v>
      </c>
      <c r="AU48" s="127" t="s">
        <v>460</v>
      </c>
      <c r="AV48" s="127" t="s">
        <v>460</v>
      </c>
      <c r="AW48" s="127" t="s">
        <v>459</v>
      </c>
      <c r="AX48" s="127" t="s">
        <v>459</v>
      </c>
      <c r="AY48" s="127" t="s">
        <v>459</v>
      </c>
      <c r="AZ48" s="127" t="s">
        <v>459</v>
      </c>
      <c r="BA48" s="127" t="s">
        <v>459</v>
      </c>
      <c r="BB48" s="127" t="s">
        <v>459</v>
      </c>
      <c r="BC48" s="127" t="s">
        <v>459</v>
      </c>
      <c r="BD48" s="127" t="s">
        <v>459</v>
      </c>
      <c r="BE48" s="173">
        <v>41.8</v>
      </c>
      <c r="BF48" s="231">
        <v>73.4</v>
      </c>
      <c r="BG48" s="231">
        <v>90.4</v>
      </c>
      <c r="BH48" s="262"/>
      <c r="BI48" s="246"/>
      <c r="BJ48" s="246"/>
      <c r="BK48" s="246"/>
      <c r="BL48" s="246"/>
      <c r="BM48" s="246"/>
      <c r="BN48" s="246"/>
      <c r="BO48" s="254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6"/>
      <c r="DJ48" s="246"/>
      <c r="DK48" s="246"/>
      <c r="DL48" s="246"/>
      <c r="DM48" s="246"/>
      <c r="DN48" s="246"/>
      <c r="DO48" s="246"/>
      <c r="DP48" s="246"/>
      <c r="DQ48" s="246"/>
      <c r="DR48" s="246"/>
      <c r="DS48" s="246"/>
      <c r="DT48" s="246"/>
      <c r="DU48" s="246"/>
      <c r="DV48" s="246"/>
      <c r="DW48" s="246"/>
      <c r="DX48" s="246"/>
      <c r="DY48" s="246"/>
      <c r="DZ48" s="246"/>
      <c r="EA48" s="246"/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6"/>
      <c r="EP48" s="246"/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46"/>
      <c r="FF48" s="246"/>
      <c r="FG48" s="246"/>
      <c r="FH48" s="246"/>
      <c r="FI48" s="246"/>
      <c r="FJ48" s="246"/>
      <c r="FK48" s="246"/>
      <c r="FL48" s="246"/>
      <c r="FM48" s="246"/>
      <c r="FN48" s="246"/>
      <c r="FO48" s="246"/>
      <c r="FP48" s="246"/>
      <c r="FQ48" s="246"/>
      <c r="FR48" s="246"/>
      <c r="FS48" s="246"/>
      <c r="FT48" s="246"/>
      <c r="FU48" s="246"/>
      <c r="FV48" s="246"/>
      <c r="FW48" s="246"/>
      <c r="FX48" s="246"/>
      <c r="FY48" s="246"/>
      <c r="FZ48" s="246"/>
      <c r="GA48" s="246"/>
      <c r="GB48" s="246"/>
      <c r="GC48" s="246"/>
      <c r="GD48" s="246"/>
      <c r="GE48" s="246"/>
      <c r="GF48" s="246"/>
      <c r="GG48" s="246"/>
      <c r="GH48" s="246"/>
      <c r="GI48" s="246"/>
      <c r="GJ48" s="246"/>
      <c r="GK48" s="246"/>
      <c r="GL48" s="246"/>
      <c r="GM48" s="246"/>
      <c r="GN48" s="246"/>
      <c r="GO48" s="246"/>
      <c r="GP48" s="246"/>
      <c r="GQ48" s="246"/>
      <c r="GR48" s="246"/>
      <c r="GS48" s="246"/>
      <c r="GT48" s="246"/>
      <c r="GU48" s="246"/>
      <c r="GV48" s="246"/>
      <c r="GW48" s="246"/>
      <c r="GX48" s="246"/>
      <c r="GY48" s="246"/>
      <c r="GZ48" s="246"/>
      <c r="HA48" s="246"/>
      <c r="HB48" s="246"/>
      <c r="HC48" s="246"/>
      <c r="HD48" s="246"/>
      <c r="HE48" s="246"/>
      <c r="HF48" s="246"/>
      <c r="HG48" s="246"/>
      <c r="HH48" s="246"/>
      <c r="HI48" s="246"/>
      <c r="HJ48" s="246"/>
      <c r="HK48" s="246"/>
      <c r="HL48" s="246"/>
      <c r="HM48" s="246"/>
      <c r="HN48" s="246"/>
      <c r="HO48" s="246"/>
      <c r="HP48" s="246"/>
      <c r="HQ48" s="246"/>
      <c r="HR48" s="246"/>
      <c r="HS48" s="246"/>
      <c r="HT48" s="246"/>
      <c r="HU48" s="246"/>
      <c r="HV48" s="246"/>
      <c r="HW48" s="246"/>
      <c r="HX48" s="246"/>
      <c r="HY48" s="246"/>
      <c r="HZ48" s="246"/>
      <c r="IA48" s="246"/>
      <c r="IB48" s="246"/>
      <c r="IC48" s="246"/>
      <c r="ID48" s="246"/>
      <c r="IE48" s="246"/>
      <c r="IF48" s="246"/>
      <c r="IG48" s="246"/>
      <c r="IH48" s="246"/>
      <c r="II48" s="246"/>
      <c r="IJ48" s="246"/>
      <c r="IK48" s="246"/>
      <c r="IL48" s="246"/>
      <c r="IM48" s="246"/>
      <c r="IN48" s="246"/>
      <c r="IO48" s="246"/>
      <c r="IP48" s="246"/>
      <c r="IQ48" s="246"/>
      <c r="IR48" s="246"/>
      <c r="IS48" s="145"/>
    </row>
    <row r="49" spans="1:253" s="146" customFormat="1" ht="15">
      <c r="A49" s="93"/>
      <c r="B49" s="94"/>
      <c r="C49" s="94" t="s">
        <v>402</v>
      </c>
      <c r="D49" s="95">
        <v>95.25</v>
      </c>
      <c r="E49" s="141"/>
      <c r="F49" s="97" t="s">
        <v>351</v>
      </c>
      <c r="G49" s="119" t="s">
        <v>351</v>
      </c>
      <c r="H49" s="128">
        <v>0.26</v>
      </c>
      <c r="I49" s="127" t="s">
        <v>459</v>
      </c>
      <c r="J49" s="127" t="s">
        <v>460</v>
      </c>
      <c r="K49" s="128">
        <v>0.24</v>
      </c>
      <c r="L49" s="127" t="s">
        <v>459</v>
      </c>
      <c r="M49" s="128">
        <v>0.373</v>
      </c>
      <c r="N49" s="127" t="s">
        <v>459</v>
      </c>
      <c r="O49" s="128">
        <v>0.178</v>
      </c>
      <c r="P49" s="127" t="s">
        <v>459</v>
      </c>
      <c r="Q49" s="127" t="s">
        <v>459</v>
      </c>
      <c r="R49" s="127" t="s">
        <v>459</v>
      </c>
      <c r="S49" s="127" t="s">
        <v>459</v>
      </c>
      <c r="T49" s="128">
        <v>0.089</v>
      </c>
      <c r="U49" s="127" t="s">
        <v>459</v>
      </c>
      <c r="V49" s="128">
        <v>0.24</v>
      </c>
      <c r="W49" s="127" t="s">
        <v>459</v>
      </c>
      <c r="X49" s="127" t="s">
        <v>460</v>
      </c>
      <c r="Y49" s="127" t="s">
        <v>460</v>
      </c>
      <c r="Z49" s="127" t="s">
        <v>460</v>
      </c>
      <c r="AA49" s="127" t="s">
        <v>459</v>
      </c>
      <c r="AB49" s="127" t="s">
        <v>459</v>
      </c>
      <c r="AC49" s="127" t="s">
        <v>459</v>
      </c>
      <c r="AD49" s="127" t="s">
        <v>459</v>
      </c>
      <c r="AE49" s="127" t="s">
        <v>460</v>
      </c>
      <c r="AF49" s="127" t="s">
        <v>459</v>
      </c>
      <c r="AG49" s="127" t="s">
        <v>459</v>
      </c>
      <c r="AH49" s="127" t="s">
        <v>459</v>
      </c>
      <c r="AI49" s="127" t="s">
        <v>459</v>
      </c>
      <c r="AJ49" s="127" t="s">
        <v>459</v>
      </c>
      <c r="AK49" s="127" t="s">
        <v>459</v>
      </c>
      <c r="AL49" s="129">
        <v>2.12</v>
      </c>
      <c r="AM49" s="127" t="s">
        <v>459</v>
      </c>
      <c r="AN49" s="127" t="s">
        <v>459</v>
      </c>
      <c r="AO49" s="127" t="s">
        <v>459</v>
      </c>
      <c r="AP49" s="127" t="s">
        <v>460</v>
      </c>
      <c r="AQ49" s="127" t="s">
        <v>459</v>
      </c>
      <c r="AR49" s="127" t="s">
        <v>459</v>
      </c>
      <c r="AS49" s="127" t="s">
        <v>459</v>
      </c>
      <c r="AT49" s="127" t="s">
        <v>459</v>
      </c>
      <c r="AU49" s="127" t="s">
        <v>460</v>
      </c>
      <c r="AV49" s="127" t="s">
        <v>460</v>
      </c>
      <c r="AW49" s="127" t="s">
        <v>459</v>
      </c>
      <c r="AX49" s="127" t="s">
        <v>459</v>
      </c>
      <c r="AY49" s="127" t="s">
        <v>459</v>
      </c>
      <c r="AZ49" s="127" t="s">
        <v>459</v>
      </c>
      <c r="BA49" s="128">
        <v>0.21</v>
      </c>
      <c r="BB49" s="128">
        <v>0.44</v>
      </c>
      <c r="BC49" s="127" t="s">
        <v>459</v>
      </c>
      <c r="BD49" s="127" t="s">
        <v>459</v>
      </c>
      <c r="BE49" s="172">
        <v>362</v>
      </c>
      <c r="BF49" s="230">
        <v>236</v>
      </c>
      <c r="BG49" s="230">
        <v>104</v>
      </c>
      <c r="BH49" s="262"/>
      <c r="BI49" s="145"/>
      <c r="BJ49" s="145"/>
      <c r="BK49" s="145"/>
      <c r="BL49" s="145"/>
      <c r="BM49" s="145"/>
      <c r="BN49" s="145"/>
      <c r="BO49" s="181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45"/>
      <c r="HA49" s="145"/>
      <c r="HB49" s="145"/>
      <c r="HC49" s="145"/>
      <c r="HD49" s="145"/>
      <c r="HE49" s="145"/>
      <c r="HF49" s="145"/>
      <c r="HG49" s="145"/>
      <c r="HH49" s="145"/>
      <c r="HI49" s="145"/>
      <c r="HJ49" s="145"/>
      <c r="HK49" s="145"/>
      <c r="HL49" s="145"/>
      <c r="HM49" s="145"/>
      <c r="HN49" s="145"/>
      <c r="HO49" s="145"/>
      <c r="HP49" s="145"/>
      <c r="HQ49" s="145"/>
      <c r="HR49" s="145"/>
      <c r="HS49" s="145"/>
      <c r="HT49" s="145"/>
      <c r="HU49" s="145"/>
      <c r="HV49" s="145"/>
      <c r="HW49" s="145"/>
      <c r="HX49" s="145"/>
      <c r="HY49" s="145"/>
      <c r="HZ49" s="145"/>
      <c r="IA49" s="145"/>
      <c r="IB49" s="145"/>
      <c r="IC49" s="145"/>
      <c r="ID49" s="145"/>
      <c r="IE49" s="145"/>
      <c r="IF49" s="145"/>
      <c r="IG49" s="145"/>
      <c r="IH49" s="145"/>
      <c r="II49" s="145"/>
      <c r="IJ49" s="145"/>
      <c r="IK49" s="145"/>
      <c r="IL49" s="145"/>
      <c r="IM49" s="145"/>
      <c r="IN49" s="145"/>
      <c r="IO49" s="145"/>
      <c r="IP49" s="145"/>
      <c r="IQ49" s="145"/>
      <c r="IR49" s="145"/>
      <c r="IS49" s="145"/>
    </row>
    <row r="50" spans="1:253" s="146" customFormat="1" ht="15.75" thickBot="1">
      <c r="A50" s="274"/>
      <c r="B50" s="275"/>
      <c r="C50" s="275" t="s">
        <v>90</v>
      </c>
      <c r="D50" s="276">
        <v>95.25</v>
      </c>
      <c r="E50" s="277"/>
      <c r="F50" s="278" t="s">
        <v>351</v>
      </c>
      <c r="G50" s="279" t="s">
        <v>351</v>
      </c>
      <c r="H50" s="280" t="s">
        <v>459</v>
      </c>
      <c r="I50" s="280" t="s">
        <v>459</v>
      </c>
      <c r="J50" s="280" t="s">
        <v>460</v>
      </c>
      <c r="K50" s="280" t="s">
        <v>459</v>
      </c>
      <c r="L50" s="280" t="s">
        <v>459</v>
      </c>
      <c r="M50" s="280" t="s">
        <v>459</v>
      </c>
      <c r="N50" s="280" t="s">
        <v>459</v>
      </c>
      <c r="O50" s="280" t="s">
        <v>459</v>
      </c>
      <c r="P50" s="280" t="s">
        <v>459</v>
      </c>
      <c r="Q50" s="280" t="s">
        <v>459</v>
      </c>
      <c r="R50" s="280" t="s">
        <v>459</v>
      </c>
      <c r="S50" s="280" t="s">
        <v>459</v>
      </c>
      <c r="T50" s="281">
        <v>0.05</v>
      </c>
      <c r="U50" s="280" t="s">
        <v>459</v>
      </c>
      <c r="V50" s="281">
        <v>0.2</v>
      </c>
      <c r="W50" s="280" t="s">
        <v>459</v>
      </c>
      <c r="X50" s="280" t="s">
        <v>460</v>
      </c>
      <c r="Y50" s="280" t="s">
        <v>460</v>
      </c>
      <c r="Z50" s="280" t="s">
        <v>460</v>
      </c>
      <c r="AA50" s="280" t="s">
        <v>459</v>
      </c>
      <c r="AB50" s="280" t="s">
        <v>459</v>
      </c>
      <c r="AC50" s="280" t="s">
        <v>459</v>
      </c>
      <c r="AD50" s="280" t="s">
        <v>459</v>
      </c>
      <c r="AE50" s="280" t="s">
        <v>460</v>
      </c>
      <c r="AF50" s="280" t="s">
        <v>459</v>
      </c>
      <c r="AG50" s="280" t="s">
        <v>459</v>
      </c>
      <c r="AH50" s="280" t="s">
        <v>459</v>
      </c>
      <c r="AI50" s="280" t="s">
        <v>459</v>
      </c>
      <c r="AJ50" s="280" t="s">
        <v>459</v>
      </c>
      <c r="AK50" s="280" t="s">
        <v>459</v>
      </c>
      <c r="AL50" s="280" t="s">
        <v>459</v>
      </c>
      <c r="AM50" s="280" t="s">
        <v>459</v>
      </c>
      <c r="AN50" s="280" t="s">
        <v>459</v>
      </c>
      <c r="AO50" s="280" t="s">
        <v>459</v>
      </c>
      <c r="AP50" s="280" t="s">
        <v>460</v>
      </c>
      <c r="AQ50" s="280" t="s">
        <v>459</v>
      </c>
      <c r="AR50" s="280" t="s">
        <v>459</v>
      </c>
      <c r="AS50" s="280" t="s">
        <v>459</v>
      </c>
      <c r="AT50" s="280" t="s">
        <v>459</v>
      </c>
      <c r="AU50" s="280" t="s">
        <v>460</v>
      </c>
      <c r="AV50" s="280" t="s">
        <v>460</v>
      </c>
      <c r="AW50" s="280" t="s">
        <v>459</v>
      </c>
      <c r="AX50" s="280" t="s">
        <v>459</v>
      </c>
      <c r="AY50" s="280" t="s">
        <v>459</v>
      </c>
      <c r="AZ50" s="280" t="s">
        <v>459</v>
      </c>
      <c r="BA50" s="280" t="s">
        <v>459</v>
      </c>
      <c r="BB50" s="280" t="s">
        <v>459</v>
      </c>
      <c r="BC50" s="280" t="s">
        <v>459</v>
      </c>
      <c r="BD50" s="280" t="s">
        <v>459</v>
      </c>
      <c r="BE50" s="282">
        <v>137</v>
      </c>
      <c r="BF50" s="283">
        <v>159</v>
      </c>
      <c r="BG50" s="284">
        <v>104</v>
      </c>
      <c r="BH50" s="262"/>
      <c r="BI50" s="145"/>
      <c r="BJ50" s="145"/>
      <c r="BK50" s="145"/>
      <c r="BL50" s="145"/>
      <c r="BM50" s="145"/>
      <c r="BN50" s="145"/>
      <c r="BO50" s="181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45"/>
      <c r="GY50" s="145"/>
      <c r="GZ50" s="145"/>
      <c r="HA50" s="145"/>
      <c r="HB50" s="145"/>
      <c r="HC50" s="145"/>
      <c r="HD50" s="145"/>
      <c r="HE50" s="145"/>
      <c r="HF50" s="145"/>
      <c r="HG50" s="145"/>
      <c r="HH50" s="145"/>
      <c r="HI50" s="145"/>
      <c r="HJ50" s="145"/>
      <c r="HK50" s="145"/>
      <c r="HL50" s="145"/>
      <c r="HM50" s="145"/>
      <c r="HN50" s="145"/>
      <c r="HO50" s="145"/>
      <c r="HP50" s="145"/>
      <c r="HQ50" s="145"/>
      <c r="HR50" s="145"/>
      <c r="HS50" s="145"/>
      <c r="HT50" s="145"/>
      <c r="HU50" s="145"/>
      <c r="HV50" s="145"/>
      <c r="HW50" s="145"/>
      <c r="HX50" s="145"/>
      <c r="HY50" s="145"/>
      <c r="HZ50" s="145"/>
      <c r="IA50" s="145"/>
      <c r="IB50" s="145"/>
      <c r="IC50" s="145"/>
      <c r="ID50" s="145"/>
      <c r="IE50" s="145"/>
      <c r="IF50" s="145"/>
      <c r="IG50" s="145"/>
      <c r="IH50" s="145"/>
      <c r="II50" s="145"/>
      <c r="IJ50" s="145"/>
      <c r="IK50" s="145"/>
      <c r="IL50" s="145"/>
      <c r="IM50" s="145"/>
      <c r="IN50" s="145"/>
      <c r="IO50" s="145"/>
      <c r="IP50" s="145"/>
      <c r="IQ50" s="145"/>
      <c r="IR50" s="145"/>
      <c r="IS50" s="145"/>
    </row>
    <row r="51" spans="1:253" s="146" customFormat="1" ht="15">
      <c r="A51" s="147">
        <v>34898</v>
      </c>
      <c r="B51" s="148">
        <v>16</v>
      </c>
      <c r="C51" s="155" t="s">
        <v>83</v>
      </c>
      <c r="D51" s="156">
        <v>95.334</v>
      </c>
      <c r="E51" s="180">
        <v>893.3430000000016</v>
      </c>
      <c r="F51" s="158">
        <v>0.0529</v>
      </c>
      <c r="G51" s="119">
        <v>59.21577714271011</v>
      </c>
      <c r="H51" s="196">
        <v>0.0063</v>
      </c>
      <c r="I51" s="195" t="s">
        <v>459</v>
      </c>
      <c r="J51" s="195" t="s">
        <v>460</v>
      </c>
      <c r="K51" s="196">
        <v>0.0557</v>
      </c>
      <c r="L51" s="195" t="s">
        <v>459</v>
      </c>
      <c r="M51" s="196">
        <v>0.0208</v>
      </c>
      <c r="N51" s="195" t="s">
        <v>459</v>
      </c>
      <c r="O51" s="196">
        <v>0.0055</v>
      </c>
      <c r="P51" s="195" t="s">
        <v>459</v>
      </c>
      <c r="Q51" s="195" t="s">
        <v>459</v>
      </c>
      <c r="R51" s="195" t="s">
        <v>459</v>
      </c>
      <c r="S51" s="195" t="s">
        <v>459</v>
      </c>
      <c r="T51" s="195" t="s">
        <v>459</v>
      </c>
      <c r="U51" s="195" t="s">
        <v>459</v>
      </c>
      <c r="V51" s="195" t="s">
        <v>459</v>
      </c>
      <c r="W51" s="195" t="s">
        <v>459</v>
      </c>
      <c r="X51" s="195" t="s">
        <v>460</v>
      </c>
      <c r="Y51" s="195" t="s">
        <v>460</v>
      </c>
      <c r="Z51" s="195" t="s">
        <v>460</v>
      </c>
      <c r="AA51" s="195" t="s">
        <v>459</v>
      </c>
      <c r="AB51" s="195" t="s">
        <v>459</v>
      </c>
      <c r="AC51" s="195" t="s">
        <v>459</v>
      </c>
      <c r="AD51" s="195" t="s">
        <v>459</v>
      </c>
      <c r="AE51" s="195" t="s">
        <v>460</v>
      </c>
      <c r="AF51" s="195" t="s">
        <v>459</v>
      </c>
      <c r="AG51" s="195" t="s">
        <v>459</v>
      </c>
      <c r="AH51" s="195" t="s">
        <v>459</v>
      </c>
      <c r="AI51" s="195" t="s">
        <v>459</v>
      </c>
      <c r="AJ51" s="195" t="s">
        <v>459</v>
      </c>
      <c r="AK51" s="195"/>
      <c r="AL51" s="195" t="s">
        <v>459</v>
      </c>
      <c r="AM51" s="195" t="s">
        <v>459</v>
      </c>
      <c r="AN51" s="195" t="s">
        <v>459</v>
      </c>
      <c r="AO51" s="195" t="s">
        <v>459</v>
      </c>
      <c r="AP51" s="195" t="s">
        <v>460</v>
      </c>
      <c r="AQ51" s="195" t="s">
        <v>459</v>
      </c>
      <c r="AR51" s="195" t="s">
        <v>459</v>
      </c>
      <c r="AS51" s="195" t="s">
        <v>459</v>
      </c>
      <c r="AT51" s="195" t="s">
        <v>459</v>
      </c>
      <c r="AU51" s="195" t="s">
        <v>460</v>
      </c>
      <c r="AV51" s="195" t="s">
        <v>460</v>
      </c>
      <c r="AW51" s="196">
        <v>0.057</v>
      </c>
      <c r="AX51" s="195" t="s">
        <v>459</v>
      </c>
      <c r="AY51" s="195" t="s">
        <v>459</v>
      </c>
      <c r="AZ51" s="195" t="s">
        <v>459</v>
      </c>
      <c r="BA51" s="195" t="s">
        <v>459</v>
      </c>
      <c r="BB51" s="195" t="s">
        <v>459</v>
      </c>
      <c r="BC51" s="195" t="s">
        <v>459</v>
      </c>
      <c r="BD51" s="195" t="s">
        <v>459</v>
      </c>
      <c r="BE51" s="170">
        <v>83.7</v>
      </c>
      <c r="BF51" s="197">
        <v>90.7</v>
      </c>
      <c r="BG51" s="197">
        <v>89.2</v>
      </c>
      <c r="BH51" s="262"/>
      <c r="BI51" s="145"/>
      <c r="BJ51" s="145"/>
      <c r="BK51" s="145"/>
      <c r="BL51" s="145"/>
      <c r="BM51" s="145"/>
      <c r="BN51" s="145"/>
      <c r="BO51" s="181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5"/>
      <c r="GN51" s="145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45"/>
      <c r="HA51" s="145"/>
      <c r="HB51" s="145"/>
      <c r="HC51" s="145"/>
      <c r="HD51" s="145"/>
      <c r="HE51" s="145"/>
      <c r="HF51" s="145"/>
      <c r="HG51" s="145"/>
      <c r="HH51" s="145"/>
      <c r="HI51" s="145"/>
      <c r="HJ51" s="145"/>
      <c r="HK51" s="145"/>
      <c r="HL51" s="145"/>
      <c r="HM51" s="145"/>
      <c r="HN51" s="145"/>
      <c r="HO51" s="145"/>
      <c r="HP51" s="145"/>
      <c r="HQ51" s="145"/>
      <c r="HR51" s="145"/>
      <c r="HS51" s="145"/>
      <c r="HT51" s="145"/>
      <c r="HU51" s="145"/>
      <c r="HV51" s="145"/>
      <c r="HW51" s="145"/>
      <c r="HX51" s="145"/>
      <c r="HY51" s="145"/>
      <c r="HZ51" s="145"/>
      <c r="IA51" s="145"/>
      <c r="IB51" s="145"/>
      <c r="IC51" s="145"/>
      <c r="ID51" s="145"/>
      <c r="IE51" s="145"/>
      <c r="IF51" s="145"/>
      <c r="IG51" s="145"/>
      <c r="IH51" s="145"/>
      <c r="II51" s="145"/>
      <c r="IJ51" s="145"/>
      <c r="IK51" s="145"/>
      <c r="IL51" s="145"/>
      <c r="IM51" s="145"/>
      <c r="IN51" s="145"/>
      <c r="IO51" s="145"/>
      <c r="IP51" s="145"/>
      <c r="IQ51" s="145"/>
      <c r="IR51" s="145"/>
      <c r="IS51" s="145"/>
    </row>
    <row r="52" spans="1:253" s="146" customFormat="1" ht="15">
      <c r="A52" s="93" t="s">
        <v>84</v>
      </c>
      <c r="B52" s="94"/>
      <c r="C52" s="94" t="s">
        <v>402</v>
      </c>
      <c r="D52" s="95">
        <v>95.334</v>
      </c>
      <c r="E52" s="141"/>
      <c r="F52" s="97" t="s">
        <v>351</v>
      </c>
      <c r="G52" s="119" t="s">
        <v>351</v>
      </c>
      <c r="H52" s="128">
        <v>0.062</v>
      </c>
      <c r="I52" s="127" t="s">
        <v>459</v>
      </c>
      <c r="J52" s="127" t="s">
        <v>460</v>
      </c>
      <c r="K52" s="128">
        <v>0.123</v>
      </c>
      <c r="L52" s="127" t="s">
        <v>459</v>
      </c>
      <c r="M52" s="128">
        <v>0.037</v>
      </c>
      <c r="N52" s="127" t="s">
        <v>459</v>
      </c>
      <c r="O52" s="128">
        <v>0.034</v>
      </c>
      <c r="P52" s="127" t="s">
        <v>459</v>
      </c>
      <c r="Q52" s="127" t="s">
        <v>459</v>
      </c>
      <c r="R52" s="127" t="s">
        <v>459</v>
      </c>
      <c r="S52" s="127" t="s">
        <v>459</v>
      </c>
      <c r="T52" s="128">
        <v>0.156</v>
      </c>
      <c r="U52" s="127" t="s">
        <v>459</v>
      </c>
      <c r="V52" s="128">
        <v>0.767</v>
      </c>
      <c r="W52" s="127" t="s">
        <v>459</v>
      </c>
      <c r="X52" s="127" t="s">
        <v>460</v>
      </c>
      <c r="Y52" s="127" t="s">
        <v>460</v>
      </c>
      <c r="Z52" s="127" t="s">
        <v>460</v>
      </c>
      <c r="AA52" s="127" t="s">
        <v>459</v>
      </c>
      <c r="AB52" s="127" t="s">
        <v>459</v>
      </c>
      <c r="AC52" s="128">
        <v>0.058</v>
      </c>
      <c r="AD52" s="127" t="s">
        <v>459</v>
      </c>
      <c r="AE52" s="127" t="s">
        <v>460</v>
      </c>
      <c r="AF52" s="127" t="s">
        <v>459</v>
      </c>
      <c r="AG52" s="127" t="s">
        <v>459</v>
      </c>
      <c r="AH52" s="127" t="s">
        <v>459</v>
      </c>
      <c r="AI52" s="127" t="s">
        <v>459</v>
      </c>
      <c r="AJ52" s="127" t="s">
        <v>459</v>
      </c>
      <c r="AK52" s="127" t="s">
        <v>459</v>
      </c>
      <c r="AL52" s="128">
        <v>0.696</v>
      </c>
      <c r="AM52" s="128">
        <v>0.286</v>
      </c>
      <c r="AN52" s="127" t="s">
        <v>459</v>
      </c>
      <c r="AO52" s="127" t="s">
        <v>459</v>
      </c>
      <c r="AP52" s="127" t="s">
        <v>460</v>
      </c>
      <c r="AQ52" s="128">
        <v>0.031</v>
      </c>
      <c r="AR52" s="127" t="s">
        <v>459</v>
      </c>
      <c r="AS52" s="127" t="s">
        <v>459</v>
      </c>
      <c r="AT52" s="127" t="s">
        <v>459</v>
      </c>
      <c r="AU52" s="127" t="s">
        <v>460</v>
      </c>
      <c r="AV52" s="127" t="s">
        <v>460</v>
      </c>
      <c r="AW52" s="127" t="s">
        <v>459</v>
      </c>
      <c r="AX52" s="127" t="s">
        <v>459</v>
      </c>
      <c r="AY52" s="127" t="s">
        <v>459</v>
      </c>
      <c r="AZ52" s="127" t="s">
        <v>459</v>
      </c>
      <c r="BA52" s="128">
        <v>0.146</v>
      </c>
      <c r="BB52" s="128">
        <v>0.315</v>
      </c>
      <c r="BC52" s="127" t="s">
        <v>459</v>
      </c>
      <c r="BD52" s="127" t="s">
        <v>459</v>
      </c>
      <c r="BE52" s="172">
        <v>120</v>
      </c>
      <c r="BF52" s="230">
        <v>144</v>
      </c>
      <c r="BG52" s="230">
        <v>125</v>
      </c>
      <c r="BH52" s="262"/>
      <c r="BI52" s="145"/>
      <c r="BJ52" s="145"/>
      <c r="BK52" s="145"/>
      <c r="BL52" s="145"/>
      <c r="BM52" s="145"/>
      <c r="BN52" s="145"/>
      <c r="BO52" s="181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5"/>
      <c r="GN52" s="145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45"/>
      <c r="HA52" s="145"/>
      <c r="HB52" s="145"/>
      <c r="HC52" s="145"/>
      <c r="HD52" s="145"/>
      <c r="HE52" s="145"/>
      <c r="HF52" s="145"/>
      <c r="HG52" s="145"/>
      <c r="HH52" s="145"/>
      <c r="HI52" s="145"/>
      <c r="HJ52" s="145"/>
      <c r="HK52" s="145"/>
      <c r="HL52" s="145"/>
      <c r="HM52" s="145"/>
      <c r="HN52" s="145"/>
      <c r="HO52" s="145"/>
      <c r="HP52" s="145"/>
      <c r="HQ52" s="145"/>
      <c r="HR52" s="145"/>
      <c r="HS52" s="145"/>
      <c r="HT52" s="145"/>
      <c r="HU52" s="145"/>
      <c r="HV52" s="145"/>
      <c r="HW52" s="145"/>
      <c r="HX52" s="145"/>
      <c r="HY52" s="145"/>
      <c r="HZ52" s="145"/>
      <c r="IA52" s="145"/>
      <c r="IB52" s="145"/>
      <c r="IC52" s="145"/>
      <c r="ID52" s="145"/>
      <c r="IE52" s="145"/>
      <c r="IF52" s="145"/>
      <c r="IG52" s="145"/>
      <c r="IH52" s="145"/>
      <c r="II52" s="145"/>
      <c r="IJ52" s="145"/>
      <c r="IK52" s="145"/>
      <c r="IL52" s="145"/>
      <c r="IM52" s="145"/>
      <c r="IN52" s="145"/>
      <c r="IO52" s="145"/>
      <c r="IP52" s="145"/>
      <c r="IQ52" s="145"/>
      <c r="IR52" s="145"/>
      <c r="IS52" s="145"/>
    </row>
    <row r="53" spans="1:253" s="245" customFormat="1" ht="15">
      <c r="A53" s="159"/>
      <c r="B53" s="160"/>
      <c r="C53" s="160" t="s">
        <v>90</v>
      </c>
      <c r="D53" s="161">
        <v>95.334</v>
      </c>
      <c r="E53" s="162"/>
      <c r="F53" s="163" t="s">
        <v>351</v>
      </c>
      <c r="G53" s="164" t="s">
        <v>351</v>
      </c>
      <c r="H53" s="165" t="s">
        <v>459</v>
      </c>
      <c r="I53" s="165" t="s">
        <v>459</v>
      </c>
      <c r="J53" s="165" t="s">
        <v>460</v>
      </c>
      <c r="K53" s="165" t="s">
        <v>459</v>
      </c>
      <c r="L53" s="165" t="s">
        <v>459</v>
      </c>
      <c r="M53" s="165" t="s">
        <v>459</v>
      </c>
      <c r="N53" s="165" t="s">
        <v>459</v>
      </c>
      <c r="O53" s="165" t="s">
        <v>459</v>
      </c>
      <c r="P53" s="165" t="s">
        <v>459</v>
      </c>
      <c r="Q53" s="165" t="s">
        <v>459</v>
      </c>
      <c r="R53" s="165" t="s">
        <v>459</v>
      </c>
      <c r="S53" s="165" t="s">
        <v>459</v>
      </c>
      <c r="T53" s="166">
        <v>0.141</v>
      </c>
      <c r="U53" s="165" t="s">
        <v>459</v>
      </c>
      <c r="V53" s="166">
        <v>0.691</v>
      </c>
      <c r="W53" s="165" t="s">
        <v>459</v>
      </c>
      <c r="X53" s="165" t="s">
        <v>460</v>
      </c>
      <c r="Y53" s="165" t="s">
        <v>460</v>
      </c>
      <c r="Z53" s="165" t="s">
        <v>460</v>
      </c>
      <c r="AA53" s="165" t="s">
        <v>459</v>
      </c>
      <c r="AB53" s="165" t="s">
        <v>459</v>
      </c>
      <c r="AC53" s="165" t="s">
        <v>459</v>
      </c>
      <c r="AD53" s="165" t="s">
        <v>459</v>
      </c>
      <c r="AE53" s="165" t="s">
        <v>460</v>
      </c>
      <c r="AF53" s="165" t="s">
        <v>459</v>
      </c>
      <c r="AG53" s="165" t="s">
        <v>459</v>
      </c>
      <c r="AH53" s="165" t="s">
        <v>459</v>
      </c>
      <c r="AI53" s="165" t="s">
        <v>459</v>
      </c>
      <c r="AJ53" s="165" t="s">
        <v>459</v>
      </c>
      <c r="AK53" s="165" t="s">
        <v>459</v>
      </c>
      <c r="AL53" s="165" t="s">
        <v>459</v>
      </c>
      <c r="AM53" s="165">
        <v>0.171</v>
      </c>
      <c r="AN53" s="165" t="s">
        <v>459</v>
      </c>
      <c r="AO53" s="165" t="s">
        <v>459</v>
      </c>
      <c r="AP53" s="165" t="s">
        <v>460</v>
      </c>
      <c r="AQ53" s="165" t="s">
        <v>459</v>
      </c>
      <c r="AR53" s="165" t="s">
        <v>459</v>
      </c>
      <c r="AS53" s="165" t="s">
        <v>459</v>
      </c>
      <c r="AT53" s="165" t="s">
        <v>459</v>
      </c>
      <c r="AU53" s="165" t="s">
        <v>460</v>
      </c>
      <c r="AV53" s="165" t="s">
        <v>460</v>
      </c>
      <c r="AW53" s="165" t="s">
        <v>459</v>
      </c>
      <c r="AX53" s="165" t="s">
        <v>459</v>
      </c>
      <c r="AY53" s="165" t="s">
        <v>459</v>
      </c>
      <c r="AZ53" s="165" t="s">
        <v>459</v>
      </c>
      <c r="BA53" s="165" t="s">
        <v>459</v>
      </c>
      <c r="BB53" s="165" t="s">
        <v>459</v>
      </c>
      <c r="BC53" s="165" t="s">
        <v>459</v>
      </c>
      <c r="BD53" s="165" t="s">
        <v>459</v>
      </c>
      <c r="BE53" s="236">
        <v>143</v>
      </c>
      <c r="BF53" s="237">
        <v>112</v>
      </c>
      <c r="BG53" s="237">
        <v>125</v>
      </c>
      <c r="BH53" s="263"/>
      <c r="BI53" s="244"/>
      <c r="BJ53" s="244"/>
      <c r="BK53" s="244"/>
      <c r="BL53" s="244"/>
      <c r="BM53" s="244"/>
      <c r="BN53" s="244"/>
      <c r="BO53" s="253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4"/>
      <c r="DF53" s="244"/>
      <c r="DG53" s="244"/>
      <c r="DH53" s="244"/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44"/>
      <c r="DW53" s="244"/>
      <c r="DX53" s="244"/>
      <c r="DY53" s="244"/>
      <c r="DZ53" s="244"/>
      <c r="EA53" s="244"/>
      <c r="EB53" s="244"/>
      <c r="EC53" s="244"/>
      <c r="ED53" s="244"/>
      <c r="EE53" s="244"/>
      <c r="EF53" s="244"/>
      <c r="EG53" s="244"/>
      <c r="EH53" s="244"/>
      <c r="EI53" s="244"/>
      <c r="EJ53" s="244"/>
      <c r="EK53" s="244"/>
      <c r="EL53" s="244"/>
      <c r="EM53" s="244"/>
      <c r="EN53" s="244"/>
      <c r="EO53" s="244"/>
      <c r="EP53" s="244"/>
      <c r="EQ53" s="244"/>
      <c r="ER53" s="244"/>
      <c r="ES53" s="244"/>
      <c r="ET53" s="244"/>
      <c r="EU53" s="244"/>
      <c r="EV53" s="244"/>
      <c r="EW53" s="244"/>
      <c r="EX53" s="244"/>
      <c r="EY53" s="244"/>
      <c r="EZ53" s="244"/>
      <c r="FA53" s="244"/>
      <c r="FB53" s="244"/>
      <c r="FC53" s="244"/>
      <c r="FD53" s="244"/>
      <c r="FE53" s="244"/>
      <c r="FF53" s="244"/>
      <c r="FG53" s="244"/>
      <c r="FH53" s="244"/>
      <c r="FI53" s="244"/>
      <c r="FJ53" s="244"/>
      <c r="FK53" s="244"/>
      <c r="FL53" s="244"/>
      <c r="FM53" s="244"/>
      <c r="FN53" s="244"/>
      <c r="FO53" s="244"/>
      <c r="FP53" s="244"/>
      <c r="FQ53" s="244"/>
      <c r="FR53" s="244"/>
      <c r="FS53" s="244"/>
      <c r="FT53" s="244"/>
      <c r="FU53" s="244"/>
      <c r="FV53" s="244"/>
      <c r="FW53" s="244"/>
      <c r="FX53" s="244"/>
      <c r="FY53" s="244"/>
      <c r="FZ53" s="244"/>
      <c r="GA53" s="244"/>
      <c r="GB53" s="244"/>
      <c r="GC53" s="244"/>
      <c r="GD53" s="244"/>
      <c r="GE53" s="244"/>
      <c r="GF53" s="244"/>
      <c r="GG53" s="244"/>
      <c r="GH53" s="244"/>
      <c r="GI53" s="244"/>
      <c r="GJ53" s="244"/>
      <c r="GK53" s="244"/>
      <c r="GL53" s="244"/>
      <c r="GM53" s="244"/>
      <c r="GN53" s="244"/>
      <c r="GO53" s="244"/>
      <c r="GP53" s="244"/>
      <c r="GQ53" s="244"/>
      <c r="GR53" s="244"/>
      <c r="GS53" s="244"/>
      <c r="GT53" s="244"/>
      <c r="GU53" s="244"/>
      <c r="GV53" s="244"/>
      <c r="GW53" s="244"/>
      <c r="GX53" s="244"/>
      <c r="GY53" s="244"/>
      <c r="GZ53" s="244"/>
      <c r="HA53" s="244"/>
      <c r="HB53" s="244"/>
      <c r="HC53" s="244"/>
      <c r="HD53" s="244"/>
      <c r="HE53" s="244"/>
      <c r="HF53" s="244"/>
      <c r="HG53" s="244"/>
      <c r="HH53" s="244"/>
      <c r="HI53" s="244"/>
      <c r="HJ53" s="244"/>
      <c r="HK53" s="244"/>
      <c r="HL53" s="244"/>
      <c r="HM53" s="244"/>
      <c r="HN53" s="244"/>
      <c r="HO53" s="244"/>
      <c r="HP53" s="244"/>
      <c r="HQ53" s="244"/>
      <c r="HR53" s="244"/>
      <c r="HS53" s="244"/>
      <c r="HT53" s="244"/>
      <c r="HU53" s="244"/>
      <c r="HV53" s="244"/>
      <c r="HW53" s="244"/>
      <c r="HX53" s="244"/>
      <c r="HY53" s="244"/>
      <c r="HZ53" s="244"/>
      <c r="IA53" s="244"/>
      <c r="IB53" s="244"/>
      <c r="IC53" s="244"/>
      <c r="ID53" s="244"/>
      <c r="IE53" s="244"/>
      <c r="IF53" s="244"/>
      <c r="IG53" s="244"/>
      <c r="IH53" s="244"/>
      <c r="II53" s="244"/>
      <c r="IJ53" s="244"/>
      <c r="IK53" s="244"/>
      <c r="IL53" s="244"/>
      <c r="IM53" s="244"/>
      <c r="IN53" s="244"/>
      <c r="IO53" s="244"/>
      <c r="IP53" s="244"/>
      <c r="IQ53" s="244"/>
      <c r="IR53" s="244"/>
      <c r="IS53" s="244"/>
    </row>
    <row r="54" spans="1:253" s="146" customFormat="1" ht="15">
      <c r="A54" s="154">
        <v>34905</v>
      </c>
      <c r="B54" s="174">
        <v>17</v>
      </c>
      <c r="C54" s="175" t="s">
        <v>83</v>
      </c>
      <c r="D54" s="176">
        <v>95.331</v>
      </c>
      <c r="E54" s="177">
        <v>904.15</v>
      </c>
      <c r="F54" s="178">
        <v>0.06799999999999962</v>
      </c>
      <c r="G54" s="179">
        <v>75.20875960847161</v>
      </c>
      <c r="H54" s="127" t="s">
        <v>459</v>
      </c>
      <c r="I54" s="127" t="s">
        <v>459</v>
      </c>
      <c r="J54" s="127" t="s">
        <v>460</v>
      </c>
      <c r="K54" s="130">
        <v>0.0506</v>
      </c>
      <c r="L54" s="127" t="s">
        <v>459</v>
      </c>
      <c r="M54" s="130">
        <v>0.0146</v>
      </c>
      <c r="N54" s="127" t="s">
        <v>459</v>
      </c>
      <c r="O54" s="130">
        <v>0.0156</v>
      </c>
      <c r="P54" s="127" t="s">
        <v>459</v>
      </c>
      <c r="Q54" s="127" t="s">
        <v>459</v>
      </c>
      <c r="R54" s="127" t="s">
        <v>459</v>
      </c>
      <c r="S54" s="127" t="s">
        <v>459</v>
      </c>
      <c r="T54" s="127" t="s">
        <v>459</v>
      </c>
      <c r="U54" s="127" t="s">
        <v>459</v>
      </c>
      <c r="V54" s="127" t="s">
        <v>459</v>
      </c>
      <c r="W54" s="127" t="s">
        <v>459</v>
      </c>
      <c r="X54" s="127" t="s">
        <v>460</v>
      </c>
      <c r="Y54" s="127" t="s">
        <v>460</v>
      </c>
      <c r="Z54" s="127" t="s">
        <v>460</v>
      </c>
      <c r="AA54" s="127" t="s">
        <v>459</v>
      </c>
      <c r="AB54" s="127" t="s">
        <v>459</v>
      </c>
      <c r="AC54" s="127" t="s">
        <v>459</v>
      </c>
      <c r="AD54" s="127" t="s">
        <v>459</v>
      </c>
      <c r="AE54" s="127" t="s">
        <v>460</v>
      </c>
      <c r="AF54" s="127" t="s">
        <v>459</v>
      </c>
      <c r="AG54" s="127" t="s">
        <v>459</v>
      </c>
      <c r="AH54" s="127" t="s">
        <v>459</v>
      </c>
      <c r="AI54" s="127" t="s">
        <v>459</v>
      </c>
      <c r="AJ54" s="127" t="s">
        <v>459</v>
      </c>
      <c r="AK54" s="131"/>
      <c r="AL54" s="127" t="s">
        <v>459</v>
      </c>
      <c r="AM54" s="127" t="s">
        <v>459</v>
      </c>
      <c r="AN54" s="127" t="s">
        <v>459</v>
      </c>
      <c r="AO54" s="127" t="s">
        <v>459</v>
      </c>
      <c r="AP54" s="127" t="s">
        <v>460</v>
      </c>
      <c r="AQ54" s="127" t="s">
        <v>459</v>
      </c>
      <c r="AR54" s="127" t="s">
        <v>459</v>
      </c>
      <c r="AS54" s="127" t="s">
        <v>459</v>
      </c>
      <c r="AT54" s="127" t="s">
        <v>459</v>
      </c>
      <c r="AU54" s="127" t="s">
        <v>460</v>
      </c>
      <c r="AV54" s="127" t="s">
        <v>460</v>
      </c>
      <c r="AW54" s="130">
        <v>0.0112</v>
      </c>
      <c r="AX54" s="127" t="s">
        <v>459</v>
      </c>
      <c r="AY54" s="127" t="s">
        <v>459</v>
      </c>
      <c r="AZ54" s="127" t="s">
        <v>459</v>
      </c>
      <c r="BA54" s="127" t="s">
        <v>459</v>
      </c>
      <c r="BB54" s="127" t="s">
        <v>459</v>
      </c>
      <c r="BC54" s="127" t="s">
        <v>459</v>
      </c>
      <c r="BD54" s="127" t="s">
        <v>459</v>
      </c>
      <c r="BE54" s="173">
        <v>86.2</v>
      </c>
      <c r="BF54" s="231">
        <v>89.5</v>
      </c>
      <c r="BG54" s="285">
        <v>126</v>
      </c>
      <c r="BH54" s="151"/>
      <c r="BI54" s="246"/>
      <c r="BJ54" s="246"/>
      <c r="BK54" s="246"/>
      <c r="BL54" s="246"/>
      <c r="BM54" s="246"/>
      <c r="BN54" s="246"/>
      <c r="BO54" s="254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145"/>
    </row>
    <row r="55" spans="1:253" s="146" customFormat="1" ht="15">
      <c r="A55" s="93"/>
      <c r="B55" s="94"/>
      <c r="C55" s="94" t="s">
        <v>402</v>
      </c>
      <c r="D55" s="95">
        <v>95.331</v>
      </c>
      <c r="E55" s="141"/>
      <c r="F55" s="97" t="s">
        <v>351</v>
      </c>
      <c r="G55" s="119" t="s">
        <v>351</v>
      </c>
      <c r="H55" s="128">
        <v>0.101</v>
      </c>
      <c r="I55" s="127" t="s">
        <v>459</v>
      </c>
      <c r="J55" s="127" t="s">
        <v>460</v>
      </c>
      <c r="K55" s="128">
        <v>0.266</v>
      </c>
      <c r="L55" s="127" t="s">
        <v>459</v>
      </c>
      <c r="M55" s="127" t="s">
        <v>459</v>
      </c>
      <c r="N55" s="127" t="s">
        <v>459</v>
      </c>
      <c r="O55" s="127" t="s">
        <v>459</v>
      </c>
      <c r="P55" s="127" t="s">
        <v>459</v>
      </c>
      <c r="Q55" s="127" t="s">
        <v>459</v>
      </c>
      <c r="R55" s="127" t="s">
        <v>459</v>
      </c>
      <c r="S55" s="127" t="s">
        <v>459</v>
      </c>
      <c r="T55" s="128">
        <v>0.069</v>
      </c>
      <c r="U55" s="127" t="s">
        <v>459</v>
      </c>
      <c r="V55" s="128">
        <v>0.266</v>
      </c>
      <c r="W55" s="127" t="s">
        <v>459</v>
      </c>
      <c r="X55" s="127" t="s">
        <v>460</v>
      </c>
      <c r="Y55" s="127" t="s">
        <v>460</v>
      </c>
      <c r="Z55" s="127" t="s">
        <v>460</v>
      </c>
      <c r="AA55" s="127" t="s">
        <v>459</v>
      </c>
      <c r="AB55" s="127" t="s">
        <v>459</v>
      </c>
      <c r="AC55" s="127" t="s">
        <v>459</v>
      </c>
      <c r="AD55" s="127" t="s">
        <v>459</v>
      </c>
      <c r="AE55" s="127" t="s">
        <v>460</v>
      </c>
      <c r="AF55" s="127" t="s">
        <v>459</v>
      </c>
      <c r="AG55" s="127" t="s">
        <v>459</v>
      </c>
      <c r="AH55" s="127" t="s">
        <v>459</v>
      </c>
      <c r="AI55" s="127" t="s">
        <v>459</v>
      </c>
      <c r="AJ55" s="127" t="s">
        <v>459</v>
      </c>
      <c r="AK55" s="127" t="s">
        <v>459</v>
      </c>
      <c r="AL55" s="128">
        <v>0.918</v>
      </c>
      <c r="AM55" s="128">
        <v>0.215</v>
      </c>
      <c r="AN55" s="127" t="s">
        <v>459</v>
      </c>
      <c r="AO55" s="127" t="s">
        <v>459</v>
      </c>
      <c r="AP55" s="127" t="s">
        <v>460</v>
      </c>
      <c r="AQ55" s="127" t="s">
        <v>459</v>
      </c>
      <c r="AR55" s="127" t="s">
        <v>459</v>
      </c>
      <c r="AS55" s="127" t="s">
        <v>459</v>
      </c>
      <c r="AT55" s="127" t="s">
        <v>459</v>
      </c>
      <c r="AU55" s="127" t="s">
        <v>460</v>
      </c>
      <c r="AV55" s="127" t="s">
        <v>460</v>
      </c>
      <c r="AW55" s="127" t="s">
        <v>459</v>
      </c>
      <c r="AX55" s="127" t="s">
        <v>459</v>
      </c>
      <c r="AY55" s="127" t="s">
        <v>459</v>
      </c>
      <c r="AZ55" s="127" t="s">
        <v>459</v>
      </c>
      <c r="BA55" s="128">
        <v>0.139</v>
      </c>
      <c r="BB55" s="128">
        <v>0.416</v>
      </c>
      <c r="BC55" s="127" t="s">
        <v>459</v>
      </c>
      <c r="BD55" s="127" t="s">
        <v>459</v>
      </c>
      <c r="BE55" s="172">
        <v>236</v>
      </c>
      <c r="BF55" s="230">
        <v>116</v>
      </c>
      <c r="BG55" s="226">
        <v>100</v>
      </c>
      <c r="BH55" s="151"/>
      <c r="BI55" s="145"/>
      <c r="BJ55" s="145"/>
      <c r="BK55" s="145"/>
      <c r="BL55" s="145"/>
      <c r="BM55" s="145"/>
      <c r="BN55" s="145"/>
      <c r="BO55" s="181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5"/>
      <c r="GN55" s="145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45"/>
      <c r="HA55" s="145"/>
      <c r="HB55" s="145"/>
      <c r="HC55" s="145"/>
      <c r="HD55" s="145"/>
      <c r="HE55" s="145"/>
      <c r="HF55" s="145"/>
      <c r="HG55" s="145"/>
      <c r="HH55" s="145"/>
      <c r="HI55" s="145"/>
      <c r="HJ55" s="145"/>
      <c r="HK55" s="145"/>
      <c r="HL55" s="145"/>
      <c r="HM55" s="145"/>
      <c r="HN55" s="145"/>
      <c r="HO55" s="145"/>
      <c r="HP55" s="145"/>
      <c r="HQ55" s="145"/>
      <c r="HR55" s="145"/>
      <c r="HS55" s="145"/>
      <c r="HT55" s="145"/>
      <c r="HU55" s="145"/>
      <c r="HV55" s="145"/>
      <c r="HW55" s="145"/>
      <c r="HX55" s="145"/>
      <c r="HY55" s="145"/>
      <c r="HZ55" s="145"/>
      <c r="IA55" s="145"/>
      <c r="IB55" s="145"/>
      <c r="IC55" s="145"/>
      <c r="ID55" s="145"/>
      <c r="IE55" s="145"/>
      <c r="IF55" s="145"/>
      <c r="IG55" s="145"/>
      <c r="IH55" s="145"/>
      <c r="II55" s="145"/>
      <c r="IJ55" s="145"/>
      <c r="IK55" s="145"/>
      <c r="IL55" s="145"/>
      <c r="IM55" s="145"/>
      <c r="IN55" s="145"/>
      <c r="IO55" s="145"/>
      <c r="IP55" s="145"/>
      <c r="IQ55" s="145"/>
      <c r="IR55" s="145"/>
      <c r="IS55" s="145"/>
    </row>
    <row r="56" spans="1:253" s="146" customFormat="1" ht="15">
      <c r="A56" s="93"/>
      <c r="B56" s="94"/>
      <c r="C56" s="94" t="s">
        <v>90</v>
      </c>
      <c r="D56" s="95">
        <v>95.331</v>
      </c>
      <c r="E56" s="141"/>
      <c r="F56" s="97" t="s">
        <v>351</v>
      </c>
      <c r="G56" s="119" t="s">
        <v>351</v>
      </c>
      <c r="H56" s="133" t="s">
        <v>459</v>
      </c>
      <c r="I56" s="133" t="s">
        <v>459</v>
      </c>
      <c r="J56" s="133" t="s">
        <v>460</v>
      </c>
      <c r="K56" s="133" t="s">
        <v>459</v>
      </c>
      <c r="L56" s="133" t="s">
        <v>459</v>
      </c>
      <c r="M56" s="133" t="s">
        <v>459</v>
      </c>
      <c r="N56" s="133" t="s">
        <v>459</v>
      </c>
      <c r="O56" s="133" t="s">
        <v>459</v>
      </c>
      <c r="P56" s="133" t="s">
        <v>459</v>
      </c>
      <c r="Q56" s="133" t="s">
        <v>459</v>
      </c>
      <c r="R56" s="133" t="s">
        <v>459</v>
      </c>
      <c r="S56" s="133" t="s">
        <v>459</v>
      </c>
      <c r="T56" s="134">
        <v>0.097</v>
      </c>
      <c r="U56" s="133" t="s">
        <v>459</v>
      </c>
      <c r="V56" s="134">
        <v>0.311</v>
      </c>
      <c r="W56" s="133" t="s">
        <v>459</v>
      </c>
      <c r="X56" s="133" t="s">
        <v>460</v>
      </c>
      <c r="Y56" s="133" t="s">
        <v>460</v>
      </c>
      <c r="Z56" s="133" t="s">
        <v>460</v>
      </c>
      <c r="AA56" s="133" t="s">
        <v>459</v>
      </c>
      <c r="AB56" s="133" t="s">
        <v>459</v>
      </c>
      <c r="AC56" s="133" t="s">
        <v>459</v>
      </c>
      <c r="AD56" s="133" t="s">
        <v>459</v>
      </c>
      <c r="AE56" s="133" t="s">
        <v>460</v>
      </c>
      <c r="AF56" s="133" t="s">
        <v>459</v>
      </c>
      <c r="AG56" s="133" t="s">
        <v>459</v>
      </c>
      <c r="AH56" s="133" t="s">
        <v>459</v>
      </c>
      <c r="AI56" s="133" t="s">
        <v>459</v>
      </c>
      <c r="AJ56" s="133" t="s">
        <v>459</v>
      </c>
      <c r="AK56" s="133" t="s">
        <v>459</v>
      </c>
      <c r="AL56" s="133" t="s">
        <v>459</v>
      </c>
      <c r="AM56" s="133" t="s">
        <v>459</v>
      </c>
      <c r="AN56" s="133" t="s">
        <v>459</v>
      </c>
      <c r="AO56" s="133" t="s">
        <v>459</v>
      </c>
      <c r="AP56" s="133" t="s">
        <v>460</v>
      </c>
      <c r="AQ56" s="133" t="s">
        <v>459</v>
      </c>
      <c r="AR56" s="133" t="s">
        <v>459</v>
      </c>
      <c r="AS56" s="133" t="s">
        <v>459</v>
      </c>
      <c r="AT56" s="133" t="s">
        <v>459</v>
      </c>
      <c r="AU56" s="133" t="s">
        <v>460</v>
      </c>
      <c r="AV56" s="133" t="s">
        <v>460</v>
      </c>
      <c r="AW56" s="133" t="s">
        <v>459</v>
      </c>
      <c r="AX56" s="133" t="s">
        <v>459</v>
      </c>
      <c r="AY56" s="133" t="s">
        <v>459</v>
      </c>
      <c r="AZ56" s="133" t="s">
        <v>459</v>
      </c>
      <c r="BA56" s="133" t="s">
        <v>459</v>
      </c>
      <c r="BB56" s="133" t="s">
        <v>459</v>
      </c>
      <c r="BC56" s="133" t="s">
        <v>459</v>
      </c>
      <c r="BD56" s="133" t="s">
        <v>459</v>
      </c>
      <c r="BE56" s="233">
        <v>149</v>
      </c>
      <c r="BF56" s="234">
        <v>119</v>
      </c>
      <c r="BG56" s="235">
        <v>116</v>
      </c>
      <c r="BH56" s="151"/>
      <c r="BI56" s="145"/>
      <c r="BJ56" s="145"/>
      <c r="BK56" s="145"/>
      <c r="BL56" s="145"/>
      <c r="BM56" s="145"/>
      <c r="BN56" s="145"/>
      <c r="BO56" s="181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5"/>
      <c r="GN56" s="145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45"/>
      <c r="HA56" s="145"/>
      <c r="HB56" s="145"/>
      <c r="HC56" s="145"/>
      <c r="HD56" s="145"/>
      <c r="HE56" s="145"/>
      <c r="HF56" s="145"/>
      <c r="HG56" s="145"/>
      <c r="HH56" s="145"/>
      <c r="HI56" s="145"/>
      <c r="HJ56" s="145"/>
      <c r="HK56" s="145"/>
      <c r="HL56" s="145"/>
      <c r="HM56" s="145"/>
      <c r="HN56" s="145"/>
      <c r="HO56" s="145"/>
      <c r="HP56" s="145"/>
      <c r="HQ56" s="145"/>
      <c r="HR56" s="145"/>
      <c r="HS56" s="145"/>
      <c r="HT56" s="145"/>
      <c r="HU56" s="145"/>
      <c r="HV56" s="145"/>
      <c r="HW56" s="145"/>
      <c r="HX56" s="145"/>
      <c r="HY56" s="145"/>
      <c r="HZ56" s="145"/>
      <c r="IA56" s="145"/>
      <c r="IB56" s="145"/>
      <c r="IC56" s="145"/>
      <c r="ID56" s="145"/>
      <c r="IE56" s="145"/>
      <c r="IF56" s="145"/>
      <c r="IG56" s="145"/>
      <c r="IH56" s="145"/>
      <c r="II56" s="145"/>
      <c r="IJ56" s="145"/>
      <c r="IK56" s="145"/>
      <c r="IL56" s="145"/>
      <c r="IM56" s="145"/>
      <c r="IN56" s="145"/>
      <c r="IO56" s="145"/>
      <c r="IP56" s="145"/>
      <c r="IQ56" s="145"/>
      <c r="IR56" s="145"/>
      <c r="IS56" s="145"/>
    </row>
    <row r="57" spans="1:253" s="146" customFormat="1" ht="15">
      <c r="A57" s="86">
        <v>34912</v>
      </c>
      <c r="B57" s="100">
        <v>18</v>
      </c>
      <c r="C57" s="98" t="s">
        <v>83</v>
      </c>
      <c r="D57" s="101">
        <v>96.009</v>
      </c>
      <c r="E57" s="143">
        <v>898.6930000000016</v>
      </c>
      <c r="F57" s="99">
        <v>0.036599999999999966</v>
      </c>
      <c r="G57" s="120">
        <v>40.725809592374596</v>
      </c>
      <c r="H57" s="128">
        <v>0.0147</v>
      </c>
      <c r="I57" s="128">
        <v>0.026</v>
      </c>
      <c r="J57" s="127" t="s">
        <v>460</v>
      </c>
      <c r="K57" s="128">
        <v>0.0293</v>
      </c>
      <c r="L57" s="127" t="s">
        <v>459</v>
      </c>
      <c r="M57" s="127" t="s">
        <v>459</v>
      </c>
      <c r="N57" s="127" t="s">
        <v>459</v>
      </c>
      <c r="O57" s="127" t="s">
        <v>459</v>
      </c>
      <c r="P57" s="127" t="s">
        <v>459</v>
      </c>
      <c r="Q57" s="127" t="s">
        <v>459</v>
      </c>
      <c r="R57" s="127" t="s">
        <v>459</v>
      </c>
      <c r="S57" s="127" t="s">
        <v>459</v>
      </c>
      <c r="T57" s="127" t="s">
        <v>416</v>
      </c>
      <c r="U57" s="127" t="s">
        <v>459</v>
      </c>
      <c r="V57" s="127" t="s">
        <v>459</v>
      </c>
      <c r="W57" s="127" t="s">
        <v>459</v>
      </c>
      <c r="X57" s="127" t="s">
        <v>460</v>
      </c>
      <c r="Y57" s="127" t="s">
        <v>460</v>
      </c>
      <c r="Z57" s="127" t="s">
        <v>460</v>
      </c>
      <c r="AA57" s="127" t="s">
        <v>459</v>
      </c>
      <c r="AB57" s="127" t="s">
        <v>459</v>
      </c>
      <c r="AC57" s="127" t="s">
        <v>459</v>
      </c>
      <c r="AD57" s="127" t="s">
        <v>459</v>
      </c>
      <c r="AE57" s="127" t="s">
        <v>460</v>
      </c>
      <c r="AF57" s="127" t="s">
        <v>459</v>
      </c>
      <c r="AG57" s="127" t="s">
        <v>459</v>
      </c>
      <c r="AH57" s="127" t="s">
        <v>459</v>
      </c>
      <c r="AI57" s="127" t="s">
        <v>459</v>
      </c>
      <c r="AJ57" s="127" t="s">
        <v>459</v>
      </c>
      <c r="AK57" s="127" t="s">
        <v>459</v>
      </c>
      <c r="AL57" s="127" t="s">
        <v>459</v>
      </c>
      <c r="AM57" s="127" t="s">
        <v>459</v>
      </c>
      <c r="AN57" s="127" t="s">
        <v>459</v>
      </c>
      <c r="AO57" s="127" t="s">
        <v>459</v>
      </c>
      <c r="AP57" s="127" t="s">
        <v>460</v>
      </c>
      <c r="AQ57" s="127" t="s">
        <v>459</v>
      </c>
      <c r="AR57" s="127" t="s">
        <v>459</v>
      </c>
      <c r="AS57" s="127" t="s">
        <v>459</v>
      </c>
      <c r="AT57" s="127" t="s">
        <v>459</v>
      </c>
      <c r="AU57" s="127" t="s">
        <v>460</v>
      </c>
      <c r="AV57" s="127" t="s">
        <v>460</v>
      </c>
      <c r="AW57" s="127" t="s">
        <v>459</v>
      </c>
      <c r="AX57" s="127" t="s">
        <v>459</v>
      </c>
      <c r="AY57" s="127" t="s">
        <v>459</v>
      </c>
      <c r="AZ57" s="127" t="s">
        <v>459</v>
      </c>
      <c r="BA57" s="127" t="s">
        <v>459</v>
      </c>
      <c r="BB57" s="127" t="s">
        <v>459</v>
      </c>
      <c r="BC57" s="127" t="s">
        <v>459</v>
      </c>
      <c r="BD57" s="127" t="s">
        <v>459</v>
      </c>
      <c r="BE57" s="170">
        <v>83.3</v>
      </c>
      <c r="BF57" s="197">
        <v>92.5</v>
      </c>
      <c r="BG57" s="225">
        <v>88.2</v>
      </c>
      <c r="BH57" s="151"/>
      <c r="BI57" s="145"/>
      <c r="BJ57" s="145"/>
      <c r="BK57" s="145"/>
      <c r="BL57" s="145"/>
      <c r="BM57" s="145"/>
      <c r="BN57" s="145"/>
      <c r="BO57" s="181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  <c r="HK57" s="145"/>
      <c r="HL57" s="145"/>
      <c r="HM57" s="145"/>
      <c r="HN57" s="145"/>
      <c r="HO57" s="145"/>
      <c r="HP57" s="145"/>
      <c r="HQ57" s="145"/>
      <c r="HR57" s="145"/>
      <c r="HS57" s="145"/>
      <c r="HT57" s="145"/>
      <c r="HU57" s="145"/>
      <c r="HV57" s="145"/>
      <c r="HW57" s="145"/>
      <c r="HX57" s="145"/>
      <c r="HY57" s="145"/>
      <c r="HZ57" s="145"/>
      <c r="IA57" s="145"/>
      <c r="IB57" s="145"/>
      <c r="IC57" s="145"/>
      <c r="ID57" s="145"/>
      <c r="IE57" s="145"/>
      <c r="IF57" s="145"/>
      <c r="IG57" s="145"/>
      <c r="IH57" s="145"/>
      <c r="II57" s="145"/>
      <c r="IJ57" s="145"/>
      <c r="IK57" s="145"/>
      <c r="IL57" s="145"/>
      <c r="IM57" s="145"/>
      <c r="IN57" s="145"/>
      <c r="IO57" s="145"/>
      <c r="IP57" s="145"/>
      <c r="IQ57" s="145"/>
      <c r="IR57" s="145"/>
      <c r="IS57" s="145"/>
    </row>
    <row r="58" spans="1:253" s="146" customFormat="1" ht="15">
      <c r="A58" s="93"/>
      <c r="B58" s="94"/>
      <c r="C58" s="94" t="s">
        <v>402</v>
      </c>
      <c r="D58" s="95">
        <v>96.009</v>
      </c>
      <c r="E58" s="141"/>
      <c r="F58" s="97" t="s">
        <v>351</v>
      </c>
      <c r="G58" s="119" t="s">
        <v>351</v>
      </c>
      <c r="H58" s="128">
        <v>0.112</v>
      </c>
      <c r="I58" s="127" t="s">
        <v>459</v>
      </c>
      <c r="J58" s="127" t="s">
        <v>460</v>
      </c>
      <c r="K58" s="128">
        <v>0.125</v>
      </c>
      <c r="L58" s="127" t="s">
        <v>459</v>
      </c>
      <c r="M58" s="127" t="s">
        <v>459</v>
      </c>
      <c r="N58" s="127" t="s">
        <v>459</v>
      </c>
      <c r="O58" s="127" t="s">
        <v>459</v>
      </c>
      <c r="P58" s="127" t="s">
        <v>459</v>
      </c>
      <c r="Q58" s="127" t="s">
        <v>459</v>
      </c>
      <c r="R58" s="127" t="s">
        <v>459</v>
      </c>
      <c r="S58" s="127" t="s">
        <v>459</v>
      </c>
      <c r="T58" s="128">
        <v>0.0988</v>
      </c>
      <c r="U58" s="127" t="s">
        <v>459</v>
      </c>
      <c r="V58" s="128">
        <v>0.359</v>
      </c>
      <c r="W58" s="127" t="s">
        <v>459</v>
      </c>
      <c r="X58" s="127" t="s">
        <v>460</v>
      </c>
      <c r="Y58" s="127" t="s">
        <v>460</v>
      </c>
      <c r="Z58" s="127" t="s">
        <v>460</v>
      </c>
      <c r="AA58" s="127" t="s">
        <v>459</v>
      </c>
      <c r="AB58" s="127" t="s">
        <v>459</v>
      </c>
      <c r="AC58" s="127" t="s">
        <v>459</v>
      </c>
      <c r="AD58" s="127" t="s">
        <v>459</v>
      </c>
      <c r="AE58" s="127" t="s">
        <v>460</v>
      </c>
      <c r="AF58" s="127" t="s">
        <v>459</v>
      </c>
      <c r="AG58" s="127" t="s">
        <v>459</v>
      </c>
      <c r="AH58" s="127" t="s">
        <v>459</v>
      </c>
      <c r="AI58" s="127" t="s">
        <v>459</v>
      </c>
      <c r="AJ58" s="127" t="s">
        <v>459</v>
      </c>
      <c r="AK58" s="127" t="s">
        <v>459</v>
      </c>
      <c r="AL58" s="129">
        <v>1.28</v>
      </c>
      <c r="AM58" s="128">
        <v>0.157</v>
      </c>
      <c r="AN58" s="127" t="s">
        <v>459</v>
      </c>
      <c r="AO58" s="127" t="s">
        <v>459</v>
      </c>
      <c r="AP58" s="127" t="s">
        <v>460</v>
      </c>
      <c r="AQ58" s="127" t="s">
        <v>459</v>
      </c>
      <c r="AR58" s="127" t="s">
        <v>459</v>
      </c>
      <c r="AS58" s="127" t="s">
        <v>459</v>
      </c>
      <c r="AT58" s="127" t="s">
        <v>459</v>
      </c>
      <c r="AU58" s="127" t="s">
        <v>460</v>
      </c>
      <c r="AV58" s="127" t="s">
        <v>460</v>
      </c>
      <c r="AW58" s="127" t="s">
        <v>459</v>
      </c>
      <c r="AX58" s="127" t="s">
        <v>459</v>
      </c>
      <c r="AY58" s="127" t="s">
        <v>459</v>
      </c>
      <c r="AZ58" s="127" t="s">
        <v>459</v>
      </c>
      <c r="BA58" s="128">
        <v>0.118</v>
      </c>
      <c r="BB58" s="128">
        <v>0.424</v>
      </c>
      <c r="BC58" s="127" t="s">
        <v>459</v>
      </c>
      <c r="BD58" s="127" t="s">
        <v>459</v>
      </c>
      <c r="BE58" s="172">
        <v>203</v>
      </c>
      <c r="BF58" s="197">
        <v>94.2</v>
      </c>
      <c r="BG58" s="226">
        <v>115</v>
      </c>
      <c r="BH58" s="151"/>
      <c r="BI58" s="145"/>
      <c r="BJ58" s="145"/>
      <c r="BK58" s="145"/>
      <c r="BL58" s="145"/>
      <c r="BM58" s="145"/>
      <c r="BN58" s="145"/>
      <c r="BO58" s="181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  <c r="IN58" s="145"/>
      <c r="IO58" s="145"/>
      <c r="IP58" s="145"/>
      <c r="IQ58" s="145"/>
      <c r="IR58" s="145"/>
      <c r="IS58" s="145"/>
    </row>
    <row r="59" spans="1:253" s="146" customFormat="1" ht="15">
      <c r="A59" s="93"/>
      <c r="B59" s="94"/>
      <c r="C59" s="94" t="s">
        <v>90</v>
      </c>
      <c r="D59" s="95">
        <v>96.009</v>
      </c>
      <c r="E59" s="141"/>
      <c r="F59" s="97" t="s">
        <v>351</v>
      </c>
      <c r="G59" s="119" t="s">
        <v>351</v>
      </c>
      <c r="H59" s="133" t="s">
        <v>459</v>
      </c>
      <c r="I59" s="133" t="s">
        <v>459</v>
      </c>
      <c r="J59" s="133" t="s">
        <v>460</v>
      </c>
      <c r="K59" s="133" t="s">
        <v>459</v>
      </c>
      <c r="L59" s="133" t="s">
        <v>459</v>
      </c>
      <c r="M59" s="133" t="s">
        <v>459</v>
      </c>
      <c r="N59" s="133" t="s">
        <v>459</v>
      </c>
      <c r="O59" s="133" t="s">
        <v>459</v>
      </c>
      <c r="P59" s="133" t="s">
        <v>459</v>
      </c>
      <c r="Q59" s="133" t="s">
        <v>459</v>
      </c>
      <c r="R59" s="133" t="s">
        <v>459</v>
      </c>
      <c r="S59" s="133" t="s">
        <v>459</v>
      </c>
      <c r="T59" s="134">
        <v>0.0962</v>
      </c>
      <c r="U59" s="133" t="s">
        <v>459</v>
      </c>
      <c r="V59" s="134">
        <v>0.339</v>
      </c>
      <c r="W59" s="133" t="s">
        <v>459</v>
      </c>
      <c r="X59" s="133" t="s">
        <v>460</v>
      </c>
      <c r="Y59" s="133" t="s">
        <v>460</v>
      </c>
      <c r="Z59" s="133" t="s">
        <v>460</v>
      </c>
      <c r="AA59" s="133" t="s">
        <v>459</v>
      </c>
      <c r="AB59" s="133" t="s">
        <v>459</v>
      </c>
      <c r="AC59" s="133" t="s">
        <v>459</v>
      </c>
      <c r="AD59" s="133" t="s">
        <v>459</v>
      </c>
      <c r="AE59" s="133" t="s">
        <v>460</v>
      </c>
      <c r="AF59" s="133" t="s">
        <v>459</v>
      </c>
      <c r="AG59" s="133" t="s">
        <v>459</v>
      </c>
      <c r="AH59" s="133" t="s">
        <v>459</v>
      </c>
      <c r="AI59" s="133" t="s">
        <v>459</v>
      </c>
      <c r="AJ59" s="133" t="s">
        <v>459</v>
      </c>
      <c r="AK59" s="133" t="s">
        <v>459</v>
      </c>
      <c r="AL59" s="133" t="s">
        <v>459</v>
      </c>
      <c r="AM59" s="133">
        <v>0.166</v>
      </c>
      <c r="AN59" s="133" t="s">
        <v>459</v>
      </c>
      <c r="AO59" s="133" t="s">
        <v>459</v>
      </c>
      <c r="AP59" s="133" t="s">
        <v>460</v>
      </c>
      <c r="AQ59" s="133" t="s">
        <v>459</v>
      </c>
      <c r="AR59" s="133" t="s">
        <v>459</v>
      </c>
      <c r="AS59" s="133" t="s">
        <v>459</v>
      </c>
      <c r="AT59" s="133" t="s">
        <v>459</v>
      </c>
      <c r="AU59" s="133" t="s">
        <v>460</v>
      </c>
      <c r="AV59" s="133" t="s">
        <v>460</v>
      </c>
      <c r="AW59" s="133" t="s">
        <v>459</v>
      </c>
      <c r="AX59" s="133" t="s">
        <v>459</v>
      </c>
      <c r="AY59" s="133" t="s">
        <v>459</v>
      </c>
      <c r="AZ59" s="133" t="s">
        <v>459</v>
      </c>
      <c r="BA59" s="133" t="s">
        <v>459</v>
      </c>
      <c r="BB59" s="133" t="s">
        <v>459</v>
      </c>
      <c r="BC59" s="133" t="s">
        <v>459</v>
      </c>
      <c r="BD59" s="133" t="s">
        <v>459</v>
      </c>
      <c r="BE59" s="233">
        <v>116</v>
      </c>
      <c r="BF59" s="234">
        <v>107</v>
      </c>
      <c r="BG59" s="235">
        <v>122</v>
      </c>
      <c r="BH59" s="151"/>
      <c r="BI59" s="145"/>
      <c r="BJ59" s="145"/>
      <c r="BK59" s="145"/>
      <c r="BL59" s="145"/>
      <c r="BM59" s="145"/>
      <c r="BN59" s="145"/>
      <c r="BO59" s="181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45"/>
      <c r="FV59" s="145"/>
      <c r="FW59" s="145"/>
      <c r="FX59" s="145"/>
      <c r="FY59" s="145"/>
      <c r="FZ59" s="145"/>
      <c r="GA59" s="145"/>
      <c r="GB59" s="145"/>
      <c r="GC59" s="145"/>
      <c r="GD59" s="145"/>
      <c r="GE59" s="145"/>
      <c r="GF59" s="145"/>
      <c r="GG59" s="145"/>
      <c r="GH59" s="145"/>
      <c r="GI59" s="145"/>
      <c r="GJ59" s="145"/>
      <c r="GK59" s="145"/>
      <c r="GL59" s="145"/>
      <c r="GM59" s="145"/>
      <c r="GN59" s="145"/>
      <c r="GO59" s="145"/>
      <c r="GP59" s="145"/>
      <c r="GQ59" s="145"/>
      <c r="GR59" s="145"/>
      <c r="GS59" s="145"/>
      <c r="GT59" s="145"/>
      <c r="GU59" s="145"/>
      <c r="GV59" s="145"/>
      <c r="GW59" s="145"/>
      <c r="GX59" s="145"/>
      <c r="GY59" s="145"/>
      <c r="GZ59" s="145"/>
      <c r="HA59" s="145"/>
      <c r="HB59" s="145"/>
      <c r="HC59" s="145"/>
      <c r="HD59" s="145"/>
      <c r="HE59" s="145"/>
      <c r="HF59" s="145"/>
      <c r="HG59" s="145"/>
      <c r="HH59" s="145"/>
      <c r="HI59" s="145"/>
      <c r="HJ59" s="145"/>
      <c r="HK59" s="145"/>
      <c r="HL59" s="145"/>
      <c r="HM59" s="145"/>
      <c r="HN59" s="145"/>
      <c r="HO59" s="145"/>
      <c r="HP59" s="145"/>
      <c r="HQ59" s="145"/>
      <c r="HR59" s="145"/>
      <c r="HS59" s="145"/>
      <c r="HT59" s="145"/>
      <c r="HU59" s="145"/>
      <c r="HV59" s="145"/>
      <c r="HW59" s="145"/>
      <c r="HX59" s="145"/>
      <c r="HY59" s="145"/>
      <c r="HZ59" s="145"/>
      <c r="IA59" s="145"/>
      <c r="IB59" s="145"/>
      <c r="IC59" s="145"/>
      <c r="ID59" s="145"/>
      <c r="IE59" s="145"/>
      <c r="IF59" s="145"/>
      <c r="IG59" s="145"/>
      <c r="IH59" s="145"/>
      <c r="II59" s="145"/>
      <c r="IJ59" s="145"/>
      <c r="IK59" s="145"/>
      <c r="IL59" s="145"/>
      <c r="IM59" s="145"/>
      <c r="IN59" s="145"/>
      <c r="IO59" s="145"/>
      <c r="IP59" s="145"/>
      <c r="IQ59" s="145"/>
      <c r="IR59" s="145"/>
      <c r="IS59" s="145"/>
    </row>
    <row r="60" spans="1:253" s="146" customFormat="1" ht="15">
      <c r="A60" s="86">
        <v>34919</v>
      </c>
      <c r="B60" s="100">
        <v>19</v>
      </c>
      <c r="C60" s="98" t="s">
        <v>83</v>
      </c>
      <c r="D60" s="101">
        <v>96.011</v>
      </c>
      <c r="E60" s="143">
        <v>898.6930000000016</v>
      </c>
      <c r="F60" s="99">
        <v>0.06650000000000045</v>
      </c>
      <c r="G60" s="120">
        <v>73.99634802986151</v>
      </c>
      <c r="H60" s="127" t="s">
        <v>459</v>
      </c>
      <c r="I60" s="127" t="s">
        <v>459</v>
      </c>
      <c r="J60" s="127" t="s">
        <v>460</v>
      </c>
      <c r="K60" s="128">
        <v>0.0174</v>
      </c>
      <c r="L60" s="127" t="s">
        <v>459</v>
      </c>
      <c r="M60" s="128">
        <v>0.0134</v>
      </c>
      <c r="N60" s="127" t="s">
        <v>459</v>
      </c>
      <c r="O60" s="128">
        <v>0.0248</v>
      </c>
      <c r="P60" s="127" t="s">
        <v>459</v>
      </c>
      <c r="Q60" s="127" t="s">
        <v>459</v>
      </c>
      <c r="R60" s="127" t="s">
        <v>459</v>
      </c>
      <c r="S60" s="127" t="s">
        <v>459</v>
      </c>
      <c r="T60" s="127" t="s">
        <v>459</v>
      </c>
      <c r="U60" s="127" t="s">
        <v>459</v>
      </c>
      <c r="V60" s="127" t="s">
        <v>459</v>
      </c>
      <c r="W60" s="127" t="s">
        <v>459</v>
      </c>
      <c r="X60" s="127" t="s">
        <v>460</v>
      </c>
      <c r="Y60" s="127" t="s">
        <v>460</v>
      </c>
      <c r="Z60" s="127" t="s">
        <v>460</v>
      </c>
      <c r="AA60" s="127" t="s">
        <v>459</v>
      </c>
      <c r="AB60" s="127" t="s">
        <v>459</v>
      </c>
      <c r="AC60" s="128">
        <v>0.0063</v>
      </c>
      <c r="AD60" s="127" t="s">
        <v>459</v>
      </c>
      <c r="AE60" s="127" t="s">
        <v>460</v>
      </c>
      <c r="AF60" s="127" t="s">
        <v>459</v>
      </c>
      <c r="AG60" s="127" t="s">
        <v>459</v>
      </c>
      <c r="AH60" s="127" t="s">
        <v>459</v>
      </c>
      <c r="AI60" s="127" t="s">
        <v>459</v>
      </c>
      <c r="AJ60" s="127" t="s">
        <v>459</v>
      </c>
      <c r="AK60" s="127" t="s">
        <v>459</v>
      </c>
      <c r="AL60" s="127" t="s">
        <v>459</v>
      </c>
      <c r="AM60" s="127" t="s">
        <v>459</v>
      </c>
      <c r="AN60" s="127" t="s">
        <v>459</v>
      </c>
      <c r="AO60" s="127" t="s">
        <v>459</v>
      </c>
      <c r="AP60" s="127" t="s">
        <v>460</v>
      </c>
      <c r="AQ60" s="127" t="s">
        <v>459</v>
      </c>
      <c r="AR60" s="127" t="s">
        <v>459</v>
      </c>
      <c r="AS60" s="127" t="s">
        <v>459</v>
      </c>
      <c r="AT60" s="127" t="s">
        <v>459</v>
      </c>
      <c r="AU60" s="127" t="s">
        <v>460</v>
      </c>
      <c r="AV60" s="127" t="s">
        <v>460</v>
      </c>
      <c r="AW60" s="127" t="s">
        <v>459</v>
      </c>
      <c r="AX60" s="127" t="s">
        <v>459</v>
      </c>
      <c r="AY60" s="127" t="s">
        <v>459</v>
      </c>
      <c r="AZ60" s="127" t="s">
        <v>459</v>
      </c>
      <c r="BA60" s="127" t="s">
        <v>459</v>
      </c>
      <c r="BB60" s="127" t="s">
        <v>459</v>
      </c>
      <c r="BC60" s="127" t="s">
        <v>459</v>
      </c>
      <c r="BD60" s="127" t="s">
        <v>459</v>
      </c>
      <c r="BE60" s="170">
        <v>56.3</v>
      </c>
      <c r="BF60" s="197">
        <v>58.9</v>
      </c>
      <c r="BG60" s="225">
        <v>67</v>
      </c>
      <c r="BH60" s="151"/>
      <c r="BI60" s="145"/>
      <c r="BJ60" s="145"/>
      <c r="BK60" s="145"/>
      <c r="BL60" s="145"/>
      <c r="BM60" s="145"/>
      <c r="BN60" s="145"/>
      <c r="BO60" s="181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45"/>
      <c r="HA60" s="145"/>
      <c r="HB60" s="145"/>
      <c r="HC60" s="145"/>
      <c r="HD60" s="145"/>
      <c r="HE60" s="145"/>
      <c r="HF60" s="145"/>
      <c r="HG60" s="145"/>
      <c r="HH60" s="145"/>
      <c r="HI60" s="145"/>
      <c r="HJ60" s="145"/>
      <c r="HK60" s="145"/>
      <c r="HL60" s="145"/>
      <c r="HM60" s="145"/>
      <c r="HN60" s="145"/>
      <c r="HO60" s="145"/>
      <c r="HP60" s="145"/>
      <c r="HQ60" s="145"/>
      <c r="HR60" s="145"/>
      <c r="HS60" s="145"/>
      <c r="HT60" s="145"/>
      <c r="HU60" s="145"/>
      <c r="HV60" s="145"/>
      <c r="HW60" s="145"/>
      <c r="HX60" s="145"/>
      <c r="HY60" s="145"/>
      <c r="HZ60" s="145"/>
      <c r="IA60" s="145"/>
      <c r="IB60" s="145"/>
      <c r="IC60" s="145"/>
      <c r="ID60" s="145"/>
      <c r="IE60" s="145"/>
      <c r="IF60" s="145"/>
      <c r="IG60" s="145"/>
      <c r="IH60" s="145"/>
      <c r="II60" s="145"/>
      <c r="IJ60" s="145"/>
      <c r="IK60" s="145"/>
      <c r="IL60" s="145"/>
      <c r="IM60" s="145"/>
      <c r="IN60" s="145"/>
      <c r="IO60" s="145"/>
      <c r="IP60" s="145"/>
      <c r="IQ60" s="145"/>
      <c r="IR60" s="145"/>
      <c r="IS60" s="145"/>
    </row>
    <row r="61" spans="1:253" s="146" customFormat="1" ht="15">
      <c r="A61" s="93"/>
      <c r="B61" s="94"/>
      <c r="C61" s="94" t="s">
        <v>402</v>
      </c>
      <c r="D61" s="95">
        <v>96.011</v>
      </c>
      <c r="E61" s="141"/>
      <c r="F61" s="97" t="s">
        <v>351</v>
      </c>
      <c r="G61" s="119" t="s">
        <v>351</v>
      </c>
      <c r="H61" s="127" t="s">
        <v>459</v>
      </c>
      <c r="I61" s="127" t="s">
        <v>459</v>
      </c>
      <c r="J61" s="127" t="s">
        <v>460</v>
      </c>
      <c r="K61" s="128">
        <v>0.0655</v>
      </c>
      <c r="L61" s="127" t="s">
        <v>459</v>
      </c>
      <c r="M61" s="127" t="s">
        <v>459</v>
      </c>
      <c r="N61" s="127" t="s">
        <v>459</v>
      </c>
      <c r="O61" s="127" t="s">
        <v>459</v>
      </c>
      <c r="P61" s="127" t="s">
        <v>459</v>
      </c>
      <c r="Q61" s="127" t="s">
        <v>459</v>
      </c>
      <c r="R61" s="127" t="s">
        <v>459</v>
      </c>
      <c r="S61" s="127" t="s">
        <v>459</v>
      </c>
      <c r="T61" s="127" t="s">
        <v>459</v>
      </c>
      <c r="U61" s="127" t="s">
        <v>459</v>
      </c>
      <c r="V61" s="128">
        <v>0.139</v>
      </c>
      <c r="W61" s="127" t="s">
        <v>459</v>
      </c>
      <c r="X61" s="127" t="s">
        <v>460</v>
      </c>
      <c r="Y61" s="127" t="s">
        <v>460</v>
      </c>
      <c r="Z61" s="127" t="s">
        <v>460</v>
      </c>
      <c r="AA61" s="127" t="s">
        <v>459</v>
      </c>
      <c r="AB61" s="127" t="s">
        <v>459</v>
      </c>
      <c r="AC61" s="127" t="s">
        <v>459</v>
      </c>
      <c r="AD61" s="127" t="s">
        <v>459</v>
      </c>
      <c r="AE61" s="127" t="s">
        <v>460</v>
      </c>
      <c r="AF61" s="127" t="s">
        <v>459</v>
      </c>
      <c r="AG61" s="127" t="s">
        <v>459</v>
      </c>
      <c r="AH61" s="127" t="s">
        <v>459</v>
      </c>
      <c r="AI61" s="127" t="s">
        <v>459</v>
      </c>
      <c r="AJ61" s="127" t="s">
        <v>459</v>
      </c>
      <c r="AK61" s="127" t="s">
        <v>459</v>
      </c>
      <c r="AL61" s="129">
        <v>1</v>
      </c>
      <c r="AM61" s="127" t="s">
        <v>459</v>
      </c>
      <c r="AN61" s="127" t="s">
        <v>459</v>
      </c>
      <c r="AO61" s="127" t="s">
        <v>459</v>
      </c>
      <c r="AP61" s="127" t="s">
        <v>460</v>
      </c>
      <c r="AQ61" s="127" t="s">
        <v>459</v>
      </c>
      <c r="AR61" s="127" t="s">
        <v>459</v>
      </c>
      <c r="AS61" s="127" t="s">
        <v>459</v>
      </c>
      <c r="AT61" s="127" t="s">
        <v>459</v>
      </c>
      <c r="AU61" s="127" t="s">
        <v>460</v>
      </c>
      <c r="AV61" s="127" t="s">
        <v>460</v>
      </c>
      <c r="AW61" s="127" t="s">
        <v>459</v>
      </c>
      <c r="AX61" s="127" t="s">
        <v>459</v>
      </c>
      <c r="AY61" s="127" t="s">
        <v>459</v>
      </c>
      <c r="AZ61" s="127" t="s">
        <v>459</v>
      </c>
      <c r="BA61" s="128">
        <v>0.091</v>
      </c>
      <c r="BB61" s="128">
        <v>0.308</v>
      </c>
      <c r="BC61" s="127" t="s">
        <v>459</v>
      </c>
      <c r="BD61" s="127" t="s">
        <v>459</v>
      </c>
      <c r="BE61" s="172">
        <v>184</v>
      </c>
      <c r="BF61" s="230">
        <v>148</v>
      </c>
      <c r="BG61" s="225">
        <v>90.7</v>
      </c>
      <c r="BH61" s="151"/>
      <c r="BI61" s="145"/>
      <c r="BJ61" s="145"/>
      <c r="BK61" s="145"/>
      <c r="BL61" s="145"/>
      <c r="BM61" s="145"/>
      <c r="BN61" s="145"/>
      <c r="BO61" s="181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45"/>
      <c r="HA61" s="145"/>
      <c r="HB61" s="145"/>
      <c r="HC61" s="145"/>
      <c r="HD61" s="145"/>
      <c r="HE61" s="145"/>
      <c r="HF61" s="145"/>
      <c r="HG61" s="145"/>
      <c r="HH61" s="145"/>
      <c r="HI61" s="145"/>
      <c r="HJ61" s="145"/>
      <c r="HK61" s="145"/>
      <c r="HL61" s="145"/>
      <c r="HM61" s="145"/>
      <c r="HN61" s="145"/>
      <c r="HO61" s="145"/>
      <c r="HP61" s="145"/>
      <c r="HQ61" s="145"/>
      <c r="HR61" s="145"/>
      <c r="HS61" s="145"/>
      <c r="HT61" s="145"/>
      <c r="HU61" s="145"/>
      <c r="HV61" s="145"/>
      <c r="HW61" s="145"/>
      <c r="HX61" s="145"/>
      <c r="HY61" s="145"/>
      <c r="HZ61" s="145"/>
      <c r="IA61" s="145"/>
      <c r="IB61" s="145"/>
      <c r="IC61" s="145"/>
      <c r="ID61" s="145"/>
      <c r="IE61" s="145"/>
      <c r="IF61" s="145"/>
      <c r="IG61" s="145"/>
      <c r="IH61" s="145"/>
      <c r="II61" s="145"/>
      <c r="IJ61" s="145"/>
      <c r="IK61" s="145"/>
      <c r="IL61" s="145"/>
      <c r="IM61" s="145"/>
      <c r="IN61" s="145"/>
      <c r="IO61" s="145"/>
      <c r="IP61" s="145"/>
      <c r="IQ61" s="145"/>
      <c r="IR61" s="145"/>
      <c r="IS61" s="145"/>
    </row>
    <row r="62" spans="1:253" s="245" customFormat="1" ht="15">
      <c r="A62" s="159"/>
      <c r="B62" s="160"/>
      <c r="C62" s="160" t="s">
        <v>90</v>
      </c>
      <c r="D62" s="161">
        <v>96.011</v>
      </c>
      <c r="E62" s="162"/>
      <c r="F62" s="163" t="s">
        <v>351</v>
      </c>
      <c r="G62" s="164" t="s">
        <v>351</v>
      </c>
      <c r="H62" s="165" t="s">
        <v>459</v>
      </c>
      <c r="I62" s="165" t="s">
        <v>459</v>
      </c>
      <c r="J62" s="165" t="s">
        <v>460</v>
      </c>
      <c r="K62" s="165" t="s">
        <v>459</v>
      </c>
      <c r="L62" s="165" t="s">
        <v>459</v>
      </c>
      <c r="M62" s="165" t="s">
        <v>459</v>
      </c>
      <c r="N62" s="165" t="s">
        <v>459</v>
      </c>
      <c r="O62" s="165" t="s">
        <v>459</v>
      </c>
      <c r="P62" s="165" t="s">
        <v>459</v>
      </c>
      <c r="Q62" s="165" t="s">
        <v>459</v>
      </c>
      <c r="R62" s="165" t="s">
        <v>459</v>
      </c>
      <c r="S62" s="165" t="s">
        <v>459</v>
      </c>
      <c r="T62" s="166" t="s">
        <v>459</v>
      </c>
      <c r="U62" s="165" t="s">
        <v>459</v>
      </c>
      <c r="V62" s="166">
        <v>0.134</v>
      </c>
      <c r="W62" s="165" t="s">
        <v>459</v>
      </c>
      <c r="X62" s="165" t="s">
        <v>460</v>
      </c>
      <c r="Y62" s="165" t="s">
        <v>460</v>
      </c>
      <c r="Z62" s="165" t="s">
        <v>460</v>
      </c>
      <c r="AA62" s="165" t="s">
        <v>459</v>
      </c>
      <c r="AB62" s="165" t="s">
        <v>459</v>
      </c>
      <c r="AC62" s="165" t="s">
        <v>459</v>
      </c>
      <c r="AD62" s="165" t="s">
        <v>459</v>
      </c>
      <c r="AE62" s="165" t="s">
        <v>460</v>
      </c>
      <c r="AF62" s="165" t="s">
        <v>459</v>
      </c>
      <c r="AG62" s="165" t="s">
        <v>459</v>
      </c>
      <c r="AH62" s="165" t="s">
        <v>459</v>
      </c>
      <c r="AI62" s="165" t="s">
        <v>459</v>
      </c>
      <c r="AJ62" s="165" t="s">
        <v>459</v>
      </c>
      <c r="AK62" s="165" t="s">
        <v>459</v>
      </c>
      <c r="AL62" s="165" t="s">
        <v>459</v>
      </c>
      <c r="AM62" s="165" t="s">
        <v>459</v>
      </c>
      <c r="AN62" s="165" t="s">
        <v>459</v>
      </c>
      <c r="AO62" s="165" t="s">
        <v>459</v>
      </c>
      <c r="AP62" s="165" t="s">
        <v>460</v>
      </c>
      <c r="AQ62" s="165" t="s">
        <v>459</v>
      </c>
      <c r="AR62" s="165" t="s">
        <v>459</v>
      </c>
      <c r="AS62" s="165" t="s">
        <v>459</v>
      </c>
      <c r="AT62" s="165" t="s">
        <v>459</v>
      </c>
      <c r="AU62" s="165" t="s">
        <v>460</v>
      </c>
      <c r="AV62" s="165" t="s">
        <v>460</v>
      </c>
      <c r="AW62" s="165" t="s">
        <v>459</v>
      </c>
      <c r="AX62" s="165" t="s">
        <v>459</v>
      </c>
      <c r="AY62" s="165" t="s">
        <v>459</v>
      </c>
      <c r="AZ62" s="165" t="s">
        <v>459</v>
      </c>
      <c r="BA62" s="165" t="s">
        <v>459</v>
      </c>
      <c r="BB62" s="165" t="s">
        <v>459</v>
      </c>
      <c r="BC62" s="165" t="s">
        <v>459</v>
      </c>
      <c r="BD62" s="165" t="s">
        <v>459</v>
      </c>
      <c r="BE62" s="236">
        <v>110</v>
      </c>
      <c r="BF62" s="167">
        <v>88.1</v>
      </c>
      <c r="BG62" s="167">
        <v>90.1</v>
      </c>
      <c r="BH62" s="263"/>
      <c r="BI62" s="244"/>
      <c r="BJ62" s="244"/>
      <c r="BK62" s="244"/>
      <c r="BL62" s="244"/>
      <c r="BM62" s="244"/>
      <c r="BN62" s="244"/>
      <c r="BO62" s="253"/>
      <c r="BP62" s="244"/>
      <c r="BQ62" s="244"/>
      <c r="BR62" s="244"/>
      <c r="BS62" s="244"/>
      <c r="BT62" s="244"/>
      <c r="BU62" s="244"/>
      <c r="BV62" s="244"/>
      <c r="BW62" s="244"/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4"/>
      <c r="CJ62" s="244"/>
      <c r="CK62" s="244"/>
      <c r="CL62" s="244"/>
      <c r="CM62" s="244"/>
      <c r="CN62" s="244"/>
      <c r="CO62" s="244"/>
      <c r="CP62" s="244"/>
      <c r="CQ62" s="244"/>
      <c r="CR62" s="244"/>
      <c r="CS62" s="244"/>
      <c r="CT62" s="244"/>
      <c r="CU62" s="244"/>
      <c r="CV62" s="244"/>
      <c r="CW62" s="244"/>
      <c r="CX62" s="244"/>
      <c r="CY62" s="244"/>
      <c r="CZ62" s="244"/>
      <c r="DA62" s="244"/>
      <c r="DB62" s="244"/>
      <c r="DC62" s="244"/>
      <c r="DD62" s="244"/>
      <c r="DE62" s="244"/>
      <c r="DF62" s="244"/>
      <c r="DG62" s="244"/>
      <c r="DH62" s="244"/>
      <c r="DI62" s="244"/>
      <c r="DJ62" s="244"/>
      <c r="DK62" s="244"/>
      <c r="DL62" s="244"/>
      <c r="DM62" s="244"/>
      <c r="DN62" s="244"/>
      <c r="DO62" s="244"/>
      <c r="DP62" s="244"/>
      <c r="DQ62" s="244"/>
      <c r="DR62" s="244"/>
      <c r="DS62" s="244"/>
      <c r="DT62" s="244"/>
      <c r="DU62" s="244"/>
      <c r="DV62" s="244"/>
      <c r="DW62" s="244"/>
      <c r="DX62" s="244"/>
      <c r="DY62" s="244"/>
      <c r="DZ62" s="244"/>
      <c r="EA62" s="244"/>
      <c r="EB62" s="244"/>
      <c r="EC62" s="244"/>
      <c r="ED62" s="244"/>
      <c r="EE62" s="244"/>
      <c r="EF62" s="244"/>
      <c r="EG62" s="244"/>
      <c r="EH62" s="244"/>
      <c r="EI62" s="244"/>
      <c r="EJ62" s="244"/>
      <c r="EK62" s="244"/>
      <c r="EL62" s="244"/>
      <c r="EM62" s="244"/>
      <c r="EN62" s="244"/>
      <c r="EO62" s="244"/>
      <c r="EP62" s="244"/>
      <c r="EQ62" s="244"/>
      <c r="ER62" s="244"/>
      <c r="ES62" s="244"/>
      <c r="ET62" s="244"/>
      <c r="EU62" s="244"/>
      <c r="EV62" s="244"/>
      <c r="EW62" s="244"/>
      <c r="EX62" s="244"/>
      <c r="EY62" s="244"/>
      <c r="EZ62" s="244"/>
      <c r="FA62" s="244"/>
      <c r="FB62" s="244"/>
      <c r="FC62" s="244"/>
      <c r="FD62" s="244"/>
      <c r="FE62" s="244"/>
      <c r="FF62" s="244"/>
      <c r="FG62" s="244"/>
      <c r="FH62" s="244"/>
      <c r="FI62" s="244"/>
      <c r="FJ62" s="244"/>
      <c r="FK62" s="244"/>
      <c r="FL62" s="244"/>
      <c r="FM62" s="244"/>
      <c r="FN62" s="244"/>
      <c r="FO62" s="244"/>
      <c r="FP62" s="244"/>
      <c r="FQ62" s="244"/>
      <c r="FR62" s="244"/>
      <c r="FS62" s="244"/>
      <c r="FT62" s="244"/>
      <c r="FU62" s="244"/>
      <c r="FV62" s="244"/>
      <c r="FW62" s="244"/>
      <c r="FX62" s="244"/>
      <c r="FY62" s="244"/>
      <c r="FZ62" s="244"/>
      <c r="GA62" s="244"/>
      <c r="GB62" s="244"/>
      <c r="GC62" s="244"/>
      <c r="GD62" s="244"/>
      <c r="GE62" s="244"/>
      <c r="GF62" s="244"/>
      <c r="GG62" s="244"/>
      <c r="GH62" s="244"/>
      <c r="GI62" s="244"/>
      <c r="GJ62" s="244"/>
      <c r="GK62" s="244"/>
      <c r="GL62" s="244"/>
      <c r="GM62" s="244"/>
      <c r="GN62" s="244"/>
      <c r="GO62" s="244"/>
      <c r="GP62" s="244"/>
      <c r="GQ62" s="244"/>
      <c r="GR62" s="244"/>
      <c r="GS62" s="244"/>
      <c r="GT62" s="244"/>
      <c r="GU62" s="244"/>
      <c r="GV62" s="244"/>
      <c r="GW62" s="244"/>
      <c r="GX62" s="244"/>
      <c r="GY62" s="244"/>
      <c r="GZ62" s="244"/>
      <c r="HA62" s="244"/>
      <c r="HB62" s="244"/>
      <c r="HC62" s="244"/>
      <c r="HD62" s="244"/>
      <c r="HE62" s="244"/>
      <c r="HF62" s="244"/>
      <c r="HG62" s="244"/>
      <c r="HH62" s="244"/>
      <c r="HI62" s="244"/>
      <c r="HJ62" s="244"/>
      <c r="HK62" s="244"/>
      <c r="HL62" s="244"/>
      <c r="HM62" s="244"/>
      <c r="HN62" s="244"/>
      <c r="HO62" s="244"/>
      <c r="HP62" s="244"/>
      <c r="HQ62" s="244"/>
      <c r="HR62" s="244"/>
      <c r="HS62" s="244"/>
      <c r="HT62" s="244"/>
      <c r="HU62" s="244"/>
      <c r="HV62" s="244"/>
      <c r="HW62" s="244"/>
      <c r="HX62" s="244"/>
      <c r="HY62" s="244"/>
      <c r="HZ62" s="244"/>
      <c r="IA62" s="244"/>
      <c r="IB62" s="244"/>
      <c r="IC62" s="244"/>
      <c r="ID62" s="244"/>
      <c r="IE62" s="244"/>
      <c r="IF62" s="244"/>
      <c r="IG62" s="244"/>
      <c r="IH62" s="244"/>
      <c r="II62" s="244"/>
      <c r="IJ62" s="244"/>
      <c r="IK62" s="244"/>
      <c r="IL62" s="244"/>
      <c r="IM62" s="244"/>
      <c r="IN62" s="244"/>
      <c r="IO62" s="244"/>
      <c r="IP62" s="244"/>
      <c r="IQ62" s="244"/>
      <c r="IR62" s="244"/>
      <c r="IS62" s="244"/>
    </row>
    <row r="63" spans="1:253" s="146" customFormat="1" ht="15">
      <c r="A63" s="154">
        <v>34926</v>
      </c>
      <c r="B63" s="174">
        <v>20</v>
      </c>
      <c r="C63" s="175" t="s">
        <v>83</v>
      </c>
      <c r="D63" s="176">
        <v>96.017</v>
      </c>
      <c r="E63" s="177">
        <v>900.2979999999939</v>
      </c>
      <c r="F63" s="178">
        <v>0.04130000000000056</v>
      </c>
      <c r="G63" s="179">
        <v>45.873699597245405</v>
      </c>
      <c r="H63" s="127" t="s">
        <v>459</v>
      </c>
      <c r="I63" s="127" t="s">
        <v>459</v>
      </c>
      <c r="J63" s="127" t="s">
        <v>460</v>
      </c>
      <c r="K63" s="127" t="s">
        <v>459</v>
      </c>
      <c r="L63" s="127" t="s">
        <v>459</v>
      </c>
      <c r="M63" s="130">
        <v>0.0132</v>
      </c>
      <c r="N63" s="127" t="s">
        <v>459</v>
      </c>
      <c r="O63" s="130">
        <v>0.0107</v>
      </c>
      <c r="P63" s="127" t="s">
        <v>459</v>
      </c>
      <c r="Q63" s="127" t="s">
        <v>459</v>
      </c>
      <c r="R63" s="127" t="s">
        <v>459</v>
      </c>
      <c r="S63" s="127" t="s">
        <v>459</v>
      </c>
      <c r="T63" s="127" t="s">
        <v>459</v>
      </c>
      <c r="U63" s="127" t="s">
        <v>459</v>
      </c>
      <c r="V63" s="127" t="s">
        <v>459</v>
      </c>
      <c r="W63" s="127" t="s">
        <v>459</v>
      </c>
      <c r="X63" s="127" t="s">
        <v>460</v>
      </c>
      <c r="Y63" s="127" t="s">
        <v>460</v>
      </c>
      <c r="Z63" s="127" t="s">
        <v>460</v>
      </c>
      <c r="AA63" s="127" t="s">
        <v>459</v>
      </c>
      <c r="AB63" s="127" t="s">
        <v>459</v>
      </c>
      <c r="AC63" s="127" t="s">
        <v>459</v>
      </c>
      <c r="AD63" s="127" t="s">
        <v>459</v>
      </c>
      <c r="AE63" s="127" t="s">
        <v>460</v>
      </c>
      <c r="AF63" s="127" t="s">
        <v>459</v>
      </c>
      <c r="AG63" s="127" t="s">
        <v>459</v>
      </c>
      <c r="AH63" s="127" t="s">
        <v>459</v>
      </c>
      <c r="AI63" s="127" t="s">
        <v>459</v>
      </c>
      <c r="AJ63" s="127" t="s">
        <v>459</v>
      </c>
      <c r="AK63" s="127" t="s">
        <v>459</v>
      </c>
      <c r="AL63" s="127" t="s">
        <v>459</v>
      </c>
      <c r="AM63" s="127" t="s">
        <v>459</v>
      </c>
      <c r="AN63" s="127" t="s">
        <v>459</v>
      </c>
      <c r="AO63" s="127" t="s">
        <v>459</v>
      </c>
      <c r="AP63" s="127" t="s">
        <v>460</v>
      </c>
      <c r="AQ63" s="127" t="s">
        <v>459</v>
      </c>
      <c r="AR63" s="127" t="s">
        <v>459</v>
      </c>
      <c r="AS63" s="127" t="s">
        <v>459</v>
      </c>
      <c r="AT63" s="127" t="s">
        <v>459</v>
      </c>
      <c r="AU63" s="127" t="s">
        <v>460</v>
      </c>
      <c r="AV63" s="127" t="s">
        <v>460</v>
      </c>
      <c r="AW63" s="127" t="s">
        <v>459</v>
      </c>
      <c r="AX63" s="127" t="s">
        <v>459</v>
      </c>
      <c r="AY63" s="127" t="s">
        <v>459</v>
      </c>
      <c r="AZ63" s="127" t="s">
        <v>459</v>
      </c>
      <c r="BA63" s="127" t="s">
        <v>459</v>
      </c>
      <c r="BB63" s="127" t="s">
        <v>459</v>
      </c>
      <c r="BC63" s="127" t="s">
        <v>459</v>
      </c>
      <c r="BD63" s="127" t="s">
        <v>459</v>
      </c>
      <c r="BE63" s="173">
        <v>55.4</v>
      </c>
      <c r="BF63" s="231">
        <v>59.6</v>
      </c>
      <c r="BG63" s="228">
        <v>57.2</v>
      </c>
      <c r="BH63" s="151"/>
      <c r="BI63" s="246"/>
      <c r="BJ63" s="246"/>
      <c r="BK63" s="246"/>
      <c r="BL63" s="246"/>
      <c r="BM63" s="246"/>
      <c r="BN63" s="246"/>
      <c r="BO63" s="254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6"/>
      <c r="FO63" s="246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246"/>
      <c r="GC63" s="246"/>
      <c r="GD63" s="246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6"/>
      <c r="GV63" s="246"/>
      <c r="GW63" s="246"/>
      <c r="GX63" s="246"/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  <c r="HQ63" s="246"/>
      <c r="HR63" s="246"/>
      <c r="HS63" s="246"/>
      <c r="HT63" s="246"/>
      <c r="HU63" s="246"/>
      <c r="HV63" s="246"/>
      <c r="HW63" s="246"/>
      <c r="HX63" s="246"/>
      <c r="HY63" s="246"/>
      <c r="HZ63" s="246"/>
      <c r="IA63" s="246"/>
      <c r="IB63" s="246"/>
      <c r="IC63" s="246"/>
      <c r="ID63" s="246"/>
      <c r="IE63" s="246"/>
      <c r="IF63" s="246"/>
      <c r="IG63" s="246"/>
      <c r="IH63" s="246"/>
      <c r="II63" s="246"/>
      <c r="IJ63" s="246"/>
      <c r="IK63" s="246"/>
      <c r="IL63" s="246"/>
      <c r="IM63" s="246"/>
      <c r="IN63" s="246"/>
      <c r="IO63" s="246"/>
      <c r="IP63" s="246"/>
      <c r="IQ63" s="246"/>
      <c r="IR63" s="246"/>
      <c r="IS63" s="145"/>
    </row>
    <row r="64" spans="1:253" s="146" customFormat="1" ht="15">
      <c r="A64" s="77"/>
      <c r="B64" s="94"/>
      <c r="C64" s="94" t="s">
        <v>402</v>
      </c>
      <c r="D64" s="95">
        <v>96.017</v>
      </c>
      <c r="E64" s="141"/>
      <c r="F64" s="97" t="s">
        <v>351</v>
      </c>
      <c r="G64" s="119" t="s">
        <v>351</v>
      </c>
      <c r="H64" s="127" t="s">
        <v>459</v>
      </c>
      <c r="I64" s="127" t="s">
        <v>459</v>
      </c>
      <c r="J64" s="127" t="s">
        <v>460</v>
      </c>
      <c r="K64" s="128">
        <v>0.0605</v>
      </c>
      <c r="L64" s="127" t="s">
        <v>459</v>
      </c>
      <c r="M64" s="127" t="s">
        <v>459</v>
      </c>
      <c r="N64" s="127" t="s">
        <v>459</v>
      </c>
      <c r="O64" s="127" t="s">
        <v>459</v>
      </c>
      <c r="P64" s="127" t="s">
        <v>459</v>
      </c>
      <c r="Q64" s="127" t="s">
        <v>459</v>
      </c>
      <c r="R64" s="127" t="s">
        <v>459</v>
      </c>
      <c r="S64" s="127" t="s">
        <v>459</v>
      </c>
      <c r="T64" s="128">
        <v>0.088</v>
      </c>
      <c r="U64" s="127" t="s">
        <v>459</v>
      </c>
      <c r="V64" s="128">
        <v>0.14</v>
      </c>
      <c r="W64" s="127" t="s">
        <v>459</v>
      </c>
      <c r="X64" s="127" t="s">
        <v>460</v>
      </c>
      <c r="Y64" s="127" t="s">
        <v>460</v>
      </c>
      <c r="Z64" s="127" t="s">
        <v>460</v>
      </c>
      <c r="AA64" s="127" t="s">
        <v>459</v>
      </c>
      <c r="AB64" s="127" t="s">
        <v>459</v>
      </c>
      <c r="AC64" s="127" t="s">
        <v>459</v>
      </c>
      <c r="AD64" s="127" t="s">
        <v>459</v>
      </c>
      <c r="AE64" s="127" t="s">
        <v>460</v>
      </c>
      <c r="AF64" s="127" t="s">
        <v>459</v>
      </c>
      <c r="AG64" s="127" t="s">
        <v>459</v>
      </c>
      <c r="AH64" s="127" t="s">
        <v>459</v>
      </c>
      <c r="AI64" s="127" t="s">
        <v>459</v>
      </c>
      <c r="AJ64" s="127" t="s">
        <v>459</v>
      </c>
      <c r="AK64" s="127" t="s">
        <v>459</v>
      </c>
      <c r="AL64" s="129">
        <v>1.53</v>
      </c>
      <c r="AM64" s="127" t="s">
        <v>459</v>
      </c>
      <c r="AN64" s="127" t="s">
        <v>459</v>
      </c>
      <c r="AO64" s="127" t="s">
        <v>459</v>
      </c>
      <c r="AP64" s="127" t="s">
        <v>460</v>
      </c>
      <c r="AQ64" s="127" t="s">
        <v>459</v>
      </c>
      <c r="AR64" s="127" t="s">
        <v>459</v>
      </c>
      <c r="AS64" s="127" t="s">
        <v>459</v>
      </c>
      <c r="AT64" s="127" t="s">
        <v>459</v>
      </c>
      <c r="AU64" s="127" t="s">
        <v>460</v>
      </c>
      <c r="AV64" s="127" t="s">
        <v>460</v>
      </c>
      <c r="AW64" s="127" t="s">
        <v>459</v>
      </c>
      <c r="AX64" s="127" t="s">
        <v>459</v>
      </c>
      <c r="AY64" s="127" t="s">
        <v>459</v>
      </c>
      <c r="AZ64" s="127" t="s">
        <v>459</v>
      </c>
      <c r="BA64" s="128">
        <v>0.129</v>
      </c>
      <c r="BB64" s="128">
        <v>0.236</v>
      </c>
      <c r="BC64" s="127" t="s">
        <v>459</v>
      </c>
      <c r="BD64" s="127" t="s">
        <v>459</v>
      </c>
      <c r="BE64" s="172">
        <v>183</v>
      </c>
      <c r="BF64" s="230">
        <v>142</v>
      </c>
      <c r="BG64" s="225">
        <v>88.2</v>
      </c>
      <c r="BH64" s="151"/>
      <c r="BI64" s="145"/>
      <c r="BJ64" s="145"/>
      <c r="BK64" s="145"/>
      <c r="BL64" s="145"/>
      <c r="BM64" s="145"/>
      <c r="BN64" s="145"/>
      <c r="BO64" s="181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5"/>
      <c r="FF64" s="145"/>
      <c r="FG64" s="145"/>
      <c r="FH64" s="145"/>
      <c r="FI64" s="145"/>
      <c r="FJ64" s="145"/>
      <c r="FK64" s="145"/>
      <c r="FL64" s="145"/>
      <c r="FM64" s="145"/>
      <c r="FN64" s="145"/>
      <c r="FO64" s="145"/>
      <c r="FP64" s="145"/>
      <c r="FQ64" s="145"/>
      <c r="FR64" s="145"/>
      <c r="FS64" s="145"/>
      <c r="FT64" s="145"/>
      <c r="FU64" s="145"/>
      <c r="FV64" s="145"/>
      <c r="FW64" s="145"/>
      <c r="FX64" s="145"/>
      <c r="FY64" s="145"/>
      <c r="FZ64" s="145"/>
      <c r="GA64" s="145"/>
      <c r="GB64" s="145"/>
      <c r="GC64" s="145"/>
      <c r="GD64" s="145"/>
      <c r="GE64" s="145"/>
      <c r="GF64" s="145"/>
      <c r="GG64" s="145"/>
      <c r="GH64" s="145"/>
      <c r="GI64" s="145"/>
      <c r="GJ64" s="145"/>
      <c r="GK64" s="145"/>
      <c r="GL64" s="145"/>
      <c r="GM64" s="145"/>
      <c r="GN64" s="145"/>
      <c r="GO64" s="145"/>
      <c r="GP64" s="145"/>
      <c r="GQ64" s="145"/>
      <c r="GR64" s="145"/>
      <c r="GS64" s="145"/>
      <c r="GT64" s="145"/>
      <c r="GU64" s="145"/>
      <c r="GV64" s="145"/>
      <c r="GW64" s="145"/>
      <c r="GX64" s="145"/>
      <c r="GY64" s="145"/>
      <c r="GZ64" s="145"/>
      <c r="HA64" s="145"/>
      <c r="HB64" s="145"/>
      <c r="HC64" s="145"/>
      <c r="HD64" s="145"/>
      <c r="HE64" s="145"/>
      <c r="HF64" s="145"/>
      <c r="HG64" s="145"/>
      <c r="HH64" s="145"/>
      <c r="HI64" s="145"/>
      <c r="HJ64" s="145"/>
      <c r="HK64" s="145"/>
      <c r="HL64" s="145"/>
      <c r="HM64" s="145"/>
      <c r="HN64" s="145"/>
      <c r="HO64" s="145"/>
      <c r="HP64" s="145"/>
      <c r="HQ64" s="145"/>
      <c r="HR64" s="145"/>
      <c r="HS64" s="145"/>
      <c r="HT64" s="145"/>
      <c r="HU64" s="145"/>
      <c r="HV64" s="145"/>
      <c r="HW64" s="145"/>
      <c r="HX64" s="145"/>
      <c r="HY64" s="145"/>
      <c r="HZ64" s="145"/>
      <c r="IA64" s="145"/>
      <c r="IB64" s="145"/>
      <c r="IC64" s="145"/>
      <c r="ID64" s="145"/>
      <c r="IE64" s="145"/>
      <c r="IF64" s="145"/>
      <c r="IG64" s="145"/>
      <c r="IH64" s="145"/>
      <c r="II64" s="145"/>
      <c r="IJ64" s="145"/>
      <c r="IK64" s="145"/>
      <c r="IL64" s="145"/>
      <c r="IM64" s="145"/>
      <c r="IN64" s="145"/>
      <c r="IO64" s="145"/>
      <c r="IP64" s="145"/>
      <c r="IQ64" s="145"/>
      <c r="IR64" s="145"/>
      <c r="IS64" s="145"/>
    </row>
    <row r="65" spans="1:253" s="146" customFormat="1" ht="15">
      <c r="A65" s="77"/>
      <c r="B65" s="94"/>
      <c r="C65" s="94" t="s">
        <v>90</v>
      </c>
      <c r="D65" s="95">
        <v>96.017</v>
      </c>
      <c r="E65" s="141"/>
      <c r="F65" s="97" t="s">
        <v>351</v>
      </c>
      <c r="G65" s="119" t="s">
        <v>351</v>
      </c>
      <c r="H65" s="133" t="s">
        <v>459</v>
      </c>
      <c r="I65" s="133" t="s">
        <v>459</v>
      </c>
      <c r="J65" s="133" t="s">
        <v>460</v>
      </c>
      <c r="K65" s="133" t="s">
        <v>459</v>
      </c>
      <c r="L65" s="133" t="s">
        <v>459</v>
      </c>
      <c r="M65" s="133" t="s">
        <v>459</v>
      </c>
      <c r="N65" s="133" t="s">
        <v>459</v>
      </c>
      <c r="O65" s="133" t="s">
        <v>459</v>
      </c>
      <c r="P65" s="133" t="s">
        <v>459</v>
      </c>
      <c r="Q65" s="133" t="s">
        <v>459</v>
      </c>
      <c r="R65" s="133" t="s">
        <v>459</v>
      </c>
      <c r="S65" s="133" t="s">
        <v>459</v>
      </c>
      <c r="T65" s="134">
        <v>0.049</v>
      </c>
      <c r="U65" s="133" t="s">
        <v>459</v>
      </c>
      <c r="V65" s="134">
        <v>0.101</v>
      </c>
      <c r="W65" s="133" t="s">
        <v>459</v>
      </c>
      <c r="X65" s="133" t="s">
        <v>460</v>
      </c>
      <c r="Y65" s="133" t="s">
        <v>460</v>
      </c>
      <c r="Z65" s="133" t="s">
        <v>460</v>
      </c>
      <c r="AA65" s="133" t="s">
        <v>459</v>
      </c>
      <c r="AB65" s="133" t="s">
        <v>459</v>
      </c>
      <c r="AC65" s="133" t="s">
        <v>459</v>
      </c>
      <c r="AD65" s="133" t="s">
        <v>459</v>
      </c>
      <c r="AE65" s="133" t="s">
        <v>460</v>
      </c>
      <c r="AF65" s="133" t="s">
        <v>459</v>
      </c>
      <c r="AG65" s="133" t="s">
        <v>459</v>
      </c>
      <c r="AH65" s="133" t="s">
        <v>459</v>
      </c>
      <c r="AI65" s="133" t="s">
        <v>459</v>
      </c>
      <c r="AJ65" s="133" t="s">
        <v>459</v>
      </c>
      <c r="AK65" s="133" t="s">
        <v>459</v>
      </c>
      <c r="AL65" s="133" t="s">
        <v>459</v>
      </c>
      <c r="AM65" s="133" t="s">
        <v>459</v>
      </c>
      <c r="AN65" s="133" t="s">
        <v>459</v>
      </c>
      <c r="AO65" s="133" t="s">
        <v>459</v>
      </c>
      <c r="AP65" s="133" t="s">
        <v>460</v>
      </c>
      <c r="AQ65" s="133" t="s">
        <v>459</v>
      </c>
      <c r="AR65" s="133" t="s">
        <v>459</v>
      </c>
      <c r="AS65" s="133" t="s">
        <v>459</v>
      </c>
      <c r="AT65" s="133" t="s">
        <v>459</v>
      </c>
      <c r="AU65" s="133" t="s">
        <v>460</v>
      </c>
      <c r="AV65" s="133" t="s">
        <v>460</v>
      </c>
      <c r="AW65" s="133" t="s">
        <v>459</v>
      </c>
      <c r="AX65" s="133" t="s">
        <v>459</v>
      </c>
      <c r="AY65" s="133" t="s">
        <v>459</v>
      </c>
      <c r="AZ65" s="133" t="s">
        <v>459</v>
      </c>
      <c r="BA65" s="133" t="s">
        <v>459</v>
      </c>
      <c r="BB65" s="133" t="s">
        <v>459</v>
      </c>
      <c r="BC65" s="133" t="s">
        <v>459</v>
      </c>
      <c r="BD65" s="133" t="s">
        <v>459</v>
      </c>
      <c r="BE65" s="233">
        <v>122</v>
      </c>
      <c r="BF65" s="135">
        <v>91.5</v>
      </c>
      <c r="BG65" s="235">
        <v>105</v>
      </c>
      <c r="BH65" s="151"/>
      <c r="BI65" s="145"/>
      <c r="BJ65" s="145"/>
      <c r="BK65" s="145"/>
      <c r="BL65" s="145"/>
      <c r="BM65" s="145"/>
      <c r="BN65" s="145"/>
      <c r="BO65" s="181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5"/>
      <c r="FF65" s="145"/>
      <c r="FG65" s="145"/>
      <c r="FH65" s="145"/>
      <c r="FI65" s="145"/>
      <c r="FJ65" s="145"/>
      <c r="FK65" s="145"/>
      <c r="FL65" s="145"/>
      <c r="FM65" s="145"/>
      <c r="FN65" s="145"/>
      <c r="FO65" s="145"/>
      <c r="FP65" s="145"/>
      <c r="FQ65" s="145"/>
      <c r="FR65" s="145"/>
      <c r="FS65" s="145"/>
      <c r="FT65" s="145"/>
      <c r="FU65" s="145"/>
      <c r="FV65" s="145"/>
      <c r="FW65" s="145"/>
      <c r="FX65" s="145"/>
      <c r="FY65" s="145"/>
      <c r="FZ65" s="145"/>
      <c r="GA65" s="145"/>
      <c r="GB65" s="145"/>
      <c r="GC65" s="145"/>
      <c r="GD65" s="145"/>
      <c r="GE65" s="145"/>
      <c r="GF65" s="145"/>
      <c r="GG65" s="145"/>
      <c r="GH65" s="145"/>
      <c r="GI65" s="145"/>
      <c r="GJ65" s="145"/>
      <c r="GK65" s="145"/>
      <c r="GL65" s="145"/>
      <c r="GM65" s="145"/>
      <c r="GN65" s="145"/>
      <c r="GO65" s="145"/>
      <c r="GP65" s="145"/>
      <c r="GQ65" s="145"/>
      <c r="GR65" s="145"/>
      <c r="GS65" s="145"/>
      <c r="GT65" s="145"/>
      <c r="GU65" s="145"/>
      <c r="GV65" s="145"/>
      <c r="GW65" s="145"/>
      <c r="GX65" s="145"/>
      <c r="GY65" s="145"/>
      <c r="GZ65" s="145"/>
      <c r="HA65" s="145"/>
      <c r="HB65" s="145"/>
      <c r="HC65" s="145"/>
      <c r="HD65" s="145"/>
      <c r="HE65" s="145"/>
      <c r="HF65" s="145"/>
      <c r="HG65" s="145"/>
      <c r="HH65" s="145"/>
      <c r="HI65" s="145"/>
      <c r="HJ65" s="145"/>
      <c r="HK65" s="145"/>
      <c r="HL65" s="145"/>
      <c r="HM65" s="145"/>
      <c r="HN65" s="145"/>
      <c r="HO65" s="145"/>
      <c r="HP65" s="145"/>
      <c r="HQ65" s="145"/>
      <c r="HR65" s="145"/>
      <c r="HS65" s="145"/>
      <c r="HT65" s="145"/>
      <c r="HU65" s="145"/>
      <c r="HV65" s="145"/>
      <c r="HW65" s="145"/>
      <c r="HX65" s="145"/>
      <c r="HY65" s="145"/>
      <c r="HZ65" s="145"/>
      <c r="IA65" s="145"/>
      <c r="IB65" s="145"/>
      <c r="IC65" s="145"/>
      <c r="ID65" s="145"/>
      <c r="IE65" s="145"/>
      <c r="IF65" s="145"/>
      <c r="IG65" s="145"/>
      <c r="IH65" s="145"/>
      <c r="II65" s="145"/>
      <c r="IJ65" s="145"/>
      <c r="IK65" s="145"/>
      <c r="IL65" s="145"/>
      <c r="IM65" s="145"/>
      <c r="IN65" s="145"/>
      <c r="IO65" s="145"/>
      <c r="IP65" s="145"/>
      <c r="IQ65" s="145"/>
      <c r="IR65" s="145"/>
      <c r="IS65" s="145"/>
    </row>
    <row r="66" spans="1:253" s="146" customFormat="1" ht="15">
      <c r="A66" s="103">
        <v>34933</v>
      </c>
      <c r="B66" s="100">
        <v>21</v>
      </c>
      <c r="C66" s="98" t="s">
        <v>83</v>
      </c>
      <c r="D66" s="101">
        <v>96.019</v>
      </c>
      <c r="E66" s="143">
        <v>893.3430000000016</v>
      </c>
      <c r="F66" s="99">
        <v>0.085</v>
      </c>
      <c r="G66" s="120">
        <v>95.14822414235049</v>
      </c>
      <c r="H66" s="127" t="s">
        <v>459</v>
      </c>
      <c r="I66" s="127" t="s">
        <v>459</v>
      </c>
      <c r="J66" s="127" t="s">
        <v>460</v>
      </c>
      <c r="K66" s="128">
        <v>0.0173</v>
      </c>
      <c r="L66" s="127" t="s">
        <v>459</v>
      </c>
      <c r="M66" s="127" t="s">
        <v>459</v>
      </c>
      <c r="N66" s="127" t="s">
        <v>459</v>
      </c>
      <c r="O66" s="127" t="s">
        <v>459</v>
      </c>
      <c r="P66" s="127" t="s">
        <v>459</v>
      </c>
      <c r="Q66" s="127" t="s">
        <v>459</v>
      </c>
      <c r="R66" s="127" t="s">
        <v>459</v>
      </c>
      <c r="S66" s="127" t="s">
        <v>459</v>
      </c>
      <c r="T66" s="127" t="s">
        <v>459</v>
      </c>
      <c r="U66" s="127" t="s">
        <v>459</v>
      </c>
      <c r="V66" s="127" t="s">
        <v>459</v>
      </c>
      <c r="W66" s="127" t="s">
        <v>459</v>
      </c>
      <c r="X66" s="127" t="s">
        <v>460</v>
      </c>
      <c r="Y66" s="127" t="s">
        <v>460</v>
      </c>
      <c r="Z66" s="127" t="s">
        <v>460</v>
      </c>
      <c r="AA66" s="127" t="s">
        <v>459</v>
      </c>
      <c r="AB66" s="127" t="s">
        <v>459</v>
      </c>
      <c r="AC66" s="127" t="s">
        <v>459</v>
      </c>
      <c r="AD66" s="127" t="s">
        <v>459</v>
      </c>
      <c r="AE66" s="127" t="s">
        <v>460</v>
      </c>
      <c r="AF66" s="127" t="s">
        <v>459</v>
      </c>
      <c r="AG66" s="127" t="s">
        <v>459</v>
      </c>
      <c r="AH66" s="127" t="s">
        <v>459</v>
      </c>
      <c r="AI66" s="127" t="s">
        <v>459</v>
      </c>
      <c r="AJ66" s="127" t="s">
        <v>459</v>
      </c>
      <c r="AK66" s="127" t="s">
        <v>459</v>
      </c>
      <c r="AL66" s="127" t="s">
        <v>459</v>
      </c>
      <c r="AM66" s="127" t="s">
        <v>459</v>
      </c>
      <c r="AN66" s="127" t="s">
        <v>459</v>
      </c>
      <c r="AO66" s="127" t="s">
        <v>459</v>
      </c>
      <c r="AP66" s="127" t="s">
        <v>460</v>
      </c>
      <c r="AQ66" s="127" t="s">
        <v>459</v>
      </c>
      <c r="AR66" s="127" t="s">
        <v>459</v>
      </c>
      <c r="AS66" s="127" t="s">
        <v>459</v>
      </c>
      <c r="AT66" s="127" t="s">
        <v>459</v>
      </c>
      <c r="AU66" s="127" t="s">
        <v>460</v>
      </c>
      <c r="AV66" s="127" t="s">
        <v>460</v>
      </c>
      <c r="AW66" s="127" t="s">
        <v>459</v>
      </c>
      <c r="AX66" s="127" t="s">
        <v>459</v>
      </c>
      <c r="AY66" s="127" t="s">
        <v>459</v>
      </c>
      <c r="AZ66" s="127" t="s">
        <v>459</v>
      </c>
      <c r="BA66" s="127" t="s">
        <v>459</v>
      </c>
      <c r="BB66" s="127" t="s">
        <v>459</v>
      </c>
      <c r="BC66" s="127" t="s">
        <v>459</v>
      </c>
      <c r="BD66" s="127" t="s">
        <v>459</v>
      </c>
      <c r="BE66" s="170">
        <v>50.7</v>
      </c>
      <c r="BF66" s="197">
        <v>54.9</v>
      </c>
      <c r="BG66" s="225">
        <v>51.6</v>
      </c>
      <c r="BH66" s="151"/>
      <c r="BI66" s="145"/>
      <c r="BJ66" s="145"/>
      <c r="BK66" s="145"/>
      <c r="BL66" s="145"/>
      <c r="BM66" s="145"/>
      <c r="BN66" s="145"/>
      <c r="BO66" s="181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145"/>
      <c r="GP66" s="145"/>
      <c r="GQ66" s="145"/>
      <c r="GR66" s="145"/>
      <c r="GS66" s="145"/>
      <c r="GT66" s="145"/>
      <c r="GU66" s="145"/>
      <c r="GV66" s="145"/>
      <c r="GW66" s="145"/>
      <c r="GX66" s="145"/>
      <c r="GY66" s="145"/>
      <c r="GZ66" s="145"/>
      <c r="HA66" s="145"/>
      <c r="HB66" s="145"/>
      <c r="HC66" s="145"/>
      <c r="HD66" s="145"/>
      <c r="HE66" s="145"/>
      <c r="HF66" s="145"/>
      <c r="HG66" s="145"/>
      <c r="HH66" s="145"/>
      <c r="HI66" s="145"/>
      <c r="HJ66" s="145"/>
      <c r="HK66" s="145"/>
      <c r="HL66" s="145"/>
      <c r="HM66" s="145"/>
      <c r="HN66" s="145"/>
      <c r="HO66" s="145"/>
      <c r="HP66" s="145"/>
      <c r="HQ66" s="145"/>
      <c r="HR66" s="145"/>
      <c r="HS66" s="145"/>
      <c r="HT66" s="145"/>
      <c r="HU66" s="145"/>
      <c r="HV66" s="145"/>
      <c r="HW66" s="145"/>
      <c r="HX66" s="145"/>
      <c r="HY66" s="145"/>
      <c r="HZ66" s="145"/>
      <c r="IA66" s="145"/>
      <c r="IB66" s="145"/>
      <c r="IC66" s="145"/>
      <c r="ID66" s="145"/>
      <c r="IE66" s="145"/>
      <c r="IF66" s="145"/>
      <c r="IG66" s="145"/>
      <c r="IH66" s="145"/>
      <c r="II66" s="145"/>
      <c r="IJ66" s="145"/>
      <c r="IK66" s="145"/>
      <c r="IL66" s="145"/>
      <c r="IM66" s="145"/>
      <c r="IN66" s="145"/>
      <c r="IO66" s="145"/>
      <c r="IP66" s="145"/>
      <c r="IQ66" s="145"/>
      <c r="IR66" s="145"/>
      <c r="IS66" s="145"/>
    </row>
    <row r="67" spans="1:253" s="146" customFormat="1" ht="15">
      <c r="A67" s="77"/>
      <c r="B67" s="94"/>
      <c r="C67" s="94" t="s">
        <v>402</v>
      </c>
      <c r="D67" s="95">
        <v>96.019</v>
      </c>
      <c r="E67" s="141"/>
      <c r="F67" s="97" t="s">
        <v>351</v>
      </c>
      <c r="G67" s="119" t="s">
        <v>351</v>
      </c>
      <c r="H67" s="127" t="s">
        <v>459</v>
      </c>
      <c r="I67" s="127" t="s">
        <v>459</v>
      </c>
      <c r="J67" s="127" t="s">
        <v>460</v>
      </c>
      <c r="K67" s="127" t="s">
        <v>459</v>
      </c>
      <c r="L67" s="127" t="s">
        <v>459</v>
      </c>
      <c r="M67" s="127" t="s">
        <v>459</v>
      </c>
      <c r="N67" s="127" t="s">
        <v>459</v>
      </c>
      <c r="O67" s="127" t="s">
        <v>459</v>
      </c>
      <c r="P67" s="127" t="s">
        <v>459</v>
      </c>
      <c r="Q67" s="127" t="s">
        <v>459</v>
      </c>
      <c r="R67" s="127" t="s">
        <v>459</v>
      </c>
      <c r="S67" s="127" t="s">
        <v>459</v>
      </c>
      <c r="T67" s="128">
        <v>0.05</v>
      </c>
      <c r="U67" s="127" t="s">
        <v>459</v>
      </c>
      <c r="V67" s="128">
        <v>0.0822</v>
      </c>
      <c r="W67" s="127" t="s">
        <v>459</v>
      </c>
      <c r="X67" s="127" t="s">
        <v>460</v>
      </c>
      <c r="Y67" s="127" t="s">
        <v>460</v>
      </c>
      <c r="Z67" s="127" t="s">
        <v>460</v>
      </c>
      <c r="AA67" s="127" t="s">
        <v>459</v>
      </c>
      <c r="AB67" s="127" t="s">
        <v>459</v>
      </c>
      <c r="AC67" s="127" t="s">
        <v>459</v>
      </c>
      <c r="AD67" s="127" t="s">
        <v>459</v>
      </c>
      <c r="AE67" s="127" t="s">
        <v>460</v>
      </c>
      <c r="AF67" s="127" t="s">
        <v>459</v>
      </c>
      <c r="AG67" s="127" t="s">
        <v>459</v>
      </c>
      <c r="AH67" s="127" t="s">
        <v>459</v>
      </c>
      <c r="AI67" s="127" t="s">
        <v>459</v>
      </c>
      <c r="AJ67" s="127" t="s">
        <v>459</v>
      </c>
      <c r="AK67" s="127" t="s">
        <v>459</v>
      </c>
      <c r="AL67" s="129">
        <v>1.04</v>
      </c>
      <c r="AM67" s="127" t="s">
        <v>459</v>
      </c>
      <c r="AN67" s="127" t="s">
        <v>459</v>
      </c>
      <c r="AO67" s="127" t="s">
        <v>459</v>
      </c>
      <c r="AP67" s="127" t="s">
        <v>460</v>
      </c>
      <c r="AQ67" s="127" t="s">
        <v>459</v>
      </c>
      <c r="AR67" s="127" t="s">
        <v>459</v>
      </c>
      <c r="AS67" s="127" t="s">
        <v>459</v>
      </c>
      <c r="AT67" s="127" t="s">
        <v>459</v>
      </c>
      <c r="AU67" s="127" t="s">
        <v>460</v>
      </c>
      <c r="AV67" s="127" t="s">
        <v>460</v>
      </c>
      <c r="AW67" s="127" t="s">
        <v>459</v>
      </c>
      <c r="AX67" s="127" t="s">
        <v>459</v>
      </c>
      <c r="AY67" s="127" t="s">
        <v>459</v>
      </c>
      <c r="AZ67" s="127" t="s">
        <v>459</v>
      </c>
      <c r="BA67" s="128">
        <v>0.102</v>
      </c>
      <c r="BB67" s="128">
        <v>0.208</v>
      </c>
      <c r="BC67" s="127" t="s">
        <v>459</v>
      </c>
      <c r="BD67" s="127" t="s">
        <v>459</v>
      </c>
      <c r="BE67" s="172">
        <v>132</v>
      </c>
      <c r="BF67" s="230">
        <v>145</v>
      </c>
      <c r="BG67" s="225">
        <v>84.5</v>
      </c>
      <c r="BH67" s="151"/>
      <c r="BI67" s="145"/>
      <c r="BJ67" s="145"/>
      <c r="BK67" s="145"/>
      <c r="BL67" s="145"/>
      <c r="BM67" s="145"/>
      <c r="BN67" s="145"/>
      <c r="BO67" s="181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5"/>
      <c r="GF67" s="145"/>
      <c r="GG67" s="145"/>
      <c r="GH67" s="145"/>
      <c r="GI67" s="145"/>
      <c r="GJ67" s="145"/>
      <c r="GK67" s="145"/>
      <c r="GL67" s="145"/>
      <c r="GM67" s="145"/>
      <c r="GN67" s="145"/>
      <c r="GO67" s="145"/>
      <c r="GP67" s="145"/>
      <c r="GQ67" s="145"/>
      <c r="GR67" s="145"/>
      <c r="GS67" s="145"/>
      <c r="GT67" s="145"/>
      <c r="GU67" s="145"/>
      <c r="GV67" s="145"/>
      <c r="GW67" s="145"/>
      <c r="GX67" s="145"/>
      <c r="GY67" s="145"/>
      <c r="GZ67" s="145"/>
      <c r="HA67" s="145"/>
      <c r="HB67" s="145"/>
      <c r="HC67" s="145"/>
      <c r="HD67" s="145"/>
      <c r="HE67" s="145"/>
      <c r="HF67" s="145"/>
      <c r="HG67" s="145"/>
      <c r="HH67" s="145"/>
      <c r="HI67" s="145"/>
      <c r="HJ67" s="145"/>
      <c r="HK67" s="145"/>
      <c r="HL67" s="145"/>
      <c r="HM67" s="145"/>
      <c r="HN67" s="145"/>
      <c r="HO67" s="145"/>
      <c r="HP67" s="145"/>
      <c r="HQ67" s="145"/>
      <c r="HR67" s="145"/>
      <c r="HS67" s="145"/>
      <c r="HT67" s="145"/>
      <c r="HU67" s="145"/>
      <c r="HV67" s="145"/>
      <c r="HW67" s="145"/>
      <c r="HX67" s="145"/>
      <c r="HY67" s="145"/>
      <c r="HZ67" s="145"/>
      <c r="IA67" s="145"/>
      <c r="IB67" s="145"/>
      <c r="IC67" s="145"/>
      <c r="ID67" s="145"/>
      <c r="IE67" s="145"/>
      <c r="IF67" s="145"/>
      <c r="IG67" s="145"/>
      <c r="IH67" s="145"/>
      <c r="II67" s="145"/>
      <c r="IJ67" s="145"/>
      <c r="IK67" s="145"/>
      <c r="IL67" s="145"/>
      <c r="IM67" s="145"/>
      <c r="IN67" s="145"/>
      <c r="IO67" s="145"/>
      <c r="IP67" s="145"/>
      <c r="IQ67" s="145"/>
      <c r="IR67" s="145"/>
      <c r="IS67" s="145"/>
    </row>
    <row r="68" spans="1:253" s="146" customFormat="1" ht="15">
      <c r="A68" s="77"/>
      <c r="B68" s="94"/>
      <c r="C68" s="94" t="s">
        <v>90</v>
      </c>
      <c r="D68" s="95">
        <v>96.019</v>
      </c>
      <c r="E68" s="141"/>
      <c r="F68" s="97" t="s">
        <v>351</v>
      </c>
      <c r="G68" s="119" t="s">
        <v>351</v>
      </c>
      <c r="H68" s="133" t="s">
        <v>459</v>
      </c>
      <c r="I68" s="133" t="s">
        <v>459</v>
      </c>
      <c r="J68" s="133" t="s">
        <v>460</v>
      </c>
      <c r="K68" s="133" t="s">
        <v>459</v>
      </c>
      <c r="L68" s="133" t="s">
        <v>459</v>
      </c>
      <c r="M68" s="133" t="s">
        <v>459</v>
      </c>
      <c r="N68" s="133" t="s">
        <v>459</v>
      </c>
      <c r="O68" s="133" t="s">
        <v>459</v>
      </c>
      <c r="P68" s="133" t="s">
        <v>459</v>
      </c>
      <c r="Q68" s="133" t="s">
        <v>459</v>
      </c>
      <c r="R68" s="133" t="s">
        <v>459</v>
      </c>
      <c r="S68" s="133" t="s">
        <v>459</v>
      </c>
      <c r="T68" s="134">
        <v>0.0741</v>
      </c>
      <c r="U68" s="133" t="s">
        <v>459</v>
      </c>
      <c r="V68" s="134">
        <v>0.0967</v>
      </c>
      <c r="W68" s="133" t="s">
        <v>459</v>
      </c>
      <c r="X68" s="133" t="s">
        <v>460</v>
      </c>
      <c r="Y68" s="133" t="s">
        <v>460</v>
      </c>
      <c r="Z68" s="133" t="s">
        <v>460</v>
      </c>
      <c r="AA68" s="133" t="s">
        <v>459</v>
      </c>
      <c r="AB68" s="133" t="s">
        <v>459</v>
      </c>
      <c r="AC68" s="133" t="s">
        <v>459</v>
      </c>
      <c r="AD68" s="133" t="s">
        <v>459</v>
      </c>
      <c r="AE68" s="133" t="s">
        <v>460</v>
      </c>
      <c r="AF68" s="133" t="s">
        <v>459</v>
      </c>
      <c r="AG68" s="133" t="s">
        <v>459</v>
      </c>
      <c r="AH68" s="133" t="s">
        <v>459</v>
      </c>
      <c r="AI68" s="133" t="s">
        <v>459</v>
      </c>
      <c r="AJ68" s="133" t="s">
        <v>459</v>
      </c>
      <c r="AK68" s="133" t="s">
        <v>459</v>
      </c>
      <c r="AL68" s="133" t="s">
        <v>459</v>
      </c>
      <c r="AM68" s="133" t="s">
        <v>459</v>
      </c>
      <c r="AN68" s="133" t="s">
        <v>459</v>
      </c>
      <c r="AO68" s="133" t="s">
        <v>459</v>
      </c>
      <c r="AP68" s="133" t="s">
        <v>460</v>
      </c>
      <c r="AQ68" s="133" t="s">
        <v>459</v>
      </c>
      <c r="AR68" s="133" t="s">
        <v>459</v>
      </c>
      <c r="AS68" s="133" t="s">
        <v>459</v>
      </c>
      <c r="AT68" s="133" t="s">
        <v>459</v>
      </c>
      <c r="AU68" s="133" t="s">
        <v>460</v>
      </c>
      <c r="AV68" s="133" t="s">
        <v>460</v>
      </c>
      <c r="AW68" s="133" t="s">
        <v>459</v>
      </c>
      <c r="AX68" s="133" t="s">
        <v>459</v>
      </c>
      <c r="AY68" s="133" t="s">
        <v>459</v>
      </c>
      <c r="AZ68" s="133" t="s">
        <v>459</v>
      </c>
      <c r="BA68" s="133" t="s">
        <v>459</v>
      </c>
      <c r="BB68" s="133" t="s">
        <v>459</v>
      </c>
      <c r="BC68" s="133" t="s">
        <v>459</v>
      </c>
      <c r="BD68" s="133" t="s">
        <v>459</v>
      </c>
      <c r="BE68" s="233">
        <v>103</v>
      </c>
      <c r="BF68" s="135">
        <v>90.4</v>
      </c>
      <c r="BG68" s="224">
        <v>99.1</v>
      </c>
      <c r="BH68" s="151"/>
      <c r="BI68" s="145"/>
      <c r="BJ68" s="145"/>
      <c r="BK68" s="145"/>
      <c r="BL68" s="145"/>
      <c r="BM68" s="145"/>
      <c r="BN68" s="145"/>
      <c r="BO68" s="181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  <c r="HD68" s="145"/>
      <c r="HE68" s="145"/>
      <c r="HF68" s="145"/>
      <c r="HG68" s="145"/>
      <c r="HH68" s="145"/>
      <c r="HI68" s="145"/>
      <c r="HJ68" s="145"/>
      <c r="HK68" s="145"/>
      <c r="HL68" s="145"/>
      <c r="HM68" s="145"/>
      <c r="HN68" s="145"/>
      <c r="HO68" s="145"/>
      <c r="HP68" s="145"/>
      <c r="HQ68" s="145"/>
      <c r="HR68" s="145"/>
      <c r="HS68" s="145"/>
      <c r="HT68" s="145"/>
      <c r="HU68" s="145"/>
      <c r="HV68" s="145"/>
      <c r="HW68" s="145"/>
      <c r="HX68" s="145"/>
      <c r="HY68" s="145"/>
      <c r="HZ68" s="145"/>
      <c r="IA68" s="145"/>
      <c r="IB68" s="145"/>
      <c r="IC68" s="145"/>
      <c r="ID68" s="145"/>
      <c r="IE68" s="145"/>
      <c r="IF68" s="145"/>
      <c r="IG68" s="145"/>
      <c r="IH68" s="145"/>
      <c r="II68" s="145"/>
      <c r="IJ68" s="145"/>
      <c r="IK68" s="145"/>
      <c r="IL68" s="145"/>
      <c r="IM68" s="145"/>
      <c r="IN68" s="145"/>
      <c r="IO68" s="145"/>
      <c r="IP68" s="145"/>
      <c r="IQ68" s="145"/>
      <c r="IR68" s="145"/>
      <c r="IS68" s="145"/>
    </row>
    <row r="69" spans="1:253" s="146" customFormat="1" ht="15">
      <c r="A69" s="108">
        <v>34940</v>
      </c>
      <c r="B69" s="104">
        <v>22</v>
      </c>
      <c r="C69" s="105" t="s">
        <v>83</v>
      </c>
      <c r="D69" s="106">
        <v>96.03</v>
      </c>
      <c r="E69" s="144">
        <v>904.0430000000016</v>
      </c>
      <c r="F69" s="107">
        <v>0.0747</v>
      </c>
      <c r="G69" s="121">
        <v>82.62881301000047</v>
      </c>
      <c r="H69" s="127" t="s">
        <v>459</v>
      </c>
      <c r="I69" s="130">
        <v>0.0182</v>
      </c>
      <c r="J69" s="127" t="s">
        <v>460</v>
      </c>
      <c r="K69" s="130">
        <v>0.0282</v>
      </c>
      <c r="L69" s="127" t="s">
        <v>459</v>
      </c>
      <c r="M69" s="127" t="s">
        <v>459</v>
      </c>
      <c r="N69" s="127" t="s">
        <v>459</v>
      </c>
      <c r="O69" s="127" t="s">
        <v>459</v>
      </c>
      <c r="P69" s="127" t="s">
        <v>459</v>
      </c>
      <c r="Q69" s="127" t="s">
        <v>459</v>
      </c>
      <c r="R69" s="127" t="s">
        <v>459</v>
      </c>
      <c r="S69" s="127" t="s">
        <v>459</v>
      </c>
      <c r="T69" s="127" t="s">
        <v>459</v>
      </c>
      <c r="U69" s="127" t="s">
        <v>459</v>
      </c>
      <c r="V69" s="127" t="s">
        <v>459</v>
      </c>
      <c r="W69" s="127" t="s">
        <v>459</v>
      </c>
      <c r="X69" s="127" t="s">
        <v>460</v>
      </c>
      <c r="Y69" s="127" t="s">
        <v>460</v>
      </c>
      <c r="Z69" s="127" t="s">
        <v>460</v>
      </c>
      <c r="AA69" s="127" t="s">
        <v>459</v>
      </c>
      <c r="AB69" s="127" t="s">
        <v>459</v>
      </c>
      <c r="AC69" s="127" t="s">
        <v>459</v>
      </c>
      <c r="AD69" s="127" t="s">
        <v>459</v>
      </c>
      <c r="AE69" s="127" t="s">
        <v>460</v>
      </c>
      <c r="AF69" s="127" t="s">
        <v>459</v>
      </c>
      <c r="AG69" s="127" t="s">
        <v>459</v>
      </c>
      <c r="AH69" s="127" t="s">
        <v>459</v>
      </c>
      <c r="AI69" s="127" t="s">
        <v>459</v>
      </c>
      <c r="AJ69" s="127" t="s">
        <v>459</v>
      </c>
      <c r="AK69" s="127" t="s">
        <v>459</v>
      </c>
      <c r="AL69" s="127" t="s">
        <v>459</v>
      </c>
      <c r="AM69" s="130">
        <v>0.02</v>
      </c>
      <c r="AN69" s="127" t="s">
        <v>459</v>
      </c>
      <c r="AO69" s="127" t="s">
        <v>459</v>
      </c>
      <c r="AP69" s="127" t="s">
        <v>460</v>
      </c>
      <c r="AQ69" s="127" t="s">
        <v>459</v>
      </c>
      <c r="AR69" s="127" t="s">
        <v>459</v>
      </c>
      <c r="AS69" s="127" t="s">
        <v>459</v>
      </c>
      <c r="AT69" s="127" t="s">
        <v>459</v>
      </c>
      <c r="AU69" s="127" t="s">
        <v>460</v>
      </c>
      <c r="AV69" s="127" t="s">
        <v>460</v>
      </c>
      <c r="AW69" s="127" t="s">
        <v>459</v>
      </c>
      <c r="AX69" s="127" t="s">
        <v>459</v>
      </c>
      <c r="AY69" s="127" t="s">
        <v>459</v>
      </c>
      <c r="AZ69" s="127" t="s">
        <v>459</v>
      </c>
      <c r="BA69" s="127" t="s">
        <v>459</v>
      </c>
      <c r="BB69" s="127" t="s">
        <v>459</v>
      </c>
      <c r="BC69" s="127" t="s">
        <v>459</v>
      </c>
      <c r="BD69" s="127" t="s">
        <v>459</v>
      </c>
      <c r="BE69" s="173">
        <v>44.8</v>
      </c>
      <c r="BF69" s="231">
        <v>62</v>
      </c>
      <c r="BG69" s="228">
        <v>48.9</v>
      </c>
      <c r="BH69" s="151"/>
      <c r="BI69" s="246"/>
      <c r="BJ69" s="246"/>
      <c r="BK69" s="246"/>
      <c r="BL69" s="246"/>
      <c r="BM69" s="246"/>
      <c r="BN69" s="246"/>
      <c r="BO69" s="254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/>
      <c r="EJ69" s="246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246"/>
      <c r="EW69" s="246"/>
      <c r="EX69" s="246"/>
      <c r="EY69" s="246"/>
      <c r="EZ69" s="246"/>
      <c r="FA69" s="246"/>
      <c r="FB69" s="246"/>
      <c r="FC69" s="246"/>
      <c r="FD69" s="246"/>
      <c r="FE69" s="246"/>
      <c r="FF69" s="246"/>
      <c r="FG69" s="246"/>
      <c r="FH69" s="246"/>
      <c r="FI69" s="246"/>
      <c r="FJ69" s="246"/>
      <c r="FK69" s="246"/>
      <c r="FL69" s="246"/>
      <c r="FM69" s="246"/>
      <c r="FN69" s="246"/>
      <c r="FO69" s="246"/>
      <c r="FP69" s="246"/>
      <c r="FQ69" s="246"/>
      <c r="FR69" s="246"/>
      <c r="FS69" s="246"/>
      <c r="FT69" s="246"/>
      <c r="FU69" s="246"/>
      <c r="FV69" s="246"/>
      <c r="FW69" s="246"/>
      <c r="FX69" s="246"/>
      <c r="FY69" s="246"/>
      <c r="FZ69" s="246"/>
      <c r="GA69" s="246"/>
      <c r="GB69" s="246"/>
      <c r="GC69" s="246"/>
      <c r="GD69" s="246"/>
      <c r="GE69" s="246"/>
      <c r="GF69" s="246"/>
      <c r="GG69" s="246"/>
      <c r="GH69" s="246"/>
      <c r="GI69" s="246"/>
      <c r="GJ69" s="246"/>
      <c r="GK69" s="246"/>
      <c r="GL69" s="246"/>
      <c r="GM69" s="246"/>
      <c r="GN69" s="246"/>
      <c r="GO69" s="246"/>
      <c r="GP69" s="246"/>
      <c r="GQ69" s="246"/>
      <c r="GR69" s="246"/>
      <c r="GS69" s="246"/>
      <c r="GT69" s="246"/>
      <c r="GU69" s="246"/>
      <c r="GV69" s="246"/>
      <c r="GW69" s="246"/>
      <c r="GX69" s="246"/>
      <c r="GY69" s="246"/>
      <c r="GZ69" s="246"/>
      <c r="HA69" s="246"/>
      <c r="HB69" s="246"/>
      <c r="HC69" s="246"/>
      <c r="HD69" s="246"/>
      <c r="HE69" s="246"/>
      <c r="HF69" s="246"/>
      <c r="HG69" s="246"/>
      <c r="HH69" s="246"/>
      <c r="HI69" s="246"/>
      <c r="HJ69" s="246"/>
      <c r="HK69" s="246"/>
      <c r="HL69" s="246"/>
      <c r="HM69" s="246"/>
      <c r="HN69" s="246"/>
      <c r="HO69" s="246"/>
      <c r="HP69" s="246"/>
      <c r="HQ69" s="246"/>
      <c r="HR69" s="246"/>
      <c r="HS69" s="246"/>
      <c r="HT69" s="246"/>
      <c r="HU69" s="246"/>
      <c r="HV69" s="246"/>
      <c r="HW69" s="246"/>
      <c r="HX69" s="246"/>
      <c r="HY69" s="246"/>
      <c r="HZ69" s="246"/>
      <c r="IA69" s="246"/>
      <c r="IB69" s="246"/>
      <c r="IC69" s="246"/>
      <c r="ID69" s="246"/>
      <c r="IE69" s="246"/>
      <c r="IF69" s="246"/>
      <c r="IG69" s="246"/>
      <c r="IH69" s="246"/>
      <c r="II69" s="246"/>
      <c r="IJ69" s="246"/>
      <c r="IK69" s="246"/>
      <c r="IL69" s="246"/>
      <c r="IM69" s="246"/>
      <c r="IN69" s="246"/>
      <c r="IO69" s="246"/>
      <c r="IP69" s="246"/>
      <c r="IQ69" s="246"/>
      <c r="IR69" s="246"/>
      <c r="IS69" s="145"/>
    </row>
    <row r="70" spans="1:253" s="146" customFormat="1" ht="15">
      <c r="A70" s="93"/>
      <c r="B70" s="94"/>
      <c r="C70" s="94" t="s">
        <v>402</v>
      </c>
      <c r="D70" s="95">
        <v>96.03</v>
      </c>
      <c r="E70" s="141"/>
      <c r="F70" s="97" t="s">
        <v>351</v>
      </c>
      <c r="G70" s="119" t="s">
        <v>351</v>
      </c>
      <c r="H70" s="127" t="s">
        <v>459</v>
      </c>
      <c r="I70" s="127" t="s">
        <v>459</v>
      </c>
      <c r="J70" s="127" t="s">
        <v>460</v>
      </c>
      <c r="K70" s="128">
        <v>0.0199</v>
      </c>
      <c r="L70" s="127" t="s">
        <v>459</v>
      </c>
      <c r="M70" s="127" t="s">
        <v>459</v>
      </c>
      <c r="N70" s="127" t="s">
        <v>459</v>
      </c>
      <c r="O70" s="127" t="s">
        <v>459</v>
      </c>
      <c r="P70" s="127" t="s">
        <v>459</v>
      </c>
      <c r="Q70" s="127" t="s">
        <v>459</v>
      </c>
      <c r="R70" s="127" t="s">
        <v>459</v>
      </c>
      <c r="S70" s="127" t="s">
        <v>459</v>
      </c>
      <c r="T70" s="128">
        <v>0.0879</v>
      </c>
      <c r="U70" s="127" t="s">
        <v>459</v>
      </c>
      <c r="V70" s="128">
        <v>0.139</v>
      </c>
      <c r="W70" s="127" t="s">
        <v>459</v>
      </c>
      <c r="X70" s="127" t="s">
        <v>460</v>
      </c>
      <c r="Y70" s="127" t="s">
        <v>460</v>
      </c>
      <c r="Z70" s="127" t="s">
        <v>460</v>
      </c>
      <c r="AA70" s="127" t="s">
        <v>459</v>
      </c>
      <c r="AB70" s="127" t="s">
        <v>459</v>
      </c>
      <c r="AC70" s="127" t="s">
        <v>459</v>
      </c>
      <c r="AD70" s="127" t="s">
        <v>459</v>
      </c>
      <c r="AE70" s="127" t="s">
        <v>460</v>
      </c>
      <c r="AF70" s="127" t="s">
        <v>459</v>
      </c>
      <c r="AG70" s="127" t="s">
        <v>459</v>
      </c>
      <c r="AH70" s="127" t="s">
        <v>459</v>
      </c>
      <c r="AI70" s="127" t="s">
        <v>459</v>
      </c>
      <c r="AJ70" s="127" t="s">
        <v>459</v>
      </c>
      <c r="AK70" s="127" t="s">
        <v>459</v>
      </c>
      <c r="AL70" s="128">
        <v>0.583</v>
      </c>
      <c r="AM70" s="127" t="s">
        <v>459</v>
      </c>
      <c r="AN70" s="127" t="s">
        <v>459</v>
      </c>
      <c r="AO70" s="127" t="s">
        <v>459</v>
      </c>
      <c r="AP70" s="127" t="s">
        <v>460</v>
      </c>
      <c r="AQ70" s="127" t="s">
        <v>459</v>
      </c>
      <c r="AR70" s="127" t="s">
        <v>459</v>
      </c>
      <c r="AS70" s="127" t="s">
        <v>459</v>
      </c>
      <c r="AT70" s="127" t="s">
        <v>459</v>
      </c>
      <c r="AU70" s="127" t="s">
        <v>460</v>
      </c>
      <c r="AV70" s="127" t="s">
        <v>460</v>
      </c>
      <c r="AW70" s="127" t="s">
        <v>459</v>
      </c>
      <c r="AX70" s="127" t="s">
        <v>459</v>
      </c>
      <c r="AY70" s="127" t="s">
        <v>459</v>
      </c>
      <c r="AZ70" s="127" t="s">
        <v>459</v>
      </c>
      <c r="BA70" s="128">
        <v>0.0705</v>
      </c>
      <c r="BB70" s="127" t="s">
        <v>459</v>
      </c>
      <c r="BC70" s="127" t="s">
        <v>459</v>
      </c>
      <c r="BD70" s="127" t="s">
        <v>459</v>
      </c>
      <c r="BE70" s="172">
        <v>239</v>
      </c>
      <c r="BF70" s="230">
        <v>141</v>
      </c>
      <c r="BG70" s="226">
        <v>111</v>
      </c>
      <c r="BH70" s="151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5"/>
      <c r="FF70" s="145"/>
      <c r="FG70" s="145"/>
      <c r="FH70" s="145"/>
      <c r="FI70" s="145"/>
      <c r="FJ70" s="145"/>
      <c r="FK70" s="145"/>
      <c r="FL70" s="145"/>
      <c r="FM70" s="145"/>
      <c r="FN70" s="145"/>
      <c r="FO70" s="145"/>
      <c r="FP70" s="145"/>
      <c r="FQ70" s="145"/>
      <c r="FR70" s="145"/>
      <c r="FS70" s="145"/>
      <c r="FT70" s="145"/>
      <c r="FU70" s="145"/>
      <c r="FV70" s="145"/>
      <c r="FW70" s="145"/>
      <c r="FX70" s="145"/>
      <c r="FY70" s="145"/>
      <c r="FZ70" s="145"/>
      <c r="GA70" s="145"/>
      <c r="GB70" s="145"/>
      <c r="GC70" s="145"/>
      <c r="GD70" s="145"/>
      <c r="GE70" s="145"/>
      <c r="GF70" s="145"/>
      <c r="GG70" s="145"/>
      <c r="GH70" s="145"/>
      <c r="GI70" s="145"/>
      <c r="GJ70" s="145"/>
      <c r="GK70" s="145"/>
      <c r="GL70" s="145"/>
      <c r="GM70" s="145"/>
      <c r="GN70" s="145"/>
      <c r="GO70" s="145"/>
      <c r="GP70" s="145"/>
      <c r="GQ70" s="145"/>
      <c r="GR70" s="145"/>
      <c r="GS70" s="145"/>
      <c r="GT70" s="145"/>
      <c r="GU70" s="145"/>
      <c r="GV70" s="145"/>
      <c r="GW70" s="145"/>
      <c r="GX70" s="145"/>
      <c r="GY70" s="145"/>
      <c r="GZ70" s="145"/>
      <c r="HA70" s="145"/>
      <c r="HB70" s="145"/>
      <c r="HC70" s="145"/>
      <c r="HD70" s="145"/>
      <c r="HE70" s="145"/>
      <c r="HF70" s="145"/>
      <c r="HG70" s="145"/>
      <c r="HH70" s="145"/>
      <c r="HI70" s="145"/>
      <c r="HJ70" s="145"/>
      <c r="HK70" s="145"/>
      <c r="HL70" s="145"/>
      <c r="HM70" s="145"/>
      <c r="HN70" s="145"/>
      <c r="HO70" s="145"/>
      <c r="HP70" s="145"/>
      <c r="HQ70" s="145"/>
      <c r="HR70" s="145"/>
      <c r="HS70" s="145"/>
      <c r="HT70" s="145"/>
      <c r="HU70" s="145"/>
      <c r="HV70" s="145"/>
      <c r="HW70" s="145"/>
      <c r="HX70" s="145"/>
      <c r="HY70" s="145"/>
      <c r="HZ70" s="145"/>
      <c r="IA70" s="145"/>
      <c r="IB70" s="145"/>
      <c r="IC70" s="145"/>
      <c r="ID70" s="145"/>
      <c r="IE70" s="145"/>
      <c r="IF70" s="145"/>
      <c r="IG70" s="145"/>
      <c r="IH70" s="145"/>
      <c r="II70" s="145"/>
      <c r="IJ70" s="145"/>
      <c r="IK70" s="145"/>
      <c r="IL70" s="145"/>
      <c r="IM70" s="145"/>
      <c r="IN70" s="145"/>
      <c r="IO70" s="145"/>
      <c r="IP70" s="145"/>
      <c r="IQ70" s="145"/>
      <c r="IR70" s="145"/>
      <c r="IS70" s="145"/>
    </row>
    <row r="71" spans="1:253" s="245" customFormat="1" ht="15">
      <c r="A71" s="159"/>
      <c r="B71" s="160"/>
      <c r="C71" s="160" t="s">
        <v>90</v>
      </c>
      <c r="D71" s="161">
        <v>96.03</v>
      </c>
      <c r="E71" s="162"/>
      <c r="F71" s="163" t="s">
        <v>351</v>
      </c>
      <c r="G71" s="164" t="s">
        <v>351</v>
      </c>
      <c r="H71" s="165" t="s">
        <v>459</v>
      </c>
      <c r="I71" s="165" t="s">
        <v>459</v>
      </c>
      <c r="J71" s="165" t="s">
        <v>460</v>
      </c>
      <c r="K71" s="165" t="s">
        <v>459</v>
      </c>
      <c r="L71" s="165" t="s">
        <v>459</v>
      </c>
      <c r="M71" s="165" t="s">
        <v>459</v>
      </c>
      <c r="N71" s="165" t="s">
        <v>459</v>
      </c>
      <c r="O71" s="165" t="s">
        <v>459</v>
      </c>
      <c r="P71" s="165" t="s">
        <v>459</v>
      </c>
      <c r="Q71" s="165" t="s">
        <v>459</v>
      </c>
      <c r="R71" s="165" t="s">
        <v>459</v>
      </c>
      <c r="S71" s="165" t="s">
        <v>459</v>
      </c>
      <c r="T71" s="166">
        <v>0.053</v>
      </c>
      <c r="U71" s="165" t="s">
        <v>459</v>
      </c>
      <c r="V71" s="166">
        <v>0.113</v>
      </c>
      <c r="W71" s="165" t="s">
        <v>459</v>
      </c>
      <c r="X71" s="165" t="s">
        <v>460</v>
      </c>
      <c r="Y71" s="165" t="s">
        <v>460</v>
      </c>
      <c r="Z71" s="165" t="s">
        <v>460</v>
      </c>
      <c r="AA71" s="165" t="s">
        <v>459</v>
      </c>
      <c r="AB71" s="165" t="s">
        <v>459</v>
      </c>
      <c r="AC71" s="165" t="s">
        <v>459</v>
      </c>
      <c r="AD71" s="165" t="s">
        <v>459</v>
      </c>
      <c r="AE71" s="165" t="s">
        <v>460</v>
      </c>
      <c r="AF71" s="165" t="s">
        <v>459</v>
      </c>
      <c r="AG71" s="165" t="s">
        <v>459</v>
      </c>
      <c r="AH71" s="165" t="s">
        <v>459</v>
      </c>
      <c r="AI71" s="165" t="s">
        <v>459</v>
      </c>
      <c r="AJ71" s="165" t="s">
        <v>459</v>
      </c>
      <c r="AK71" s="165" t="s">
        <v>459</v>
      </c>
      <c r="AL71" s="165" t="s">
        <v>459</v>
      </c>
      <c r="AM71" s="165" t="s">
        <v>459</v>
      </c>
      <c r="AN71" s="165" t="s">
        <v>459</v>
      </c>
      <c r="AO71" s="165" t="s">
        <v>459</v>
      </c>
      <c r="AP71" s="165" t="s">
        <v>460</v>
      </c>
      <c r="AQ71" s="165" t="s">
        <v>459</v>
      </c>
      <c r="AR71" s="165" t="s">
        <v>459</v>
      </c>
      <c r="AS71" s="165" t="s">
        <v>459</v>
      </c>
      <c r="AT71" s="165" t="s">
        <v>459</v>
      </c>
      <c r="AU71" s="165" t="s">
        <v>460</v>
      </c>
      <c r="AV71" s="165" t="s">
        <v>460</v>
      </c>
      <c r="AW71" s="165" t="s">
        <v>459</v>
      </c>
      <c r="AX71" s="165" t="s">
        <v>459</v>
      </c>
      <c r="AY71" s="165" t="s">
        <v>459</v>
      </c>
      <c r="AZ71" s="165" t="s">
        <v>459</v>
      </c>
      <c r="BA71" s="165" t="s">
        <v>459</v>
      </c>
      <c r="BB71" s="165" t="s">
        <v>459</v>
      </c>
      <c r="BC71" s="165" t="s">
        <v>459</v>
      </c>
      <c r="BD71" s="165" t="s">
        <v>459</v>
      </c>
      <c r="BE71" s="171">
        <v>89.1</v>
      </c>
      <c r="BF71" s="167">
        <v>98.8</v>
      </c>
      <c r="BG71" s="227">
        <v>84</v>
      </c>
      <c r="BH71" s="248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/>
      <c r="CE71" s="244"/>
      <c r="CF71" s="244"/>
      <c r="CG71" s="244"/>
      <c r="CH71" s="244"/>
      <c r="CI71" s="244"/>
      <c r="CJ71" s="244"/>
      <c r="CK71" s="244"/>
      <c r="CL71" s="244"/>
      <c r="CM71" s="244"/>
      <c r="CN71" s="244"/>
      <c r="CO71" s="244"/>
      <c r="CP71" s="244"/>
      <c r="CQ71" s="244"/>
      <c r="CR71" s="244"/>
      <c r="CS71" s="244"/>
      <c r="CT71" s="244"/>
      <c r="CU71" s="244"/>
      <c r="CV71" s="244"/>
      <c r="CW71" s="244"/>
      <c r="CX71" s="244"/>
      <c r="CY71" s="244"/>
      <c r="CZ71" s="244"/>
      <c r="DA71" s="244"/>
      <c r="DB71" s="244"/>
      <c r="DC71" s="244"/>
      <c r="DD71" s="244"/>
      <c r="DE71" s="244"/>
      <c r="DF71" s="244"/>
      <c r="DG71" s="244"/>
      <c r="DH71" s="244"/>
      <c r="DI71" s="244"/>
      <c r="DJ71" s="244"/>
      <c r="DK71" s="244"/>
      <c r="DL71" s="244"/>
      <c r="DM71" s="244"/>
      <c r="DN71" s="244"/>
      <c r="DO71" s="244"/>
      <c r="DP71" s="244"/>
      <c r="DQ71" s="244"/>
      <c r="DR71" s="244"/>
      <c r="DS71" s="244"/>
      <c r="DT71" s="244"/>
      <c r="DU71" s="244"/>
      <c r="DV71" s="244"/>
      <c r="DW71" s="244"/>
      <c r="DX71" s="244"/>
      <c r="DY71" s="244"/>
      <c r="DZ71" s="244"/>
      <c r="EA71" s="244"/>
      <c r="EB71" s="244"/>
      <c r="EC71" s="244"/>
      <c r="ED71" s="244"/>
      <c r="EE71" s="244"/>
      <c r="EF71" s="244"/>
      <c r="EG71" s="244"/>
      <c r="EH71" s="244"/>
      <c r="EI71" s="244"/>
      <c r="EJ71" s="244"/>
      <c r="EK71" s="244"/>
      <c r="EL71" s="244"/>
      <c r="EM71" s="244"/>
      <c r="EN71" s="244"/>
      <c r="EO71" s="244"/>
      <c r="EP71" s="244"/>
      <c r="EQ71" s="244"/>
      <c r="ER71" s="244"/>
      <c r="ES71" s="244"/>
      <c r="ET71" s="244"/>
      <c r="EU71" s="244"/>
      <c r="EV71" s="244"/>
      <c r="EW71" s="244"/>
      <c r="EX71" s="244"/>
      <c r="EY71" s="244"/>
      <c r="EZ71" s="244"/>
      <c r="FA71" s="244"/>
      <c r="FB71" s="244"/>
      <c r="FC71" s="244"/>
      <c r="FD71" s="244"/>
      <c r="FE71" s="244"/>
      <c r="FF71" s="244"/>
      <c r="FG71" s="244"/>
      <c r="FH71" s="244"/>
      <c r="FI71" s="244"/>
      <c r="FJ71" s="244"/>
      <c r="FK71" s="244"/>
      <c r="FL71" s="244"/>
      <c r="FM71" s="244"/>
      <c r="FN71" s="244"/>
      <c r="FO71" s="244"/>
      <c r="FP71" s="244"/>
      <c r="FQ71" s="244"/>
      <c r="FR71" s="244"/>
      <c r="FS71" s="244"/>
      <c r="FT71" s="244"/>
      <c r="FU71" s="244"/>
      <c r="FV71" s="244"/>
      <c r="FW71" s="244"/>
      <c r="FX71" s="244"/>
      <c r="FY71" s="244"/>
      <c r="FZ71" s="244"/>
      <c r="GA71" s="244"/>
      <c r="GB71" s="244"/>
      <c r="GC71" s="244"/>
      <c r="GD71" s="244"/>
      <c r="GE71" s="244"/>
      <c r="GF71" s="244"/>
      <c r="GG71" s="244"/>
      <c r="GH71" s="244"/>
      <c r="GI71" s="244"/>
      <c r="GJ71" s="244"/>
      <c r="GK71" s="244"/>
      <c r="GL71" s="244"/>
      <c r="GM71" s="244"/>
      <c r="GN71" s="244"/>
      <c r="GO71" s="244"/>
      <c r="GP71" s="244"/>
      <c r="GQ71" s="244"/>
      <c r="GR71" s="244"/>
      <c r="GS71" s="244"/>
      <c r="GT71" s="244"/>
      <c r="GU71" s="244"/>
      <c r="GV71" s="244"/>
      <c r="GW71" s="244"/>
      <c r="GX71" s="244"/>
      <c r="GY71" s="244"/>
      <c r="GZ71" s="244"/>
      <c r="HA71" s="244"/>
      <c r="HB71" s="244"/>
      <c r="HC71" s="244"/>
      <c r="HD71" s="244"/>
      <c r="HE71" s="244"/>
      <c r="HF71" s="244"/>
      <c r="HG71" s="244"/>
      <c r="HH71" s="244"/>
      <c r="HI71" s="244"/>
      <c r="HJ71" s="244"/>
      <c r="HK71" s="244"/>
      <c r="HL71" s="244"/>
      <c r="HM71" s="244"/>
      <c r="HN71" s="244"/>
      <c r="HO71" s="244"/>
      <c r="HP71" s="244"/>
      <c r="HQ71" s="244"/>
      <c r="HR71" s="244"/>
      <c r="HS71" s="244"/>
      <c r="HT71" s="244"/>
      <c r="HU71" s="244"/>
      <c r="HV71" s="244"/>
      <c r="HW71" s="244"/>
      <c r="HX71" s="244"/>
      <c r="HY71" s="244"/>
      <c r="HZ71" s="244"/>
      <c r="IA71" s="244"/>
      <c r="IB71" s="244"/>
      <c r="IC71" s="244"/>
      <c r="ID71" s="244"/>
      <c r="IE71" s="244"/>
      <c r="IF71" s="244"/>
      <c r="IG71" s="244"/>
      <c r="IH71" s="244"/>
      <c r="II71" s="244"/>
      <c r="IJ71" s="244"/>
      <c r="IK71" s="244"/>
      <c r="IL71" s="244"/>
      <c r="IM71" s="244"/>
      <c r="IN71" s="244"/>
      <c r="IO71" s="244"/>
      <c r="IP71" s="244"/>
      <c r="IQ71" s="244"/>
      <c r="IR71" s="244"/>
      <c r="IS71" s="244"/>
    </row>
    <row r="72" spans="1:253" s="146" customFormat="1" ht="15">
      <c r="A72" s="154">
        <v>34947</v>
      </c>
      <c r="B72" s="174">
        <v>23</v>
      </c>
      <c r="C72" s="175" t="s">
        <v>83</v>
      </c>
      <c r="D72" s="176">
        <v>96.033</v>
      </c>
      <c r="E72" s="177">
        <v>941.4930000000016</v>
      </c>
      <c r="F72" s="178">
        <v>0.04279999999999973</v>
      </c>
      <c r="G72" s="179">
        <v>45.45971133083268</v>
      </c>
      <c r="H72" s="127" t="s">
        <v>459</v>
      </c>
      <c r="I72" s="127" t="s">
        <v>459</v>
      </c>
      <c r="J72" s="127" t="s">
        <v>460</v>
      </c>
      <c r="K72" s="130">
        <v>0.0206</v>
      </c>
      <c r="L72" s="127" t="s">
        <v>459</v>
      </c>
      <c r="M72" s="127" t="s">
        <v>459</v>
      </c>
      <c r="N72" s="127" t="s">
        <v>459</v>
      </c>
      <c r="O72" s="127" t="s">
        <v>459</v>
      </c>
      <c r="P72" s="127" t="s">
        <v>459</v>
      </c>
      <c r="Q72" s="127" t="s">
        <v>459</v>
      </c>
      <c r="R72" s="127" t="s">
        <v>459</v>
      </c>
      <c r="S72" s="127" t="s">
        <v>459</v>
      </c>
      <c r="T72" s="127" t="s">
        <v>459</v>
      </c>
      <c r="U72" s="127" t="s">
        <v>459</v>
      </c>
      <c r="V72" s="127" t="s">
        <v>459</v>
      </c>
      <c r="W72" s="127" t="s">
        <v>459</v>
      </c>
      <c r="X72" s="127" t="s">
        <v>460</v>
      </c>
      <c r="Y72" s="127" t="s">
        <v>460</v>
      </c>
      <c r="Z72" s="127" t="s">
        <v>460</v>
      </c>
      <c r="AA72" s="127" t="s">
        <v>459</v>
      </c>
      <c r="AB72" s="127" t="s">
        <v>459</v>
      </c>
      <c r="AC72" s="127" t="s">
        <v>459</v>
      </c>
      <c r="AD72" s="127" t="s">
        <v>459</v>
      </c>
      <c r="AE72" s="127" t="s">
        <v>460</v>
      </c>
      <c r="AF72" s="127" t="s">
        <v>459</v>
      </c>
      <c r="AG72" s="127" t="s">
        <v>459</v>
      </c>
      <c r="AH72" s="127" t="s">
        <v>459</v>
      </c>
      <c r="AI72" s="127" t="s">
        <v>459</v>
      </c>
      <c r="AJ72" s="127" t="s">
        <v>459</v>
      </c>
      <c r="AK72" s="127" t="s">
        <v>459</v>
      </c>
      <c r="AL72" s="127" t="s">
        <v>459</v>
      </c>
      <c r="AM72" s="130">
        <v>0.0185</v>
      </c>
      <c r="AN72" s="127" t="s">
        <v>459</v>
      </c>
      <c r="AO72" s="127" t="s">
        <v>459</v>
      </c>
      <c r="AP72" s="127" t="s">
        <v>460</v>
      </c>
      <c r="AQ72" s="127" t="s">
        <v>459</v>
      </c>
      <c r="AR72" s="127" t="s">
        <v>459</v>
      </c>
      <c r="AS72" s="127" t="s">
        <v>459</v>
      </c>
      <c r="AT72" s="127" t="s">
        <v>459</v>
      </c>
      <c r="AU72" s="127" t="s">
        <v>460</v>
      </c>
      <c r="AV72" s="127" t="s">
        <v>460</v>
      </c>
      <c r="AW72" s="127" t="s">
        <v>459</v>
      </c>
      <c r="AX72" s="127" t="s">
        <v>459</v>
      </c>
      <c r="AY72" s="127" t="s">
        <v>459</v>
      </c>
      <c r="AZ72" s="127" t="s">
        <v>459</v>
      </c>
      <c r="BA72" s="127" t="s">
        <v>459</v>
      </c>
      <c r="BB72" s="127" t="s">
        <v>459</v>
      </c>
      <c r="BC72" s="127" t="s">
        <v>459</v>
      </c>
      <c r="BD72" s="127" t="s">
        <v>459</v>
      </c>
      <c r="BE72" s="173">
        <v>36.6</v>
      </c>
      <c r="BF72" s="231">
        <v>54.4</v>
      </c>
      <c r="BG72" s="228">
        <v>55.3</v>
      </c>
      <c r="BH72" s="151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/>
      <c r="CC72" s="246"/>
      <c r="CD72" s="246"/>
      <c r="CE72" s="246"/>
      <c r="CF72" s="246"/>
      <c r="CG72" s="246"/>
      <c r="CH72" s="246"/>
      <c r="CI72" s="246"/>
      <c r="CJ72" s="246"/>
      <c r="CK72" s="246"/>
      <c r="CL72" s="246"/>
      <c r="CM72" s="246"/>
      <c r="CN72" s="246"/>
      <c r="CO72" s="246"/>
      <c r="CP72" s="246"/>
      <c r="CQ72" s="246"/>
      <c r="CR72" s="246"/>
      <c r="CS72" s="246"/>
      <c r="CT72" s="246"/>
      <c r="CU72" s="246"/>
      <c r="CV72" s="246"/>
      <c r="CW72" s="246"/>
      <c r="CX72" s="246"/>
      <c r="CY72" s="246"/>
      <c r="CZ72" s="246"/>
      <c r="DA72" s="246"/>
      <c r="DB72" s="246"/>
      <c r="DC72" s="246"/>
      <c r="DD72" s="246"/>
      <c r="DE72" s="246"/>
      <c r="DF72" s="246"/>
      <c r="DG72" s="246"/>
      <c r="DH72" s="246"/>
      <c r="DI72" s="246"/>
      <c r="DJ72" s="246"/>
      <c r="DK72" s="246"/>
      <c r="DL72" s="246"/>
      <c r="DM72" s="246"/>
      <c r="DN72" s="246"/>
      <c r="DO72" s="246"/>
      <c r="DP72" s="246"/>
      <c r="DQ72" s="246"/>
      <c r="DR72" s="246"/>
      <c r="DS72" s="246"/>
      <c r="DT72" s="246"/>
      <c r="DU72" s="246"/>
      <c r="DV72" s="246"/>
      <c r="DW72" s="246"/>
      <c r="DX72" s="246"/>
      <c r="DY72" s="246"/>
      <c r="DZ72" s="246"/>
      <c r="EA72" s="246"/>
      <c r="EB72" s="246"/>
      <c r="EC72" s="246"/>
      <c r="ED72" s="246"/>
      <c r="EE72" s="246"/>
      <c r="EF72" s="246"/>
      <c r="EG72" s="246"/>
      <c r="EH72" s="246"/>
      <c r="EI72" s="246"/>
      <c r="EJ72" s="246"/>
      <c r="EK72" s="246"/>
      <c r="EL72" s="246"/>
      <c r="EM72" s="246"/>
      <c r="EN72" s="246"/>
      <c r="EO72" s="246"/>
      <c r="EP72" s="246"/>
      <c r="EQ72" s="246"/>
      <c r="ER72" s="246"/>
      <c r="ES72" s="246"/>
      <c r="ET72" s="246"/>
      <c r="EU72" s="246"/>
      <c r="EV72" s="246"/>
      <c r="EW72" s="246"/>
      <c r="EX72" s="246"/>
      <c r="EY72" s="246"/>
      <c r="EZ72" s="246"/>
      <c r="FA72" s="246"/>
      <c r="FB72" s="246"/>
      <c r="FC72" s="246"/>
      <c r="FD72" s="246"/>
      <c r="FE72" s="246"/>
      <c r="FF72" s="246"/>
      <c r="FG72" s="246"/>
      <c r="FH72" s="246"/>
      <c r="FI72" s="246"/>
      <c r="FJ72" s="246"/>
      <c r="FK72" s="246"/>
      <c r="FL72" s="246"/>
      <c r="FM72" s="246"/>
      <c r="FN72" s="246"/>
      <c r="FO72" s="246"/>
      <c r="FP72" s="246"/>
      <c r="FQ72" s="246"/>
      <c r="FR72" s="246"/>
      <c r="FS72" s="246"/>
      <c r="FT72" s="246"/>
      <c r="FU72" s="246"/>
      <c r="FV72" s="246"/>
      <c r="FW72" s="246"/>
      <c r="FX72" s="246"/>
      <c r="FY72" s="246"/>
      <c r="FZ72" s="246"/>
      <c r="GA72" s="246"/>
      <c r="GB72" s="246"/>
      <c r="GC72" s="246"/>
      <c r="GD72" s="246"/>
      <c r="GE72" s="246"/>
      <c r="GF72" s="246"/>
      <c r="GG72" s="246"/>
      <c r="GH72" s="246"/>
      <c r="GI72" s="246"/>
      <c r="GJ72" s="246"/>
      <c r="GK72" s="246"/>
      <c r="GL72" s="246"/>
      <c r="GM72" s="246"/>
      <c r="GN72" s="246"/>
      <c r="GO72" s="246"/>
      <c r="GP72" s="246"/>
      <c r="GQ72" s="246"/>
      <c r="GR72" s="246"/>
      <c r="GS72" s="246"/>
      <c r="GT72" s="246"/>
      <c r="GU72" s="246"/>
      <c r="GV72" s="246"/>
      <c r="GW72" s="246"/>
      <c r="GX72" s="246"/>
      <c r="GY72" s="246"/>
      <c r="GZ72" s="246"/>
      <c r="HA72" s="246"/>
      <c r="HB72" s="246"/>
      <c r="HC72" s="246"/>
      <c r="HD72" s="246"/>
      <c r="HE72" s="246"/>
      <c r="HF72" s="246"/>
      <c r="HG72" s="246"/>
      <c r="HH72" s="246"/>
      <c r="HI72" s="246"/>
      <c r="HJ72" s="246"/>
      <c r="HK72" s="246"/>
      <c r="HL72" s="246"/>
      <c r="HM72" s="246"/>
      <c r="HN72" s="246"/>
      <c r="HO72" s="246"/>
      <c r="HP72" s="246"/>
      <c r="HQ72" s="246"/>
      <c r="HR72" s="246"/>
      <c r="HS72" s="246"/>
      <c r="HT72" s="246"/>
      <c r="HU72" s="246"/>
      <c r="HV72" s="246"/>
      <c r="HW72" s="246"/>
      <c r="HX72" s="246"/>
      <c r="HY72" s="246"/>
      <c r="HZ72" s="246"/>
      <c r="IA72" s="246"/>
      <c r="IB72" s="246"/>
      <c r="IC72" s="246"/>
      <c r="ID72" s="246"/>
      <c r="IE72" s="246"/>
      <c r="IF72" s="246"/>
      <c r="IG72" s="246"/>
      <c r="IH72" s="246"/>
      <c r="II72" s="246"/>
      <c r="IJ72" s="246"/>
      <c r="IK72" s="246"/>
      <c r="IL72" s="246"/>
      <c r="IM72" s="246"/>
      <c r="IN72" s="246"/>
      <c r="IO72" s="246"/>
      <c r="IP72" s="246"/>
      <c r="IQ72" s="246"/>
      <c r="IR72" s="246"/>
      <c r="IS72" s="145"/>
    </row>
    <row r="73" spans="1:253" s="146" customFormat="1" ht="15">
      <c r="A73" s="93"/>
      <c r="B73" s="94"/>
      <c r="C73" s="94" t="s">
        <v>402</v>
      </c>
      <c r="D73" s="95">
        <v>96.033</v>
      </c>
      <c r="E73" s="141"/>
      <c r="F73" s="97" t="s">
        <v>351</v>
      </c>
      <c r="G73" s="119" t="s">
        <v>351</v>
      </c>
      <c r="H73" s="127" t="s">
        <v>459</v>
      </c>
      <c r="I73" s="127" t="s">
        <v>459</v>
      </c>
      <c r="J73" s="127" t="s">
        <v>460</v>
      </c>
      <c r="K73" s="128">
        <v>0.015</v>
      </c>
      <c r="L73" s="127" t="s">
        <v>459</v>
      </c>
      <c r="M73" s="127" t="s">
        <v>459</v>
      </c>
      <c r="N73" s="127" t="s">
        <v>459</v>
      </c>
      <c r="O73" s="127" t="s">
        <v>459</v>
      </c>
      <c r="P73" s="127" t="s">
        <v>459</v>
      </c>
      <c r="Q73" s="127" t="s">
        <v>459</v>
      </c>
      <c r="R73" s="127" t="s">
        <v>459</v>
      </c>
      <c r="S73" s="127" t="s">
        <v>459</v>
      </c>
      <c r="T73" s="128">
        <v>0.06</v>
      </c>
      <c r="U73" s="127" t="s">
        <v>459</v>
      </c>
      <c r="V73" s="128">
        <v>0.159</v>
      </c>
      <c r="W73" s="127" t="s">
        <v>459</v>
      </c>
      <c r="X73" s="127" t="s">
        <v>460</v>
      </c>
      <c r="Y73" s="127" t="s">
        <v>460</v>
      </c>
      <c r="Z73" s="127" t="s">
        <v>460</v>
      </c>
      <c r="AA73" s="127" t="s">
        <v>459</v>
      </c>
      <c r="AB73" s="127" t="s">
        <v>459</v>
      </c>
      <c r="AC73" s="127" t="s">
        <v>459</v>
      </c>
      <c r="AD73" s="127" t="s">
        <v>459</v>
      </c>
      <c r="AE73" s="127" t="s">
        <v>460</v>
      </c>
      <c r="AF73" s="127" t="s">
        <v>459</v>
      </c>
      <c r="AG73" s="127" t="s">
        <v>459</v>
      </c>
      <c r="AH73" s="127" t="s">
        <v>459</v>
      </c>
      <c r="AI73" s="127" t="s">
        <v>459</v>
      </c>
      <c r="AJ73" s="127" t="s">
        <v>459</v>
      </c>
      <c r="AK73" s="127" t="s">
        <v>459</v>
      </c>
      <c r="AL73" s="127" t="s">
        <v>459</v>
      </c>
      <c r="AM73" s="128">
        <v>0.173</v>
      </c>
      <c r="AN73" s="127" t="s">
        <v>459</v>
      </c>
      <c r="AO73" s="127" t="s">
        <v>459</v>
      </c>
      <c r="AP73" s="127" t="s">
        <v>460</v>
      </c>
      <c r="AQ73" s="127" t="s">
        <v>459</v>
      </c>
      <c r="AR73" s="127" t="s">
        <v>459</v>
      </c>
      <c r="AS73" s="127" t="s">
        <v>459</v>
      </c>
      <c r="AT73" s="127" t="s">
        <v>459</v>
      </c>
      <c r="AU73" s="127" t="s">
        <v>460</v>
      </c>
      <c r="AV73" s="127" t="s">
        <v>460</v>
      </c>
      <c r="AW73" s="127" t="s">
        <v>459</v>
      </c>
      <c r="AX73" s="127" t="s">
        <v>459</v>
      </c>
      <c r="AY73" s="127" t="s">
        <v>459</v>
      </c>
      <c r="AZ73" s="127" t="s">
        <v>459</v>
      </c>
      <c r="BA73" s="128">
        <v>0.0237</v>
      </c>
      <c r="BB73" s="127" t="s">
        <v>459</v>
      </c>
      <c r="BC73" s="127" t="s">
        <v>459</v>
      </c>
      <c r="BD73" s="127" t="s">
        <v>459</v>
      </c>
      <c r="BE73" s="172">
        <v>195</v>
      </c>
      <c r="BF73" s="197">
        <v>71.5</v>
      </c>
      <c r="BG73" s="225">
        <v>93.7</v>
      </c>
      <c r="BH73" s="151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5"/>
      <c r="ES73" s="145"/>
      <c r="ET73" s="145"/>
      <c r="EU73" s="145"/>
      <c r="EV73" s="145"/>
      <c r="EW73" s="145"/>
      <c r="EX73" s="145"/>
      <c r="EY73" s="145"/>
      <c r="EZ73" s="145"/>
      <c r="FA73" s="145"/>
      <c r="FB73" s="145"/>
      <c r="FC73" s="145"/>
      <c r="FD73" s="145"/>
      <c r="FE73" s="145"/>
      <c r="FF73" s="145"/>
      <c r="FG73" s="145"/>
      <c r="FH73" s="145"/>
      <c r="FI73" s="145"/>
      <c r="FJ73" s="145"/>
      <c r="FK73" s="145"/>
      <c r="FL73" s="145"/>
      <c r="FM73" s="145"/>
      <c r="FN73" s="145"/>
      <c r="FO73" s="145"/>
      <c r="FP73" s="145"/>
      <c r="FQ73" s="145"/>
      <c r="FR73" s="145"/>
      <c r="FS73" s="145"/>
      <c r="FT73" s="145"/>
      <c r="FU73" s="145"/>
      <c r="FV73" s="145"/>
      <c r="FW73" s="145"/>
      <c r="FX73" s="145"/>
      <c r="FY73" s="145"/>
      <c r="FZ73" s="145"/>
      <c r="GA73" s="145"/>
      <c r="GB73" s="145"/>
      <c r="GC73" s="145"/>
      <c r="GD73" s="145"/>
      <c r="GE73" s="145"/>
      <c r="GF73" s="145"/>
      <c r="GG73" s="145"/>
      <c r="GH73" s="145"/>
      <c r="GI73" s="145"/>
      <c r="GJ73" s="145"/>
      <c r="GK73" s="145"/>
      <c r="GL73" s="145"/>
      <c r="GM73" s="145"/>
      <c r="GN73" s="145"/>
      <c r="GO73" s="145"/>
      <c r="GP73" s="145"/>
      <c r="GQ73" s="145"/>
      <c r="GR73" s="145"/>
      <c r="GS73" s="145"/>
      <c r="GT73" s="145"/>
      <c r="GU73" s="145"/>
      <c r="GV73" s="145"/>
      <c r="GW73" s="145"/>
      <c r="GX73" s="145"/>
      <c r="GY73" s="145"/>
      <c r="GZ73" s="145"/>
      <c r="HA73" s="145"/>
      <c r="HB73" s="145"/>
      <c r="HC73" s="145"/>
      <c r="HD73" s="145"/>
      <c r="HE73" s="145"/>
      <c r="HF73" s="145"/>
      <c r="HG73" s="145"/>
      <c r="HH73" s="145"/>
      <c r="HI73" s="145"/>
      <c r="HJ73" s="145"/>
      <c r="HK73" s="145"/>
      <c r="HL73" s="145"/>
      <c r="HM73" s="145"/>
      <c r="HN73" s="145"/>
      <c r="HO73" s="145"/>
      <c r="HP73" s="145"/>
      <c r="HQ73" s="145"/>
      <c r="HR73" s="145"/>
      <c r="HS73" s="145"/>
      <c r="HT73" s="145"/>
      <c r="HU73" s="145"/>
      <c r="HV73" s="145"/>
      <c r="HW73" s="145"/>
      <c r="HX73" s="145"/>
      <c r="HY73" s="145"/>
      <c r="HZ73" s="145"/>
      <c r="IA73" s="145"/>
      <c r="IB73" s="145"/>
      <c r="IC73" s="145"/>
      <c r="ID73" s="145"/>
      <c r="IE73" s="145"/>
      <c r="IF73" s="145"/>
      <c r="IG73" s="145"/>
      <c r="IH73" s="145"/>
      <c r="II73" s="145"/>
      <c r="IJ73" s="145"/>
      <c r="IK73" s="145"/>
      <c r="IL73" s="145"/>
      <c r="IM73" s="145"/>
      <c r="IN73" s="145"/>
      <c r="IO73" s="145"/>
      <c r="IP73" s="145"/>
      <c r="IQ73" s="145"/>
      <c r="IR73" s="145"/>
      <c r="IS73" s="145"/>
    </row>
    <row r="74" spans="1:253" s="146" customFormat="1" ht="15">
      <c r="A74" s="93"/>
      <c r="B74" s="94"/>
      <c r="C74" s="94" t="s">
        <v>90</v>
      </c>
      <c r="D74" s="95">
        <v>96.033</v>
      </c>
      <c r="E74" s="141"/>
      <c r="F74" s="97" t="s">
        <v>351</v>
      </c>
      <c r="G74" s="119" t="s">
        <v>351</v>
      </c>
      <c r="H74" s="133" t="s">
        <v>459</v>
      </c>
      <c r="I74" s="133" t="s">
        <v>459</v>
      </c>
      <c r="J74" s="133" t="s">
        <v>460</v>
      </c>
      <c r="K74" s="133" t="s">
        <v>459</v>
      </c>
      <c r="L74" s="133" t="s">
        <v>459</v>
      </c>
      <c r="M74" s="133" t="s">
        <v>459</v>
      </c>
      <c r="N74" s="133" t="s">
        <v>459</v>
      </c>
      <c r="O74" s="133" t="s">
        <v>459</v>
      </c>
      <c r="P74" s="133" t="s">
        <v>459</v>
      </c>
      <c r="Q74" s="133" t="s">
        <v>459</v>
      </c>
      <c r="R74" s="133" t="s">
        <v>459</v>
      </c>
      <c r="S74" s="133" t="s">
        <v>459</v>
      </c>
      <c r="T74" s="134">
        <v>0.0237</v>
      </c>
      <c r="U74" s="133" t="s">
        <v>459</v>
      </c>
      <c r="V74" s="134">
        <v>0.01</v>
      </c>
      <c r="W74" s="133" t="s">
        <v>459</v>
      </c>
      <c r="X74" s="133" t="s">
        <v>460</v>
      </c>
      <c r="Y74" s="133" t="s">
        <v>460</v>
      </c>
      <c r="Z74" s="133" t="s">
        <v>460</v>
      </c>
      <c r="AA74" s="133" t="s">
        <v>459</v>
      </c>
      <c r="AB74" s="133" t="s">
        <v>459</v>
      </c>
      <c r="AC74" s="133" t="s">
        <v>459</v>
      </c>
      <c r="AD74" s="133" t="s">
        <v>459</v>
      </c>
      <c r="AE74" s="133" t="s">
        <v>460</v>
      </c>
      <c r="AF74" s="133" t="s">
        <v>459</v>
      </c>
      <c r="AG74" s="133" t="s">
        <v>459</v>
      </c>
      <c r="AH74" s="133" t="s">
        <v>459</v>
      </c>
      <c r="AI74" s="133" t="s">
        <v>459</v>
      </c>
      <c r="AJ74" s="133" t="s">
        <v>459</v>
      </c>
      <c r="AK74" s="133" t="s">
        <v>459</v>
      </c>
      <c r="AL74" s="133" t="s">
        <v>459</v>
      </c>
      <c r="AM74" s="133" t="s">
        <v>459</v>
      </c>
      <c r="AN74" s="133" t="s">
        <v>459</v>
      </c>
      <c r="AO74" s="133" t="s">
        <v>459</v>
      </c>
      <c r="AP74" s="133" t="s">
        <v>460</v>
      </c>
      <c r="AQ74" s="133" t="s">
        <v>459</v>
      </c>
      <c r="AR74" s="133" t="s">
        <v>459</v>
      </c>
      <c r="AS74" s="133" t="s">
        <v>459</v>
      </c>
      <c r="AT74" s="133" t="s">
        <v>459</v>
      </c>
      <c r="AU74" s="133" t="s">
        <v>460</v>
      </c>
      <c r="AV74" s="133" t="s">
        <v>460</v>
      </c>
      <c r="AW74" s="133" t="s">
        <v>459</v>
      </c>
      <c r="AX74" s="133" t="s">
        <v>459</v>
      </c>
      <c r="AY74" s="133" t="s">
        <v>459</v>
      </c>
      <c r="AZ74" s="133" t="s">
        <v>459</v>
      </c>
      <c r="BA74" s="133" t="s">
        <v>459</v>
      </c>
      <c r="BB74" s="133" t="s">
        <v>459</v>
      </c>
      <c r="BC74" s="133" t="s">
        <v>459</v>
      </c>
      <c r="BD74" s="133" t="s">
        <v>459</v>
      </c>
      <c r="BE74" s="169">
        <v>76.8</v>
      </c>
      <c r="BF74" s="234">
        <v>119</v>
      </c>
      <c r="BG74" s="224">
        <v>87.2</v>
      </c>
      <c r="BH74" s="151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5"/>
      <c r="EW74" s="145"/>
      <c r="EX74" s="145"/>
      <c r="EY74" s="145"/>
      <c r="EZ74" s="145"/>
      <c r="FA74" s="145"/>
      <c r="FB74" s="145"/>
      <c r="FC74" s="145"/>
      <c r="FD74" s="145"/>
      <c r="FE74" s="145"/>
      <c r="FF74" s="145"/>
      <c r="FG74" s="145"/>
      <c r="FH74" s="145"/>
      <c r="FI74" s="145"/>
      <c r="FJ74" s="145"/>
      <c r="FK74" s="145"/>
      <c r="FL74" s="145"/>
      <c r="FM74" s="145"/>
      <c r="FN74" s="145"/>
      <c r="FO74" s="145"/>
      <c r="FP74" s="145"/>
      <c r="FQ74" s="145"/>
      <c r="FR74" s="145"/>
      <c r="FS74" s="145"/>
      <c r="FT74" s="145"/>
      <c r="FU74" s="145"/>
      <c r="FV74" s="145"/>
      <c r="FW74" s="145"/>
      <c r="FX74" s="145"/>
      <c r="FY74" s="145"/>
      <c r="FZ74" s="145"/>
      <c r="GA74" s="145"/>
      <c r="GB74" s="145"/>
      <c r="GC74" s="145"/>
      <c r="GD74" s="145"/>
      <c r="GE74" s="145"/>
      <c r="GF74" s="145"/>
      <c r="GG74" s="145"/>
      <c r="GH74" s="145"/>
      <c r="GI74" s="145"/>
      <c r="GJ74" s="145"/>
      <c r="GK74" s="145"/>
      <c r="GL74" s="145"/>
      <c r="GM74" s="145"/>
      <c r="GN74" s="145"/>
      <c r="GO74" s="145"/>
      <c r="GP74" s="145"/>
      <c r="GQ74" s="145"/>
      <c r="GR74" s="145"/>
      <c r="GS74" s="145"/>
      <c r="GT74" s="145"/>
      <c r="GU74" s="145"/>
      <c r="GV74" s="145"/>
      <c r="GW74" s="145"/>
      <c r="GX74" s="145"/>
      <c r="GY74" s="145"/>
      <c r="GZ74" s="145"/>
      <c r="HA74" s="145"/>
      <c r="HB74" s="145"/>
      <c r="HC74" s="145"/>
      <c r="HD74" s="145"/>
      <c r="HE74" s="145"/>
      <c r="HF74" s="145"/>
      <c r="HG74" s="145"/>
      <c r="HH74" s="145"/>
      <c r="HI74" s="145"/>
      <c r="HJ74" s="145"/>
      <c r="HK74" s="145"/>
      <c r="HL74" s="145"/>
      <c r="HM74" s="145"/>
      <c r="HN74" s="145"/>
      <c r="HO74" s="145"/>
      <c r="HP74" s="145"/>
      <c r="HQ74" s="145"/>
      <c r="HR74" s="145"/>
      <c r="HS74" s="145"/>
      <c r="HT74" s="145"/>
      <c r="HU74" s="145"/>
      <c r="HV74" s="145"/>
      <c r="HW74" s="145"/>
      <c r="HX74" s="145"/>
      <c r="HY74" s="145"/>
      <c r="HZ74" s="145"/>
      <c r="IA74" s="145"/>
      <c r="IB74" s="145"/>
      <c r="IC74" s="145"/>
      <c r="ID74" s="145"/>
      <c r="IE74" s="145"/>
      <c r="IF74" s="145"/>
      <c r="IG74" s="145"/>
      <c r="IH74" s="145"/>
      <c r="II74" s="145"/>
      <c r="IJ74" s="145"/>
      <c r="IK74" s="145"/>
      <c r="IL74" s="145"/>
      <c r="IM74" s="145"/>
      <c r="IN74" s="145"/>
      <c r="IO74" s="145"/>
      <c r="IP74" s="145"/>
      <c r="IQ74" s="145"/>
      <c r="IR74" s="145"/>
      <c r="IS74" s="145"/>
    </row>
    <row r="75" spans="1:253" s="146" customFormat="1" ht="15">
      <c r="A75" s="108">
        <v>34954</v>
      </c>
      <c r="B75" s="104">
        <v>24</v>
      </c>
      <c r="C75" s="105" t="s">
        <v>83</v>
      </c>
      <c r="D75" s="106">
        <v>96.04</v>
      </c>
      <c r="E75" s="144">
        <v>898.6930000000016</v>
      </c>
      <c r="F75" s="107">
        <v>0.05819999999999936</v>
      </c>
      <c r="G75" s="121">
        <v>64.76071361410322</v>
      </c>
      <c r="H75" s="127" t="s">
        <v>459</v>
      </c>
      <c r="I75" s="127" t="s">
        <v>459</v>
      </c>
      <c r="J75" s="127" t="s">
        <v>460</v>
      </c>
      <c r="K75" s="130">
        <v>0.018</v>
      </c>
      <c r="L75" s="127" t="s">
        <v>459</v>
      </c>
      <c r="M75" s="127" t="s">
        <v>459</v>
      </c>
      <c r="N75" s="127" t="s">
        <v>459</v>
      </c>
      <c r="O75" s="127" t="s">
        <v>459</v>
      </c>
      <c r="P75" s="127" t="s">
        <v>459</v>
      </c>
      <c r="Q75" s="127" t="s">
        <v>459</v>
      </c>
      <c r="R75" s="127" t="s">
        <v>459</v>
      </c>
      <c r="S75" s="127" t="s">
        <v>459</v>
      </c>
      <c r="T75" s="127" t="s">
        <v>459</v>
      </c>
      <c r="U75" s="127" t="s">
        <v>459</v>
      </c>
      <c r="V75" s="127" t="s">
        <v>459</v>
      </c>
      <c r="W75" s="127" t="s">
        <v>459</v>
      </c>
      <c r="X75" s="127" t="s">
        <v>460</v>
      </c>
      <c r="Y75" s="127" t="s">
        <v>460</v>
      </c>
      <c r="Z75" s="127" t="s">
        <v>460</v>
      </c>
      <c r="AA75" s="127" t="s">
        <v>459</v>
      </c>
      <c r="AB75" s="127" t="s">
        <v>459</v>
      </c>
      <c r="AC75" s="127" t="s">
        <v>459</v>
      </c>
      <c r="AD75" s="127" t="s">
        <v>459</v>
      </c>
      <c r="AE75" s="127" t="s">
        <v>460</v>
      </c>
      <c r="AF75" s="127" t="s">
        <v>459</v>
      </c>
      <c r="AG75" s="127" t="s">
        <v>459</v>
      </c>
      <c r="AH75" s="127" t="s">
        <v>459</v>
      </c>
      <c r="AI75" s="127" t="s">
        <v>459</v>
      </c>
      <c r="AJ75" s="127" t="s">
        <v>459</v>
      </c>
      <c r="AK75" s="127" t="s">
        <v>459</v>
      </c>
      <c r="AL75" s="127" t="s">
        <v>459</v>
      </c>
      <c r="AM75" s="127" t="s">
        <v>459</v>
      </c>
      <c r="AN75" s="127" t="s">
        <v>459</v>
      </c>
      <c r="AO75" s="127" t="s">
        <v>459</v>
      </c>
      <c r="AP75" s="127" t="s">
        <v>460</v>
      </c>
      <c r="AQ75" s="127" t="s">
        <v>459</v>
      </c>
      <c r="AR75" s="127" t="s">
        <v>459</v>
      </c>
      <c r="AS75" s="127" t="s">
        <v>459</v>
      </c>
      <c r="AT75" s="127" t="s">
        <v>459</v>
      </c>
      <c r="AU75" s="127" t="s">
        <v>460</v>
      </c>
      <c r="AV75" s="127" t="s">
        <v>460</v>
      </c>
      <c r="AW75" s="127" t="s">
        <v>459</v>
      </c>
      <c r="AX75" s="127" t="s">
        <v>459</v>
      </c>
      <c r="AY75" s="127" t="s">
        <v>459</v>
      </c>
      <c r="AZ75" s="127" t="s">
        <v>459</v>
      </c>
      <c r="BA75" s="127" t="s">
        <v>459</v>
      </c>
      <c r="BB75" s="127" t="s">
        <v>459</v>
      </c>
      <c r="BC75" s="127" t="s">
        <v>459</v>
      </c>
      <c r="BD75" s="127" t="s">
        <v>459</v>
      </c>
      <c r="BE75" s="173">
        <v>65.1</v>
      </c>
      <c r="BF75" s="231">
        <v>81.1</v>
      </c>
      <c r="BG75" s="228">
        <v>90.4</v>
      </c>
      <c r="BH75" s="151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46"/>
      <c r="DC75" s="246"/>
      <c r="DD75" s="246"/>
      <c r="DE75" s="246"/>
      <c r="DF75" s="246"/>
      <c r="DG75" s="246"/>
      <c r="DH75" s="246"/>
      <c r="DI75" s="246"/>
      <c r="DJ75" s="246"/>
      <c r="DK75" s="246"/>
      <c r="DL75" s="246"/>
      <c r="DM75" s="246"/>
      <c r="DN75" s="246"/>
      <c r="DO75" s="246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46"/>
      <c r="EA75" s="246"/>
      <c r="EB75" s="246"/>
      <c r="EC75" s="246"/>
      <c r="ED75" s="246"/>
      <c r="EE75" s="246"/>
      <c r="EF75" s="246"/>
      <c r="EG75" s="246"/>
      <c r="EH75" s="246"/>
      <c r="EI75" s="246"/>
      <c r="EJ75" s="246"/>
      <c r="EK75" s="246"/>
      <c r="EL75" s="246"/>
      <c r="EM75" s="246"/>
      <c r="EN75" s="246"/>
      <c r="EO75" s="246"/>
      <c r="EP75" s="246"/>
      <c r="EQ75" s="246"/>
      <c r="ER75" s="246"/>
      <c r="ES75" s="246"/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46"/>
      <c r="FF75" s="246"/>
      <c r="FG75" s="246"/>
      <c r="FH75" s="246"/>
      <c r="FI75" s="246"/>
      <c r="FJ75" s="246"/>
      <c r="FK75" s="246"/>
      <c r="FL75" s="246"/>
      <c r="FM75" s="246"/>
      <c r="FN75" s="246"/>
      <c r="FO75" s="246"/>
      <c r="FP75" s="246"/>
      <c r="FQ75" s="246"/>
      <c r="FR75" s="246"/>
      <c r="FS75" s="246"/>
      <c r="FT75" s="246"/>
      <c r="FU75" s="246"/>
      <c r="FV75" s="246"/>
      <c r="FW75" s="246"/>
      <c r="FX75" s="246"/>
      <c r="FY75" s="246"/>
      <c r="FZ75" s="246"/>
      <c r="GA75" s="246"/>
      <c r="GB75" s="246"/>
      <c r="GC75" s="246"/>
      <c r="GD75" s="246"/>
      <c r="GE75" s="246"/>
      <c r="GF75" s="246"/>
      <c r="GG75" s="246"/>
      <c r="GH75" s="246"/>
      <c r="GI75" s="246"/>
      <c r="GJ75" s="246"/>
      <c r="GK75" s="246"/>
      <c r="GL75" s="246"/>
      <c r="GM75" s="246"/>
      <c r="GN75" s="246"/>
      <c r="GO75" s="246"/>
      <c r="GP75" s="246"/>
      <c r="GQ75" s="246"/>
      <c r="GR75" s="246"/>
      <c r="GS75" s="246"/>
      <c r="GT75" s="246"/>
      <c r="GU75" s="246"/>
      <c r="GV75" s="246"/>
      <c r="GW75" s="246"/>
      <c r="GX75" s="246"/>
      <c r="GY75" s="246"/>
      <c r="GZ75" s="246"/>
      <c r="HA75" s="246"/>
      <c r="HB75" s="246"/>
      <c r="HC75" s="246"/>
      <c r="HD75" s="246"/>
      <c r="HE75" s="246"/>
      <c r="HF75" s="246"/>
      <c r="HG75" s="246"/>
      <c r="HH75" s="246"/>
      <c r="HI75" s="246"/>
      <c r="HJ75" s="246"/>
      <c r="HK75" s="246"/>
      <c r="HL75" s="246"/>
      <c r="HM75" s="246"/>
      <c r="HN75" s="246"/>
      <c r="HO75" s="246"/>
      <c r="HP75" s="246"/>
      <c r="HQ75" s="246"/>
      <c r="HR75" s="246"/>
      <c r="HS75" s="246"/>
      <c r="HT75" s="246"/>
      <c r="HU75" s="246"/>
      <c r="HV75" s="246"/>
      <c r="HW75" s="246"/>
      <c r="HX75" s="246"/>
      <c r="HY75" s="246"/>
      <c r="HZ75" s="246"/>
      <c r="IA75" s="246"/>
      <c r="IB75" s="246"/>
      <c r="IC75" s="246"/>
      <c r="ID75" s="246"/>
      <c r="IE75" s="246"/>
      <c r="IF75" s="246"/>
      <c r="IG75" s="246"/>
      <c r="IH75" s="246"/>
      <c r="II75" s="246"/>
      <c r="IJ75" s="246"/>
      <c r="IK75" s="246"/>
      <c r="IL75" s="246"/>
      <c r="IM75" s="246"/>
      <c r="IN75" s="246"/>
      <c r="IO75" s="246"/>
      <c r="IP75" s="246"/>
      <c r="IQ75" s="246"/>
      <c r="IR75" s="246"/>
      <c r="IS75" s="151"/>
    </row>
    <row r="76" spans="1:253" s="146" customFormat="1" ht="15">
      <c r="A76" s="93"/>
      <c r="B76" s="96"/>
      <c r="C76" s="94" t="s">
        <v>402</v>
      </c>
      <c r="D76" s="95">
        <v>96.04</v>
      </c>
      <c r="E76" s="141"/>
      <c r="F76" s="97" t="s">
        <v>351</v>
      </c>
      <c r="G76" s="119" t="s">
        <v>351</v>
      </c>
      <c r="H76" s="127" t="s">
        <v>459</v>
      </c>
      <c r="I76" s="127" t="s">
        <v>459</v>
      </c>
      <c r="J76" s="127" t="s">
        <v>460</v>
      </c>
      <c r="K76" s="127" t="s">
        <v>459</v>
      </c>
      <c r="L76" s="127" t="s">
        <v>459</v>
      </c>
      <c r="M76" s="127" t="s">
        <v>459</v>
      </c>
      <c r="N76" s="127" t="s">
        <v>459</v>
      </c>
      <c r="O76" s="127" t="s">
        <v>459</v>
      </c>
      <c r="P76" s="127" t="s">
        <v>459</v>
      </c>
      <c r="Q76" s="127" t="s">
        <v>459</v>
      </c>
      <c r="R76" s="127" t="s">
        <v>459</v>
      </c>
      <c r="S76" s="127" t="s">
        <v>459</v>
      </c>
      <c r="T76" s="128">
        <v>0.0485</v>
      </c>
      <c r="U76" s="127" t="s">
        <v>459</v>
      </c>
      <c r="V76" s="128">
        <v>0.148</v>
      </c>
      <c r="W76" s="127" t="s">
        <v>459</v>
      </c>
      <c r="X76" s="127" t="s">
        <v>460</v>
      </c>
      <c r="Y76" s="127" t="s">
        <v>460</v>
      </c>
      <c r="Z76" s="127" t="s">
        <v>460</v>
      </c>
      <c r="AA76" s="127" t="s">
        <v>459</v>
      </c>
      <c r="AB76" s="127" t="s">
        <v>459</v>
      </c>
      <c r="AC76" s="127" t="s">
        <v>459</v>
      </c>
      <c r="AD76" s="127" t="s">
        <v>459</v>
      </c>
      <c r="AE76" s="127" t="s">
        <v>460</v>
      </c>
      <c r="AF76" s="127" t="s">
        <v>459</v>
      </c>
      <c r="AG76" s="127" t="s">
        <v>459</v>
      </c>
      <c r="AH76" s="127" t="s">
        <v>459</v>
      </c>
      <c r="AI76" s="127" t="s">
        <v>459</v>
      </c>
      <c r="AJ76" s="127" t="s">
        <v>459</v>
      </c>
      <c r="AK76" s="127" t="s">
        <v>459</v>
      </c>
      <c r="AL76" s="128">
        <v>0.444</v>
      </c>
      <c r="AM76" s="127" t="s">
        <v>459</v>
      </c>
      <c r="AN76" s="127" t="s">
        <v>459</v>
      </c>
      <c r="AO76" s="127" t="s">
        <v>459</v>
      </c>
      <c r="AP76" s="127" t="s">
        <v>460</v>
      </c>
      <c r="AQ76" s="127" t="s">
        <v>459</v>
      </c>
      <c r="AR76" s="127" t="s">
        <v>459</v>
      </c>
      <c r="AS76" s="127" t="s">
        <v>459</v>
      </c>
      <c r="AT76" s="127" t="s">
        <v>459</v>
      </c>
      <c r="AU76" s="127" t="s">
        <v>460</v>
      </c>
      <c r="AV76" s="127" t="s">
        <v>460</v>
      </c>
      <c r="AW76" s="127" t="s">
        <v>459</v>
      </c>
      <c r="AX76" s="127" t="s">
        <v>459</v>
      </c>
      <c r="AY76" s="127" t="s">
        <v>459</v>
      </c>
      <c r="AZ76" s="127" t="s">
        <v>459</v>
      </c>
      <c r="BA76" s="128">
        <v>0.0536</v>
      </c>
      <c r="BB76" s="127" t="s">
        <v>459</v>
      </c>
      <c r="BC76" s="127" t="s">
        <v>459</v>
      </c>
      <c r="BD76" s="127" t="s">
        <v>459</v>
      </c>
      <c r="BE76" s="172">
        <v>123</v>
      </c>
      <c r="BF76" s="230">
        <v>111</v>
      </c>
      <c r="BG76" s="226">
        <v>120</v>
      </c>
      <c r="BH76" s="151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5"/>
      <c r="EL76" s="145"/>
      <c r="EM76" s="145"/>
      <c r="EN76" s="145"/>
      <c r="EO76" s="145"/>
      <c r="EP76" s="145"/>
      <c r="EQ76" s="145"/>
      <c r="ER76" s="145"/>
      <c r="ES76" s="145"/>
      <c r="ET76" s="145"/>
      <c r="EU76" s="145"/>
      <c r="EV76" s="145"/>
      <c r="EW76" s="145"/>
      <c r="EX76" s="145"/>
      <c r="EY76" s="145"/>
      <c r="EZ76" s="145"/>
      <c r="FA76" s="145"/>
      <c r="FB76" s="145"/>
      <c r="FC76" s="145"/>
      <c r="FD76" s="145"/>
      <c r="FE76" s="145"/>
      <c r="FF76" s="145"/>
      <c r="FG76" s="145"/>
      <c r="FH76" s="145"/>
      <c r="FI76" s="145"/>
      <c r="FJ76" s="145"/>
      <c r="FK76" s="145"/>
      <c r="FL76" s="145"/>
      <c r="FM76" s="145"/>
      <c r="FN76" s="145"/>
      <c r="FO76" s="145"/>
      <c r="FP76" s="145"/>
      <c r="FQ76" s="145"/>
      <c r="FR76" s="145"/>
      <c r="FS76" s="145"/>
      <c r="FT76" s="145"/>
      <c r="FU76" s="145"/>
      <c r="FV76" s="145"/>
      <c r="FW76" s="145"/>
      <c r="FX76" s="145"/>
      <c r="FY76" s="145"/>
      <c r="FZ76" s="145"/>
      <c r="GA76" s="145"/>
      <c r="GB76" s="145"/>
      <c r="GC76" s="145"/>
      <c r="GD76" s="145"/>
      <c r="GE76" s="145"/>
      <c r="GF76" s="145"/>
      <c r="GG76" s="145"/>
      <c r="GH76" s="145"/>
      <c r="GI76" s="145"/>
      <c r="GJ76" s="145"/>
      <c r="GK76" s="145"/>
      <c r="GL76" s="145"/>
      <c r="GM76" s="145"/>
      <c r="GN76" s="145"/>
      <c r="GO76" s="145"/>
      <c r="GP76" s="145"/>
      <c r="GQ76" s="145"/>
      <c r="GR76" s="145"/>
      <c r="GS76" s="145"/>
      <c r="GT76" s="145"/>
      <c r="GU76" s="145"/>
      <c r="GV76" s="145"/>
      <c r="GW76" s="145"/>
      <c r="GX76" s="145"/>
      <c r="GY76" s="145"/>
      <c r="GZ76" s="145"/>
      <c r="HA76" s="145"/>
      <c r="HB76" s="145"/>
      <c r="HC76" s="145"/>
      <c r="HD76" s="145"/>
      <c r="HE76" s="145"/>
      <c r="HF76" s="145"/>
      <c r="HG76" s="145"/>
      <c r="HH76" s="145"/>
      <c r="HI76" s="145"/>
      <c r="HJ76" s="145"/>
      <c r="HK76" s="145"/>
      <c r="HL76" s="145"/>
      <c r="HM76" s="145"/>
      <c r="HN76" s="145"/>
      <c r="HO76" s="145"/>
      <c r="HP76" s="145"/>
      <c r="HQ76" s="145"/>
      <c r="HR76" s="145"/>
      <c r="HS76" s="145"/>
      <c r="HT76" s="145"/>
      <c r="HU76" s="145"/>
      <c r="HV76" s="145"/>
      <c r="HW76" s="145"/>
      <c r="HX76" s="145"/>
      <c r="HY76" s="145"/>
      <c r="HZ76" s="145"/>
      <c r="IA76" s="145"/>
      <c r="IB76" s="145"/>
      <c r="IC76" s="145"/>
      <c r="ID76" s="145"/>
      <c r="IE76" s="145"/>
      <c r="IF76" s="145"/>
      <c r="IG76" s="145"/>
      <c r="IH76" s="145"/>
      <c r="II76" s="145"/>
      <c r="IJ76" s="145"/>
      <c r="IK76" s="145"/>
      <c r="IL76" s="145"/>
      <c r="IM76" s="145"/>
      <c r="IN76" s="145"/>
      <c r="IO76" s="145"/>
      <c r="IP76" s="145"/>
      <c r="IQ76" s="145"/>
      <c r="IR76" s="145"/>
      <c r="IS76" s="145"/>
    </row>
    <row r="77" spans="1:253" s="146" customFormat="1" ht="15">
      <c r="A77" s="218"/>
      <c r="B77" s="219"/>
      <c r="C77" s="219" t="s">
        <v>90</v>
      </c>
      <c r="D77" s="220">
        <v>96.04</v>
      </c>
      <c r="E77" s="221"/>
      <c r="F77" s="222" t="s">
        <v>351</v>
      </c>
      <c r="G77" s="223" t="s">
        <v>351</v>
      </c>
      <c r="H77" s="133" t="s">
        <v>459</v>
      </c>
      <c r="I77" s="133" t="s">
        <v>459</v>
      </c>
      <c r="J77" s="133" t="s">
        <v>460</v>
      </c>
      <c r="K77" s="133" t="s">
        <v>459</v>
      </c>
      <c r="L77" s="133" t="s">
        <v>459</v>
      </c>
      <c r="M77" s="133" t="s">
        <v>459</v>
      </c>
      <c r="N77" s="133" t="s">
        <v>459</v>
      </c>
      <c r="O77" s="133" t="s">
        <v>459</v>
      </c>
      <c r="P77" s="133" t="s">
        <v>459</v>
      </c>
      <c r="Q77" s="133" t="s">
        <v>459</v>
      </c>
      <c r="R77" s="133" t="s">
        <v>459</v>
      </c>
      <c r="S77" s="133" t="s">
        <v>459</v>
      </c>
      <c r="T77" s="134" t="s">
        <v>459</v>
      </c>
      <c r="U77" s="133" t="s">
        <v>459</v>
      </c>
      <c r="V77" s="134">
        <v>0.0867</v>
      </c>
      <c r="W77" s="133" t="s">
        <v>459</v>
      </c>
      <c r="X77" s="133" t="s">
        <v>460</v>
      </c>
      <c r="Y77" s="133" t="s">
        <v>460</v>
      </c>
      <c r="Z77" s="133" t="s">
        <v>460</v>
      </c>
      <c r="AA77" s="133" t="s">
        <v>459</v>
      </c>
      <c r="AB77" s="133" t="s">
        <v>459</v>
      </c>
      <c r="AC77" s="133" t="s">
        <v>459</v>
      </c>
      <c r="AD77" s="133" t="s">
        <v>459</v>
      </c>
      <c r="AE77" s="133" t="s">
        <v>460</v>
      </c>
      <c r="AF77" s="133" t="s">
        <v>459</v>
      </c>
      <c r="AG77" s="133" t="s">
        <v>459</v>
      </c>
      <c r="AH77" s="133" t="s">
        <v>459</v>
      </c>
      <c r="AI77" s="133" t="s">
        <v>459</v>
      </c>
      <c r="AJ77" s="133" t="s">
        <v>459</v>
      </c>
      <c r="AK77" s="133" t="s">
        <v>459</v>
      </c>
      <c r="AL77" s="133" t="s">
        <v>459</v>
      </c>
      <c r="AM77" s="133" t="s">
        <v>459</v>
      </c>
      <c r="AN77" s="133" t="s">
        <v>459</v>
      </c>
      <c r="AO77" s="133" t="s">
        <v>459</v>
      </c>
      <c r="AP77" s="133" t="s">
        <v>460</v>
      </c>
      <c r="AQ77" s="133" t="s">
        <v>459</v>
      </c>
      <c r="AR77" s="133" t="s">
        <v>459</v>
      </c>
      <c r="AS77" s="133" t="s">
        <v>459</v>
      </c>
      <c r="AT77" s="133" t="s">
        <v>459</v>
      </c>
      <c r="AU77" s="133" t="s">
        <v>460</v>
      </c>
      <c r="AV77" s="133" t="s">
        <v>460</v>
      </c>
      <c r="AW77" s="133" t="s">
        <v>459</v>
      </c>
      <c r="AX77" s="133" t="s">
        <v>459</v>
      </c>
      <c r="AY77" s="133" t="s">
        <v>459</v>
      </c>
      <c r="AZ77" s="133" t="s">
        <v>459</v>
      </c>
      <c r="BA77" s="133" t="s">
        <v>459</v>
      </c>
      <c r="BB77" s="133" t="s">
        <v>459</v>
      </c>
      <c r="BC77" s="133" t="s">
        <v>459</v>
      </c>
      <c r="BD77" s="133" t="s">
        <v>459</v>
      </c>
      <c r="BE77" s="169">
        <v>66.8</v>
      </c>
      <c r="BF77" s="234">
        <v>122</v>
      </c>
      <c r="BG77" s="234">
        <v>106</v>
      </c>
      <c r="BH77" s="262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5"/>
      <c r="DY77" s="145"/>
      <c r="DZ77" s="145"/>
      <c r="EA77" s="145"/>
      <c r="EB77" s="145"/>
      <c r="EC77" s="145"/>
      <c r="ED77" s="145"/>
      <c r="EE77" s="145"/>
      <c r="EF77" s="145"/>
      <c r="EG77" s="145"/>
      <c r="EH77" s="145"/>
      <c r="EI77" s="145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5"/>
      <c r="EY77" s="145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5"/>
      <c r="FM77" s="145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5"/>
      <c r="GA77" s="145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5"/>
      <c r="GN77" s="145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45"/>
      <c r="HA77" s="145"/>
      <c r="HB77" s="145"/>
      <c r="HC77" s="145"/>
      <c r="HD77" s="145"/>
      <c r="HE77" s="145"/>
      <c r="HF77" s="145"/>
      <c r="HG77" s="145"/>
      <c r="HH77" s="145"/>
      <c r="HI77" s="145"/>
      <c r="HJ77" s="145"/>
      <c r="HK77" s="145"/>
      <c r="HL77" s="145"/>
      <c r="HM77" s="145"/>
      <c r="HN77" s="145"/>
      <c r="HO77" s="145"/>
      <c r="HP77" s="145"/>
      <c r="HQ77" s="145"/>
      <c r="HR77" s="145"/>
      <c r="HS77" s="145"/>
      <c r="HT77" s="145"/>
      <c r="HU77" s="145"/>
      <c r="HV77" s="145"/>
      <c r="HW77" s="145"/>
      <c r="HX77" s="145"/>
      <c r="HY77" s="145"/>
      <c r="HZ77" s="145"/>
      <c r="IA77" s="145"/>
      <c r="IB77" s="145"/>
      <c r="IC77" s="145"/>
      <c r="ID77" s="145"/>
      <c r="IE77" s="145"/>
      <c r="IF77" s="145"/>
      <c r="IG77" s="145"/>
      <c r="IH77" s="145"/>
      <c r="II77" s="145"/>
      <c r="IJ77" s="145"/>
      <c r="IK77" s="145"/>
      <c r="IL77" s="145"/>
      <c r="IM77" s="145"/>
      <c r="IN77" s="145"/>
      <c r="IO77" s="145"/>
      <c r="IP77" s="145"/>
      <c r="IQ77" s="145"/>
      <c r="IR77" s="145"/>
      <c r="IS77" s="145"/>
    </row>
    <row r="78" spans="1:253" s="146" customFormat="1" ht="15">
      <c r="A78" s="109"/>
      <c r="B78" s="94"/>
      <c r="C78" s="136" t="s">
        <v>442</v>
      </c>
      <c r="D78" s="95"/>
      <c r="E78" s="96"/>
      <c r="F78" s="97"/>
      <c r="G78" s="119"/>
      <c r="H78" s="138">
        <f aca="true" t="shared" si="0" ref="H78:AM78">COUNT(H75,H72,H69,H66,H63,H60,H57,H54,H51,H48,H45,H42,H39,H36,H32,H29,H26,H22,H17)</f>
        <v>10</v>
      </c>
      <c r="I78" s="138">
        <f t="shared" si="0"/>
        <v>9</v>
      </c>
      <c r="J78" s="138">
        <f t="shared" si="0"/>
        <v>0</v>
      </c>
      <c r="K78" s="138">
        <f t="shared" si="0"/>
        <v>18</v>
      </c>
      <c r="L78" s="138">
        <f t="shared" si="0"/>
        <v>0</v>
      </c>
      <c r="M78" s="138">
        <f t="shared" si="0"/>
        <v>14</v>
      </c>
      <c r="N78" s="138">
        <f t="shared" si="0"/>
        <v>8</v>
      </c>
      <c r="O78" s="138">
        <f t="shared" si="0"/>
        <v>14</v>
      </c>
      <c r="P78" s="138">
        <f t="shared" si="0"/>
        <v>6</v>
      </c>
      <c r="Q78" s="138">
        <f t="shared" si="0"/>
        <v>0</v>
      </c>
      <c r="R78" s="138">
        <f t="shared" si="0"/>
        <v>0</v>
      </c>
      <c r="S78" s="138">
        <f t="shared" si="0"/>
        <v>0</v>
      </c>
      <c r="T78" s="138">
        <f t="shared" si="0"/>
        <v>0</v>
      </c>
      <c r="U78" s="138">
        <f t="shared" si="0"/>
        <v>0</v>
      </c>
      <c r="V78" s="138">
        <f t="shared" si="0"/>
        <v>0</v>
      </c>
      <c r="W78" s="138">
        <f t="shared" si="0"/>
        <v>5</v>
      </c>
      <c r="X78" s="138">
        <f t="shared" si="0"/>
        <v>0</v>
      </c>
      <c r="Y78" s="138">
        <f t="shared" si="0"/>
        <v>2</v>
      </c>
      <c r="Z78" s="138">
        <f t="shared" si="0"/>
        <v>0</v>
      </c>
      <c r="AA78" s="138">
        <f t="shared" si="0"/>
        <v>0</v>
      </c>
      <c r="AB78" s="138">
        <f t="shared" si="0"/>
        <v>0</v>
      </c>
      <c r="AC78" s="138">
        <f t="shared" si="0"/>
        <v>1</v>
      </c>
      <c r="AD78" s="138">
        <f t="shared" si="0"/>
        <v>0</v>
      </c>
      <c r="AE78" s="138">
        <f t="shared" si="0"/>
        <v>0</v>
      </c>
      <c r="AF78" s="138">
        <f t="shared" si="0"/>
        <v>0</v>
      </c>
      <c r="AG78" s="138">
        <f t="shared" si="0"/>
        <v>0</v>
      </c>
      <c r="AH78" s="138">
        <f t="shared" si="0"/>
        <v>0</v>
      </c>
      <c r="AI78" s="138">
        <f t="shared" si="0"/>
        <v>0</v>
      </c>
      <c r="AJ78" s="138">
        <f t="shared" si="0"/>
        <v>0</v>
      </c>
      <c r="AK78" s="138">
        <f t="shared" si="0"/>
        <v>0</v>
      </c>
      <c r="AL78" s="138">
        <f t="shared" si="0"/>
        <v>0</v>
      </c>
      <c r="AM78" s="138">
        <f t="shared" si="0"/>
        <v>3</v>
      </c>
      <c r="AN78" s="138">
        <f aca="true" t="shared" si="1" ref="AN78:BD78">COUNT(AN75,AN72,AN69,AN66,AN63,AN60,AN57,AN54,AN51,AN48,AN45,AN42,AN39,AN36,AN32,AN29,AN26,AN22,AN17)</f>
        <v>0</v>
      </c>
      <c r="AO78" s="138">
        <f t="shared" si="1"/>
        <v>0</v>
      </c>
      <c r="AP78" s="138">
        <f t="shared" si="1"/>
        <v>0</v>
      </c>
      <c r="AQ78" s="138">
        <f t="shared" si="1"/>
        <v>0</v>
      </c>
      <c r="AR78" s="138">
        <f t="shared" si="1"/>
        <v>0</v>
      </c>
      <c r="AS78" s="138">
        <f t="shared" si="1"/>
        <v>0</v>
      </c>
      <c r="AT78" s="138">
        <f t="shared" si="1"/>
        <v>0</v>
      </c>
      <c r="AU78" s="138">
        <f t="shared" si="1"/>
        <v>0</v>
      </c>
      <c r="AV78" s="138">
        <f t="shared" si="1"/>
        <v>0</v>
      </c>
      <c r="AW78" s="138">
        <f t="shared" si="1"/>
        <v>4</v>
      </c>
      <c r="AX78" s="138">
        <f t="shared" si="1"/>
        <v>0</v>
      </c>
      <c r="AY78" s="138">
        <f t="shared" si="1"/>
        <v>1</v>
      </c>
      <c r="AZ78" s="138">
        <f t="shared" si="1"/>
        <v>0</v>
      </c>
      <c r="BA78" s="138">
        <f t="shared" si="1"/>
        <v>0</v>
      </c>
      <c r="BB78" s="138">
        <f t="shared" si="1"/>
        <v>0</v>
      </c>
      <c r="BC78" s="138">
        <f t="shared" si="1"/>
        <v>0</v>
      </c>
      <c r="BD78" s="138">
        <f t="shared" si="1"/>
        <v>0</v>
      </c>
      <c r="BE78" s="172">
        <v>115</v>
      </c>
      <c r="BF78" s="230">
        <f>AVERAGE(BF16:BF77)</f>
        <v>138.01228070175435</v>
      </c>
      <c r="BG78" s="225">
        <f>AVERAGE(BG16:BG77)</f>
        <v>87.95438596491226</v>
      </c>
      <c r="BH78" s="264" t="s">
        <v>440</v>
      </c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5"/>
      <c r="EI78" s="145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5"/>
      <c r="FM78" s="145"/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5"/>
      <c r="GA78" s="145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5"/>
      <c r="GN78" s="145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45"/>
      <c r="HA78" s="145"/>
      <c r="HB78" s="145"/>
      <c r="HC78" s="145"/>
      <c r="HD78" s="145"/>
      <c r="HE78" s="145"/>
      <c r="HF78" s="145"/>
      <c r="HG78" s="145"/>
      <c r="HH78" s="145"/>
      <c r="HI78" s="145"/>
      <c r="HJ78" s="145"/>
      <c r="HK78" s="145"/>
      <c r="HL78" s="145"/>
      <c r="HM78" s="145"/>
      <c r="HN78" s="145"/>
      <c r="HO78" s="145"/>
      <c r="HP78" s="145"/>
      <c r="HQ78" s="145"/>
      <c r="HR78" s="145"/>
      <c r="HS78" s="145"/>
      <c r="HT78" s="145"/>
      <c r="HU78" s="145"/>
      <c r="HV78" s="145"/>
      <c r="HW78" s="145"/>
      <c r="HX78" s="145"/>
      <c r="HY78" s="145"/>
      <c r="HZ78" s="145"/>
      <c r="IA78" s="145"/>
      <c r="IB78" s="145"/>
      <c r="IC78" s="145"/>
      <c r="ID78" s="145"/>
      <c r="IE78" s="145"/>
      <c r="IF78" s="145"/>
      <c r="IG78" s="145"/>
      <c r="IH78" s="145"/>
      <c r="II78" s="145"/>
      <c r="IJ78" s="145"/>
      <c r="IK78" s="145"/>
      <c r="IL78" s="145"/>
      <c r="IM78" s="145"/>
      <c r="IN78" s="145"/>
      <c r="IO78" s="145"/>
      <c r="IP78" s="145"/>
      <c r="IQ78" s="145"/>
      <c r="IR78" s="145"/>
      <c r="IS78" s="145"/>
    </row>
    <row r="79" spans="1:253" s="146" customFormat="1" ht="15">
      <c r="A79" s="109"/>
      <c r="B79" s="94"/>
      <c r="C79" s="136" t="s">
        <v>455</v>
      </c>
      <c r="D79" s="95"/>
      <c r="E79" s="96"/>
      <c r="F79" s="97"/>
      <c r="G79" s="119"/>
      <c r="H79" s="139">
        <f aca="true" t="shared" si="2" ref="H79:AM79">H78/COUNTA(H75,H72,H69,H66,H63,H60,H57,H54,H51,H48,H45,H42,H39,H36,H32,H29,H26,H22,H17)</f>
        <v>0.5263157894736842</v>
      </c>
      <c r="I79" s="139">
        <f t="shared" si="2"/>
        <v>0.47368421052631576</v>
      </c>
      <c r="J79" s="139">
        <f t="shared" si="2"/>
        <v>0</v>
      </c>
      <c r="K79" s="139">
        <f t="shared" si="2"/>
        <v>0.9473684210526315</v>
      </c>
      <c r="L79" s="139">
        <f t="shared" si="2"/>
        <v>0</v>
      </c>
      <c r="M79" s="139">
        <f t="shared" si="2"/>
        <v>0.7368421052631579</v>
      </c>
      <c r="N79" s="139">
        <f t="shared" si="2"/>
        <v>0.42105263157894735</v>
      </c>
      <c r="O79" s="139">
        <f t="shared" si="2"/>
        <v>0.7368421052631579</v>
      </c>
      <c r="P79" s="139">
        <f t="shared" si="2"/>
        <v>0.3157894736842105</v>
      </c>
      <c r="Q79" s="139">
        <f t="shared" si="2"/>
        <v>0</v>
      </c>
      <c r="R79" s="139">
        <f t="shared" si="2"/>
        <v>0</v>
      </c>
      <c r="S79" s="139">
        <f t="shared" si="2"/>
        <v>0</v>
      </c>
      <c r="T79" s="139">
        <f t="shared" si="2"/>
        <v>0</v>
      </c>
      <c r="U79" s="139">
        <f t="shared" si="2"/>
        <v>0</v>
      </c>
      <c r="V79" s="139">
        <f t="shared" si="2"/>
        <v>0</v>
      </c>
      <c r="W79" s="139">
        <f t="shared" si="2"/>
        <v>0.2631578947368421</v>
      </c>
      <c r="X79" s="139">
        <f t="shared" si="2"/>
        <v>0</v>
      </c>
      <c r="Y79" s="139">
        <f t="shared" si="2"/>
        <v>0.10526315789473684</v>
      </c>
      <c r="Z79" s="139">
        <f t="shared" si="2"/>
        <v>0</v>
      </c>
      <c r="AA79" s="139">
        <f t="shared" si="2"/>
        <v>0</v>
      </c>
      <c r="AB79" s="139">
        <f t="shared" si="2"/>
        <v>0</v>
      </c>
      <c r="AC79" s="139">
        <f t="shared" si="2"/>
        <v>0.05263157894736842</v>
      </c>
      <c r="AD79" s="139">
        <f t="shared" si="2"/>
        <v>0</v>
      </c>
      <c r="AE79" s="139">
        <f t="shared" si="2"/>
        <v>0</v>
      </c>
      <c r="AF79" s="139">
        <f t="shared" si="2"/>
        <v>0</v>
      </c>
      <c r="AG79" s="139">
        <f t="shared" si="2"/>
        <v>0</v>
      </c>
      <c r="AH79" s="139">
        <f t="shared" si="2"/>
        <v>0</v>
      </c>
      <c r="AI79" s="139">
        <f t="shared" si="2"/>
        <v>0</v>
      </c>
      <c r="AJ79" s="139">
        <f t="shared" si="2"/>
        <v>0</v>
      </c>
      <c r="AK79" s="139">
        <f t="shared" si="2"/>
        <v>0</v>
      </c>
      <c r="AL79" s="139">
        <f t="shared" si="2"/>
        <v>0</v>
      </c>
      <c r="AM79" s="139">
        <f t="shared" si="2"/>
        <v>0.15789473684210525</v>
      </c>
      <c r="AN79" s="139">
        <f aca="true" t="shared" si="3" ref="AN79:BD79">AN78/COUNTA(AN75,AN72,AN69,AN66,AN63,AN60,AN57,AN54,AN51,AN48,AN45,AN42,AN39,AN36,AN32,AN29,AN26,AN22,AN17)</f>
        <v>0</v>
      </c>
      <c r="AO79" s="139">
        <f t="shared" si="3"/>
        <v>0</v>
      </c>
      <c r="AP79" s="139">
        <f t="shared" si="3"/>
        <v>0</v>
      </c>
      <c r="AQ79" s="139">
        <f t="shared" si="3"/>
        <v>0</v>
      </c>
      <c r="AR79" s="139">
        <f t="shared" si="3"/>
        <v>0</v>
      </c>
      <c r="AS79" s="139">
        <f t="shared" si="3"/>
        <v>0</v>
      </c>
      <c r="AT79" s="139">
        <f t="shared" si="3"/>
        <v>0</v>
      </c>
      <c r="AU79" s="139">
        <f t="shared" si="3"/>
        <v>0</v>
      </c>
      <c r="AV79" s="139">
        <f t="shared" si="3"/>
        <v>0</v>
      </c>
      <c r="AW79" s="139">
        <f t="shared" si="3"/>
        <v>0.21052631578947367</v>
      </c>
      <c r="AX79" s="139">
        <f t="shared" si="3"/>
        <v>0</v>
      </c>
      <c r="AY79" s="139">
        <f t="shared" si="3"/>
        <v>0.05263157894736842</v>
      </c>
      <c r="AZ79" s="139">
        <f t="shared" si="3"/>
        <v>0</v>
      </c>
      <c r="BA79" s="139">
        <f t="shared" si="3"/>
        <v>0</v>
      </c>
      <c r="BB79" s="139">
        <f t="shared" si="3"/>
        <v>0</v>
      </c>
      <c r="BC79" s="139">
        <f t="shared" si="3"/>
        <v>0</v>
      </c>
      <c r="BD79" s="139">
        <f t="shared" si="3"/>
        <v>0</v>
      </c>
      <c r="BE79" s="239">
        <v>63</v>
      </c>
      <c r="BF79" s="232">
        <f>STDEV(BF16:BF77)</f>
        <v>125.00585710588503</v>
      </c>
      <c r="BG79" s="240">
        <v>22</v>
      </c>
      <c r="BH79" s="249" t="s">
        <v>441</v>
      </c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5"/>
      <c r="FL79" s="145"/>
      <c r="FM79" s="145"/>
      <c r="FN79" s="145"/>
      <c r="FO79" s="145"/>
      <c r="FP79" s="145"/>
      <c r="FQ79" s="145"/>
      <c r="FR79" s="145"/>
      <c r="FS79" s="145"/>
      <c r="FT79" s="145"/>
      <c r="FU79" s="145"/>
      <c r="FV79" s="145"/>
      <c r="FW79" s="145"/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5"/>
      <c r="GK79" s="145"/>
      <c r="GL79" s="145"/>
      <c r="GM79" s="145"/>
      <c r="GN79" s="145"/>
      <c r="GO79" s="145"/>
      <c r="GP79" s="145"/>
      <c r="GQ79" s="145"/>
      <c r="GR79" s="145"/>
      <c r="GS79" s="145"/>
      <c r="GT79" s="145"/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5"/>
      <c r="HJ79" s="145"/>
      <c r="HK79" s="145"/>
      <c r="HL79" s="145"/>
      <c r="HM79" s="145"/>
      <c r="HN79" s="145"/>
      <c r="HO79" s="145"/>
      <c r="HP79" s="145"/>
      <c r="HQ79" s="145"/>
      <c r="HR79" s="145"/>
      <c r="HS79" s="145"/>
      <c r="HT79" s="145"/>
      <c r="HU79" s="145"/>
      <c r="HV79" s="145"/>
      <c r="HW79" s="145"/>
      <c r="HX79" s="145"/>
      <c r="HY79" s="145"/>
      <c r="HZ79" s="145"/>
      <c r="IA79" s="145"/>
      <c r="IB79" s="145"/>
      <c r="IC79" s="145"/>
      <c r="ID79" s="145"/>
      <c r="IE79" s="145"/>
      <c r="IF79" s="145"/>
      <c r="IG79" s="145"/>
      <c r="IH79" s="145"/>
      <c r="II79" s="145"/>
      <c r="IJ79" s="145"/>
      <c r="IK79" s="145"/>
      <c r="IL79" s="145"/>
      <c r="IM79" s="145"/>
      <c r="IN79" s="145"/>
      <c r="IO79" s="145"/>
      <c r="IP79" s="145"/>
      <c r="IQ79" s="145"/>
      <c r="IR79" s="145"/>
      <c r="IS79" s="145"/>
    </row>
    <row r="80" spans="1:253" s="146" customFormat="1" ht="15">
      <c r="A80" s="93"/>
      <c r="B80" s="110"/>
      <c r="C80" s="137" t="s">
        <v>443</v>
      </c>
      <c r="D80" s="95"/>
      <c r="E80" s="96"/>
      <c r="F80" s="95"/>
      <c r="G80" s="122"/>
      <c r="H80" s="132">
        <f aca="true" t="shared" si="4" ref="H80:AM80">COUNT(H76:H77,H73:H74,H70:H71,H67:H68,H64:H65,H61:H62,H58:H59,H55:H56,H52:H53,H49:H50,H46:H47,H43:H44,H40:H41,H37:H38,H33:H34,H30:H31,H27:H28,H23:H24,H18:H19)</f>
        <v>14</v>
      </c>
      <c r="I80" s="132">
        <f t="shared" si="4"/>
        <v>2</v>
      </c>
      <c r="J80" s="132">
        <f t="shared" si="4"/>
        <v>0</v>
      </c>
      <c r="K80" s="132">
        <f t="shared" si="4"/>
        <v>17</v>
      </c>
      <c r="L80" s="132">
        <f t="shared" si="4"/>
        <v>0</v>
      </c>
      <c r="M80" s="132">
        <f t="shared" si="4"/>
        <v>7</v>
      </c>
      <c r="N80" s="132">
        <f t="shared" si="4"/>
        <v>2</v>
      </c>
      <c r="O80" s="132">
        <f t="shared" si="4"/>
        <v>5</v>
      </c>
      <c r="P80" s="132">
        <f t="shared" si="4"/>
        <v>0</v>
      </c>
      <c r="Q80" s="132">
        <f t="shared" si="4"/>
        <v>0</v>
      </c>
      <c r="R80" s="132">
        <f t="shared" si="4"/>
        <v>0</v>
      </c>
      <c r="S80" s="132">
        <f t="shared" si="4"/>
        <v>0</v>
      </c>
      <c r="T80" s="132">
        <f t="shared" si="4"/>
        <v>34</v>
      </c>
      <c r="U80" s="132">
        <f t="shared" si="4"/>
        <v>0</v>
      </c>
      <c r="V80" s="132">
        <f t="shared" si="4"/>
        <v>37</v>
      </c>
      <c r="W80" s="132">
        <f t="shared" si="4"/>
        <v>7</v>
      </c>
      <c r="X80" s="132">
        <f t="shared" si="4"/>
        <v>2</v>
      </c>
      <c r="Y80" s="132">
        <f t="shared" si="4"/>
        <v>6</v>
      </c>
      <c r="Z80" s="132">
        <f t="shared" si="4"/>
        <v>0</v>
      </c>
      <c r="AA80" s="132">
        <f t="shared" si="4"/>
        <v>0</v>
      </c>
      <c r="AB80" s="132">
        <f t="shared" si="4"/>
        <v>0</v>
      </c>
      <c r="AC80" s="132">
        <f t="shared" si="4"/>
        <v>6</v>
      </c>
      <c r="AD80" s="132">
        <f t="shared" si="4"/>
        <v>0</v>
      </c>
      <c r="AE80" s="132">
        <f t="shared" si="4"/>
        <v>0</v>
      </c>
      <c r="AF80" s="132">
        <f t="shared" si="4"/>
        <v>0</v>
      </c>
      <c r="AG80" s="132">
        <f t="shared" si="4"/>
        <v>0</v>
      </c>
      <c r="AH80" s="132">
        <f t="shared" si="4"/>
        <v>0</v>
      </c>
      <c r="AI80" s="132">
        <f t="shared" si="4"/>
        <v>2</v>
      </c>
      <c r="AJ80" s="132">
        <f t="shared" si="4"/>
        <v>3</v>
      </c>
      <c r="AK80" s="132">
        <f t="shared" si="4"/>
        <v>0</v>
      </c>
      <c r="AL80" s="132">
        <f t="shared" si="4"/>
        <v>16</v>
      </c>
      <c r="AM80" s="132">
        <f t="shared" si="4"/>
        <v>8</v>
      </c>
      <c r="AN80" s="132">
        <f aca="true" t="shared" si="5" ref="AN80:BD80">COUNT(AN76:AN77,AN73:AN74,AN70:AN71,AN67:AN68,AN64:AN65,AN61:AN62,AN58:AN59,AN55:AN56,AN52:AN53,AN49:AN50,AN46:AN47,AN43:AN44,AN40:AN41,AN37:AN38,AN33:AN34,AN30:AN31,AN27:AN28,AN23:AN24,AN18:AN19)</f>
        <v>0</v>
      </c>
      <c r="AO80" s="132">
        <f t="shared" si="5"/>
        <v>0</v>
      </c>
      <c r="AP80" s="132">
        <f t="shared" si="5"/>
        <v>0</v>
      </c>
      <c r="AQ80" s="132">
        <f t="shared" si="5"/>
        <v>7</v>
      </c>
      <c r="AR80" s="132">
        <f t="shared" si="5"/>
        <v>1</v>
      </c>
      <c r="AS80" s="132">
        <f t="shared" si="5"/>
        <v>0</v>
      </c>
      <c r="AT80" s="132">
        <f t="shared" si="5"/>
        <v>0</v>
      </c>
      <c r="AU80" s="132">
        <f t="shared" si="5"/>
        <v>0</v>
      </c>
      <c r="AV80" s="132">
        <f t="shared" si="5"/>
        <v>0</v>
      </c>
      <c r="AW80" s="132">
        <f t="shared" si="5"/>
        <v>0</v>
      </c>
      <c r="AX80" s="132">
        <f t="shared" si="5"/>
        <v>0</v>
      </c>
      <c r="AY80" s="132">
        <f t="shared" si="5"/>
        <v>0</v>
      </c>
      <c r="AZ80" s="132">
        <f t="shared" si="5"/>
        <v>0</v>
      </c>
      <c r="BA80" s="132">
        <f t="shared" si="5"/>
        <v>19</v>
      </c>
      <c r="BB80" s="132">
        <f t="shared" si="5"/>
        <v>15</v>
      </c>
      <c r="BC80" s="132">
        <f t="shared" si="5"/>
        <v>0</v>
      </c>
      <c r="BD80" s="132">
        <f t="shared" si="5"/>
        <v>0</v>
      </c>
      <c r="BE80" s="172">
        <f>COUNT(BE17:BE77)</f>
        <v>57</v>
      </c>
      <c r="BF80" s="230">
        <f>COUNT(BF17:BF77)</f>
        <v>57</v>
      </c>
      <c r="BG80" s="226">
        <f>COUNT(BG17:BG77)</f>
        <v>57</v>
      </c>
      <c r="BH80" s="250" t="s">
        <v>458</v>
      </c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/>
      <c r="GB80" s="145"/>
      <c r="GC80" s="145"/>
      <c r="GD80" s="145"/>
      <c r="GE80" s="145"/>
      <c r="GF80" s="145"/>
      <c r="GG80" s="145"/>
      <c r="GH80" s="145"/>
      <c r="GI80" s="145"/>
      <c r="GJ80" s="145"/>
      <c r="GK80" s="145"/>
      <c r="GL80" s="145"/>
      <c r="GM80" s="145"/>
      <c r="GN80" s="145"/>
      <c r="GO80" s="145"/>
      <c r="GP80" s="145"/>
      <c r="GQ80" s="145"/>
      <c r="GR80" s="145"/>
      <c r="GS80" s="145"/>
      <c r="GT80" s="145"/>
      <c r="GU80" s="145"/>
      <c r="GV80" s="145"/>
      <c r="GW80" s="145"/>
      <c r="GX80" s="145"/>
      <c r="GY80" s="145"/>
      <c r="GZ80" s="145"/>
      <c r="HA80" s="145"/>
      <c r="HB80" s="145"/>
      <c r="HC80" s="145"/>
      <c r="HD80" s="145"/>
      <c r="HE80" s="145"/>
      <c r="HF80" s="145"/>
      <c r="HG80" s="145"/>
      <c r="HH80" s="145"/>
      <c r="HI80" s="145"/>
      <c r="HJ80" s="145"/>
      <c r="HK80" s="145"/>
      <c r="HL80" s="145"/>
      <c r="HM80" s="145"/>
      <c r="HN80" s="145"/>
      <c r="HO80" s="145"/>
      <c r="HP80" s="145"/>
      <c r="HQ80" s="145"/>
      <c r="HR80" s="145"/>
      <c r="HS80" s="145"/>
      <c r="HT80" s="145"/>
      <c r="HU80" s="145"/>
      <c r="HV80" s="145"/>
      <c r="HW80" s="145"/>
      <c r="HX80" s="145"/>
      <c r="HY80" s="145"/>
      <c r="HZ80" s="145"/>
      <c r="IA80" s="145"/>
      <c r="IB80" s="145"/>
      <c r="IC80" s="145"/>
      <c r="ID80" s="145"/>
      <c r="IE80" s="145"/>
      <c r="IF80" s="145"/>
      <c r="IG80" s="145"/>
      <c r="IH80" s="145"/>
      <c r="II80" s="145"/>
      <c r="IJ80" s="145"/>
      <c r="IK80" s="145"/>
      <c r="IL80" s="145"/>
      <c r="IM80" s="145"/>
      <c r="IN80" s="145"/>
      <c r="IO80" s="145"/>
      <c r="IP80" s="145"/>
      <c r="IQ80" s="145"/>
      <c r="IR80" s="145"/>
      <c r="IS80" s="145"/>
    </row>
    <row r="81" spans="1:253" s="245" customFormat="1" ht="15">
      <c r="A81" s="159"/>
      <c r="B81" s="190"/>
      <c r="C81" s="191" t="s">
        <v>456</v>
      </c>
      <c r="D81" s="161"/>
      <c r="E81" s="192"/>
      <c r="F81" s="163"/>
      <c r="G81" s="199"/>
      <c r="H81" s="193">
        <f aca="true" t="shared" si="6" ref="H81:AM81">H80/COUNTA(H76:H77,H73:H74,H70:H71,H67:H68,H64:H65,H61:H62,H58:H59,H55:H56,H52:H53,H49:H50,H46:H47,H43:H44,H40:H41,H37:H38,H33:H34,H30:H31,H27:H28,H23:H24,H18:H19)</f>
        <v>0.3684210526315789</v>
      </c>
      <c r="I81" s="193">
        <f t="shared" si="6"/>
        <v>0.05263157894736842</v>
      </c>
      <c r="J81" s="193">
        <f t="shared" si="6"/>
        <v>0</v>
      </c>
      <c r="K81" s="193">
        <f t="shared" si="6"/>
        <v>0.4473684210526316</v>
      </c>
      <c r="L81" s="193">
        <f t="shared" si="6"/>
        <v>0</v>
      </c>
      <c r="M81" s="193">
        <f t="shared" si="6"/>
        <v>0.18421052631578946</v>
      </c>
      <c r="N81" s="193">
        <f t="shared" si="6"/>
        <v>0.05263157894736842</v>
      </c>
      <c r="O81" s="193">
        <f t="shared" si="6"/>
        <v>0.13157894736842105</v>
      </c>
      <c r="P81" s="193">
        <f t="shared" si="6"/>
        <v>0</v>
      </c>
      <c r="Q81" s="193">
        <f t="shared" si="6"/>
        <v>0</v>
      </c>
      <c r="R81" s="193">
        <f t="shared" si="6"/>
        <v>0</v>
      </c>
      <c r="S81" s="193">
        <f t="shared" si="6"/>
        <v>0</v>
      </c>
      <c r="T81" s="193">
        <f t="shared" si="6"/>
        <v>0.8947368421052632</v>
      </c>
      <c r="U81" s="193">
        <f t="shared" si="6"/>
        <v>0</v>
      </c>
      <c r="V81" s="193">
        <f t="shared" si="6"/>
        <v>0.9736842105263158</v>
      </c>
      <c r="W81" s="193">
        <f t="shared" si="6"/>
        <v>0.18421052631578946</v>
      </c>
      <c r="X81" s="193">
        <f t="shared" si="6"/>
        <v>0.05263157894736842</v>
      </c>
      <c r="Y81" s="193">
        <f t="shared" si="6"/>
        <v>0.15789473684210525</v>
      </c>
      <c r="Z81" s="193">
        <f t="shared" si="6"/>
        <v>0</v>
      </c>
      <c r="AA81" s="193">
        <f t="shared" si="6"/>
        <v>0</v>
      </c>
      <c r="AB81" s="193">
        <f t="shared" si="6"/>
        <v>0</v>
      </c>
      <c r="AC81" s="193">
        <f t="shared" si="6"/>
        <v>0.15789473684210525</v>
      </c>
      <c r="AD81" s="193">
        <f t="shared" si="6"/>
        <v>0</v>
      </c>
      <c r="AE81" s="193">
        <f t="shared" si="6"/>
        <v>0</v>
      </c>
      <c r="AF81" s="193">
        <f t="shared" si="6"/>
        <v>0</v>
      </c>
      <c r="AG81" s="193">
        <f t="shared" si="6"/>
        <v>0</v>
      </c>
      <c r="AH81" s="193">
        <f t="shared" si="6"/>
        <v>0</v>
      </c>
      <c r="AI81" s="193">
        <f t="shared" si="6"/>
        <v>0.05263157894736842</v>
      </c>
      <c r="AJ81" s="193">
        <f t="shared" si="6"/>
        <v>0.07894736842105263</v>
      </c>
      <c r="AK81" s="193">
        <f t="shared" si="6"/>
        <v>0</v>
      </c>
      <c r="AL81" s="193">
        <f t="shared" si="6"/>
        <v>0.42105263157894735</v>
      </c>
      <c r="AM81" s="193">
        <f t="shared" si="6"/>
        <v>0.21052631578947367</v>
      </c>
      <c r="AN81" s="193">
        <f aca="true" t="shared" si="7" ref="AN81:BD81">AN80/COUNTA(AN76:AN77,AN73:AN74,AN70:AN71,AN67:AN68,AN64:AN65,AN61:AN62,AN58:AN59,AN55:AN56,AN52:AN53,AN49:AN50,AN46:AN47,AN43:AN44,AN40:AN41,AN37:AN38,AN33:AN34,AN30:AN31,AN27:AN28,AN23:AN24,AN18:AN19)</f>
        <v>0</v>
      </c>
      <c r="AO81" s="193">
        <f t="shared" si="7"/>
        <v>0</v>
      </c>
      <c r="AP81" s="193">
        <f t="shared" si="7"/>
        <v>0</v>
      </c>
      <c r="AQ81" s="193">
        <f t="shared" si="7"/>
        <v>0.18421052631578946</v>
      </c>
      <c r="AR81" s="193">
        <f t="shared" si="7"/>
        <v>0.02631578947368421</v>
      </c>
      <c r="AS81" s="193">
        <f t="shared" si="7"/>
        <v>0</v>
      </c>
      <c r="AT81" s="193">
        <f t="shared" si="7"/>
        <v>0</v>
      </c>
      <c r="AU81" s="193">
        <f t="shared" si="7"/>
        <v>0</v>
      </c>
      <c r="AV81" s="193">
        <f t="shared" si="7"/>
        <v>0</v>
      </c>
      <c r="AW81" s="193">
        <f t="shared" si="7"/>
        <v>0</v>
      </c>
      <c r="AX81" s="193">
        <f t="shared" si="7"/>
        <v>0</v>
      </c>
      <c r="AY81" s="193">
        <f t="shared" si="7"/>
        <v>0</v>
      </c>
      <c r="AZ81" s="193">
        <f t="shared" si="7"/>
        <v>0</v>
      </c>
      <c r="BA81" s="198">
        <f t="shared" si="7"/>
        <v>0.5</v>
      </c>
      <c r="BB81" s="193">
        <f t="shared" si="7"/>
        <v>0.39473684210526316</v>
      </c>
      <c r="BC81" s="193">
        <f t="shared" si="7"/>
        <v>0</v>
      </c>
      <c r="BD81" s="194">
        <f t="shared" si="7"/>
        <v>0</v>
      </c>
      <c r="BE81" s="167"/>
      <c r="BF81" s="167"/>
      <c r="BG81" s="229"/>
      <c r="BH81" s="248"/>
      <c r="BI81" s="247"/>
      <c r="BJ81" s="247"/>
      <c r="BK81" s="247"/>
      <c r="BL81" s="247"/>
      <c r="BM81" s="247"/>
      <c r="BN81" s="247"/>
      <c r="BO81" s="247"/>
      <c r="BP81" s="247"/>
      <c r="BQ81" s="247"/>
      <c r="BR81" s="247"/>
      <c r="BS81" s="247"/>
      <c r="BT81" s="247"/>
      <c r="BU81" s="247"/>
      <c r="BV81" s="247"/>
      <c r="BW81" s="247"/>
      <c r="BX81" s="247"/>
      <c r="BY81" s="247"/>
      <c r="BZ81" s="247"/>
      <c r="CA81" s="247"/>
      <c r="CB81" s="247"/>
      <c r="CC81" s="247"/>
      <c r="CD81" s="247"/>
      <c r="CE81" s="247"/>
      <c r="CF81" s="247"/>
      <c r="CG81" s="247"/>
      <c r="CH81" s="247"/>
      <c r="CI81" s="247"/>
      <c r="CJ81" s="247"/>
      <c r="CK81" s="247"/>
      <c r="CL81" s="247"/>
      <c r="CM81" s="247"/>
      <c r="CN81" s="247"/>
      <c r="CO81" s="247"/>
      <c r="CP81" s="247"/>
      <c r="CQ81" s="247"/>
      <c r="CR81" s="247"/>
      <c r="CS81" s="247"/>
      <c r="CT81" s="247"/>
      <c r="CU81" s="247"/>
      <c r="CV81" s="247"/>
      <c r="CW81" s="247"/>
      <c r="CX81" s="247"/>
      <c r="CY81" s="247"/>
      <c r="CZ81" s="247"/>
      <c r="DA81" s="247"/>
      <c r="DB81" s="247"/>
      <c r="DC81" s="247"/>
      <c r="DD81" s="247"/>
      <c r="DE81" s="247"/>
      <c r="DF81" s="247"/>
      <c r="DG81" s="247"/>
      <c r="DH81" s="247"/>
      <c r="DI81" s="247"/>
      <c r="DJ81" s="247"/>
      <c r="DK81" s="247"/>
      <c r="DL81" s="247"/>
      <c r="DM81" s="247"/>
      <c r="DN81" s="247"/>
      <c r="DO81" s="247"/>
      <c r="DP81" s="247"/>
      <c r="DQ81" s="247"/>
      <c r="DR81" s="247"/>
      <c r="DS81" s="247"/>
      <c r="DT81" s="247"/>
      <c r="DU81" s="247"/>
      <c r="DV81" s="247"/>
      <c r="DW81" s="247"/>
      <c r="DX81" s="247"/>
      <c r="DY81" s="247"/>
      <c r="DZ81" s="247"/>
      <c r="EA81" s="247"/>
      <c r="EB81" s="247"/>
      <c r="EC81" s="247"/>
      <c r="ED81" s="247"/>
      <c r="EE81" s="247"/>
      <c r="EF81" s="247"/>
      <c r="EG81" s="247"/>
      <c r="EH81" s="247"/>
      <c r="EI81" s="247"/>
      <c r="EJ81" s="247"/>
      <c r="EK81" s="247"/>
      <c r="EL81" s="247"/>
      <c r="EM81" s="247"/>
      <c r="EN81" s="247"/>
      <c r="EO81" s="247"/>
      <c r="EP81" s="247"/>
      <c r="EQ81" s="247"/>
      <c r="ER81" s="247"/>
      <c r="ES81" s="247"/>
      <c r="ET81" s="247"/>
      <c r="EU81" s="247"/>
      <c r="EV81" s="247"/>
      <c r="EW81" s="247"/>
      <c r="EX81" s="247"/>
      <c r="EY81" s="247"/>
      <c r="EZ81" s="247"/>
      <c r="FA81" s="247"/>
      <c r="FB81" s="247"/>
      <c r="FC81" s="247"/>
      <c r="FD81" s="247"/>
      <c r="FE81" s="247"/>
      <c r="FF81" s="247"/>
      <c r="FG81" s="247"/>
      <c r="FH81" s="247"/>
      <c r="FI81" s="247"/>
      <c r="FJ81" s="247"/>
      <c r="FK81" s="247"/>
      <c r="FL81" s="247"/>
      <c r="FM81" s="247"/>
      <c r="FN81" s="247"/>
      <c r="FO81" s="247"/>
      <c r="FP81" s="247"/>
      <c r="FQ81" s="247"/>
      <c r="FR81" s="247"/>
      <c r="FS81" s="247"/>
      <c r="FT81" s="247"/>
      <c r="FU81" s="247"/>
      <c r="FV81" s="247"/>
      <c r="FW81" s="247"/>
      <c r="FX81" s="247"/>
      <c r="FY81" s="247"/>
      <c r="FZ81" s="247"/>
      <c r="GA81" s="247"/>
      <c r="GB81" s="247"/>
      <c r="GC81" s="247"/>
      <c r="GD81" s="247"/>
      <c r="GE81" s="247"/>
      <c r="GF81" s="247"/>
      <c r="GG81" s="247"/>
      <c r="GH81" s="247"/>
      <c r="GI81" s="247"/>
      <c r="GJ81" s="247"/>
      <c r="GK81" s="247"/>
      <c r="GL81" s="247"/>
      <c r="GM81" s="247"/>
      <c r="GN81" s="247"/>
      <c r="GO81" s="247"/>
      <c r="GP81" s="247"/>
      <c r="GQ81" s="247"/>
      <c r="GR81" s="247"/>
      <c r="GS81" s="247"/>
      <c r="GT81" s="247"/>
      <c r="GU81" s="247"/>
      <c r="GV81" s="247"/>
      <c r="GW81" s="247"/>
      <c r="GX81" s="247"/>
      <c r="GY81" s="247"/>
      <c r="GZ81" s="247"/>
      <c r="HA81" s="247"/>
      <c r="HB81" s="247"/>
      <c r="HC81" s="247"/>
      <c r="HD81" s="247"/>
      <c r="HE81" s="247"/>
      <c r="HF81" s="247"/>
      <c r="HG81" s="247"/>
      <c r="HH81" s="247"/>
      <c r="HI81" s="247"/>
      <c r="HJ81" s="247"/>
      <c r="HK81" s="247"/>
      <c r="HL81" s="247"/>
      <c r="HM81" s="247"/>
      <c r="HN81" s="247"/>
      <c r="HO81" s="247"/>
      <c r="HP81" s="247"/>
      <c r="HQ81" s="247"/>
      <c r="HR81" s="247"/>
      <c r="HS81" s="247"/>
      <c r="HT81" s="247"/>
      <c r="HU81" s="247"/>
      <c r="HV81" s="247"/>
      <c r="HW81" s="247"/>
      <c r="HX81" s="247"/>
      <c r="HY81" s="247"/>
      <c r="HZ81" s="247"/>
      <c r="IA81" s="247"/>
      <c r="IB81" s="247"/>
      <c r="IC81" s="247"/>
      <c r="ID81" s="247"/>
      <c r="IE81" s="247"/>
      <c r="IF81" s="247"/>
      <c r="IG81" s="247"/>
      <c r="IH81" s="247"/>
      <c r="II81" s="247"/>
      <c r="IJ81" s="247"/>
      <c r="IK81" s="247"/>
      <c r="IL81" s="247"/>
      <c r="IM81" s="247"/>
      <c r="IN81" s="247"/>
      <c r="IO81" s="247"/>
      <c r="IP81" s="247"/>
      <c r="IQ81" s="247"/>
      <c r="IR81" s="247"/>
      <c r="IS81" s="244"/>
    </row>
    <row r="82" spans="1:253" s="146" customFormat="1" ht="15">
      <c r="A82" s="124"/>
      <c r="B82" s="125"/>
      <c r="C82" s="29"/>
      <c r="D82" s="31"/>
      <c r="E82" s="32"/>
      <c r="F82" s="33"/>
      <c r="G82" s="34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145"/>
      <c r="BE82" s="244"/>
      <c r="BF82" s="1"/>
      <c r="BG82" s="1"/>
      <c r="BH82" s="1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5"/>
      <c r="FM82" s="145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5"/>
      <c r="GA82" s="145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5"/>
      <c r="GN82" s="145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45"/>
      <c r="HA82" s="145"/>
      <c r="HB82" s="145"/>
      <c r="HC82" s="145"/>
      <c r="HD82" s="145"/>
      <c r="HE82" s="145"/>
      <c r="HF82" s="145"/>
      <c r="HG82" s="145"/>
      <c r="HH82" s="145"/>
      <c r="HI82" s="145"/>
      <c r="HJ82" s="145"/>
      <c r="HK82" s="145"/>
      <c r="HL82" s="145"/>
      <c r="HM82" s="145"/>
      <c r="HN82" s="145"/>
      <c r="HO82" s="145"/>
      <c r="HP82" s="145"/>
      <c r="HQ82" s="145"/>
      <c r="HR82" s="145"/>
      <c r="HS82" s="145"/>
      <c r="HT82" s="145"/>
      <c r="HU82" s="145"/>
      <c r="HV82" s="145"/>
      <c r="HW82" s="145"/>
      <c r="HX82" s="145"/>
      <c r="HY82" s="145"/>
      <c r="HZ82" s="145"/>
      <c r="IA82" s="145"/>
      <c r="IB82" s="145"/>
      <c r="IC82" s="145"/>
      <c r="ID82" s="145"/>
      <c r="IE82" s="145"/>
      <c r="IF82" s="145"/>
      <c r="IG82" s="145"/>
      <c r="IH82" s="145"/>
      <c r="II82" s="145"/>
      <c r="IJ82" s="145"/>
      <c r="IK82" s="145"/>
      <c r="IL82" s="145"/>
      <c r="IM82" s="145"/>
      <c r="IN82" s="145"/>
      <c r="IO82" s="145"/>
      <c r="IP82" s="145"/>
      <c r="IQ82" s="145"/>
      <c r="IR82" s="145"/>
      <c r="IS82" s="145"/>
    </row>
    <row r="83" spans="1:253" s="146" customFormat="1" ht="15">
      <c r="A83" s="126"/>
      <c r="B83" s="125"/>
      <c r="C83" s="29"/>
      <c r="D83" s="31"/>
      <c r="E83" s="32"/>
      <c r="F83" s="33"/>
      <c r="G83" s="34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258"/>
      <c r="BE83" s="255"/>
      <c r="BF83" s="34"/>
      <c r="BG83" s="34"/>
      <c r="BH83" s="1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5"/>
      <c r="GA83" s="145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5"/>
      <c r="GN83" s="145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45"/>
      <c r="HA83" s="145"/>
      <c r="HB83" s="145"/>
      <c r="HC83" s="145"/>
      <c r="HD83" s="145"/>
      <c r="HE83" s="145"/>
      <c r="HF83" s="145"/>
      <c r="HG83" s="145"/>
      <c r="HH83" s="145"/>
      <c r="HI83" s="145"/>
      <c r="HJ83" s="145"/>
      <c r="HK83" s="145"/>
      <c r="HL83" s="145"/>
      <c r="HM83" s="145"/>
      <c r="HN83" s="145"/>
      <c r="HO83" s="145"/>
      <c r="HP83" s="145"/>
      <c r="HQ83" s="145"/>
      <c r="HR83" s="145"/>
      <c r="HS83" s="145"/>
      <c r="HT83" s="145"/>
      <c r="HU83" s="145"/>
      <c r="HV83" s="145"/>
      <c r="HW83" s="145"/>
      <c r="HX83" s="145"/>
      <c r="HY83" s="145"/>
      <c r="HZ83" s="145"/>
      <c r="IA83" s="145"/>
      <c r="IB83" s="145"/>
      <c r="IC83" s="145"/>
      <c r="ID83" s="145"/>
      <c r="IE83" s="145"/>
      <c r="IF83" s="145"/>
      <c r="IG83" s="145"/>
      <c r="IH83" s="145"/>
      <c r="II83" s="145"/>
      <c r="IJ83" s="145"/>
      <c r="IK83" s="145"/>
      <c r="IL83" s="145"/>
      <c r="IM83" s="145"/>
      <c r="IN83" s="145"/>
      <c r="IO83" s="145"/>
      <c r="IP83" s="145"/>
      <c r="IQ83" s="145"/>
      <c r="IR83" s="145"/>
      <c r="IS83" s="145"/>
    </row>
    <row r="84" spans="1:256" ht="15">
      <c r="A84" s="124"/>
      <c r="B84" s="125"/>
      <c r="C84" s="29"/>
      <c r="D84" s="31"/>
      <c r="E84" s="32"/>
      <c r="F84" s="33"/>
      <c r="G84" s="34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258"/>
      <c r="BE84" s="256"/>
      <c r="BF84" s="32"/>
      <c r="BG84" s="32"/>
      <c r="BH84" s="1"/>
      <c r="IQ84" s="145"/>
      <c r="IR84" s="145"/>
      <c r="IS84" s="145"/>
      <c r="IT84" s="146"/>
      <c r="IU84" s="146"/>
      <c r="IV84" s="146"/>
    </row>
    <row r="85" spans="1:256" ht="15">
      <c r="A85" s="89"/>
      <c r="B85" s="125"/>
      <c r="C85" s="29"/>
      <c r="D85" s="31"/>
      <c r="E85" s="32"/>
      <c r="F85" s="33"/>
      <c r="G85" s="34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258"/>
      <c r="BE85" s="256"/>
      <c r="BF85" s="34"/>
      <c r="BG85" s="34"/>
      <c r="BH85" s="1"/>
      <c r="IQ85" s="145"/>
      <c r="IR85" s="145"/>
      <c r="IS85" s="145"/>
      <c r="IT85" s="146"/>
      <c r="IU85" s="146"/>
      <c r="IV85" s="146"/>
    </row>
    <row r="86" spans="1:256" ht="15">
      <c r="A86" s="109"/>
      <c r="B86" s="32"/>
      <c r="C86" s="29"/>
      <c r="D86" s="31"/>
      <c r="E86" s="32"/>
      <c r="F86" s="33"/>
      <c r="G86" s="34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258"/>
      <c r="BE86" s="255"/>
      <c r="BF86" s="34"/>
      <c r="BG86" s="34"/>
      <c r="BH86" s="1"/>
      <c r="IQ86" s="145"/>
      <c r="IR86" s="145"/>
      <c r="IS86" s="145"/>
      <c r="IT86" s="146"/>
      <c r="IU86" s="146"/>
      <c r="IV86" s="146"/>
    </row>
    <row r="87" spans="1:256" ht="15">
      <c r="A87" s="109"/>
      <c r="B87" s="29"/>
      <c r="C87" s="29"/>
      <c r="D87" s="31"/>
      <c r="E87" s="32"/>
      <c r="F87" s="33"/>
      <c r="G87" s="34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258"/>
      <c r="BE87" s="255"/>
      <c r="BF87" s="32"/>
      <c r="BG87" s="34"/>
      <c r="BH87" s="1"/>
      <c r="IQ87" s="145"/>
      <c r="IR87" s="145"/>
      <c r="IS87" s="145"/>
      <c r="IT87" s="146"/>
      <c r="IU87" s="146"/>
      <c r="IV87" s="146"/>
    </row>
    <row r="88" spans="1:256" ht="15">
      <c r="A88" s="109"/>
      <c r="B88" s="29"/>
      <c r="C88" s="29"/>
      <c r="D88" s="31"/>
      <c r="E88" s="32"/>
      <c r="F88" s="33"/>
      <c r="G88" s="34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258"/>
      <c r="BE88" s="255"/>
      <c r="BF88" s="32"/>
      <c r="BG88" s="34"/>
      <c r="BH88" s="1"/>
      <c r="IQ88" s="145"/>
      <c r="IR88" s="145"/>
      <c r="IS88" s="145"/>
      <c r="IT88" s="146"/>
      <c r="IU88" s="146"/>
      <c r="IV88" s="146"/>
    </row>
    <row r="89" spans="1:256" ht="15">
      <c r="A89" s="109"/>
      <c r="B89" s="32"/>
      <c r="C89" s="29"/>
      <c r="D89" s="31"/>
      <c r="E89" s="32"/>
      <c r="F89" s="33"/>
      <c r="G89" s="34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258"/>
      <c r="BE89" s="255"/>
      <c r="BF89" s="34"/>
      <c r="BG89" s="34"/>
      <c r="BH89" s="1"/>
      <c r="IQ89" s="145"/>
      <c r="IR89" s="145"/>
      <c r="IS89" s="145"/>
      <c r="IT89" s="146"/>
      <c r="IU89" s="146"/>
      <c r="IV89" s="146"/>
    </row>
    <row r="90" spans="1:256" ht="15">
      <c r="A90" s="109"/>
      <c r="B90" s="29"/>
      <c r="C90" s="29"/>
      <c r="D90" s="31"/>
      <c r="E90" s="32"/>
      <c r="F90" s="33"/>
      <c r="G90" s="34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258"/>
      <c r="BE90" s="256"/>
      <c r="BF90" s="32"/>
      <c r="BG90" s="32"/>
      <c r="BH90" s="111"/>
      <c r="IQ90" s="145"/>
      <c r="IR90" s="145"/>
      <c r="IS90" s="145"/>
      <c r="IT90" s="146"/>
      <c r="IU90" s="146"/>
      <c r="IV90" s="146"/>
    </row>
    <row r="91" spans="1:256" ht="15">
      <c r="A91" s="109"/>
      <c r="B91" s="29"/>
      <c r="C91" s="29"/>
      <c r="D91" s="31"/>
      <c r="E91" s="32"/>
      <c r="F91" s="33"/>
      <c r="G91" s="34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258"/>
      <c r="BE91" s="255"/>
      <c r="BF91" s="34"/>
      <c r="BG91" s="32"/>
      <c r="BH91" s="111"/>
      <c r="IQ91" s="145"/>
      <c r="IR91" s="145"/>
      <c r="IS91" s="145"/>
      <c r="IT91" s="146"/>
      <c r="IU91" s="146"/>
      <c r="IV91" s="146"/>
    </row>
    <row r="92" spans="8:256" ht="15"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151"/>
      <c r="BE92" s="244"/>
      <c r="IQ92" s="145"/>
      <c r="IR92" s="145"/>
      <c r="IS92" s="145"/>
      <c r="IT92" s="146"/>
      <c r="IU92" s="146"/>
      <c r="IV92" s="146"/>
    </row>
    <row r="93" spans="8:256" ht="15"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151"/>
      <c r="BE93" s="257"/>
      <c r="BG93" s="76"/>
      <c r="IQ93" s="145"/>
      <c r="IR93" s="145"/>
      <c r="IS93" s="145"/>
      <c r="IT93" s="146"/>
      <c r="IU93" s="146"/>
      <c r="IV93" s="146"/>
    </row>
    <row r="94" spans="8:57" ht="15"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151"/>
      <c r="BE94" s="257"/>
    </row>
    <row r="95" spans="8:57" ht="15"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151"/>
      <c r="BE95" s="257"/>
    </row>
    <row r="96" spans="8:57" ht="15"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151"/>
      <c r="BE96" s="244"/>
    </row>
    <row r="97" spans="8:57" ht="15"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151"/>
      <c r="BE97" s="244"/>
    </row>
    <row r="98" spans="8:57" ht="15"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151"/>
      <c r="BE98" s="244"/>
    </row>
    <row r="99" spans="8:57" ht="15"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151"/>
      <c r="BE99" s="244"/>
    </row>
    <row r="100" spans="8:57" ht="15"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151"/>
      <c r="BE100" s="244"/>
    </row>
    <row r="101" spans="1:60" ht="15">
      <c r="A101" s="30"/>
      <c r="B101" s="29"/>
      <c r="C101" s="29"/>
      <c r="D101" s="31"/>
      <c r="E101" s="32"/>
      <c r="F101" s="33"/>
      <c r="G101" s="34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258"/>
      <c r="BE101" s="255"/>
      <c r="BF101" s="34"/>
      <c r="BG101" s="34"/>
      <c r="BH101" s="111"/>
    </row>
    <row r="102" spans="1:60" ht="15">
      <c r="A102" s="30"/>
      <c r="B102" s="29"/>
      <c r="C102" s="29"/>
      <c r="D102" s="31"/>
      <c r="E102" s="32"/>
      <c r="F102" s="33"/>
      <c r="G102" s="34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258"/>
      <c r="BE102" s="255"/>
      <c r="BF102" s="32"/>
      <c r="BG102" s="34"/>
      <c r="BH102" s="111"/>
    </row>
    <row r="103" spans="1:60" ht="15">
      <c r="A103" s="30"/>
      <c r="B103" s="29"/>
      <c r="C103" s="29"/>
      <c r="D103" s="31"/>
      <c r="E103" s="32"/>
      <c r="F103" s="33"/>
      <c r="G103" s="34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258"/>
      <c r="BE103" s="255"/>
      <c r="BF103" s="32"/>
      <c r="BG103" s="34"/>
      <c r="BH103" s="113"/>
    </row>
    <row r="104" spans="1:60" ht="15">
      <c r="A104" s="30"/>
      <c r="B104" s="29"/>
      <c r="C104" s="29"/>
      <c r="D104" s="31"/>
      <c r="E104" s="32"/>
      <c r="F104" s="33"/>
      <c r="G104" s="34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258"/>
      <c r="BE104" s="255"/>
      <c r="BF104" s="32"/>
      <c r="BG104" s="32"/>
      <c r="BH104" s="113"/>
    </row>
    <row r="105" spans="1:60" ht="15">
      <c r="A105" s="59"/>
      <c r="B105" s="59"/>
      <c r="C105" s="29"/>
      <c r="D105" s="31"/>
      <c r="E105" s="32"/>
      <c r="F105" s="33"/>
      <c r="G105" s="34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258"/>
      <c r="BE105" s="255"/>
      <c r="BF105" s="32"/>
      <c r="BG105" s="34"/>
      <c r="BH105" s="113"/>
    </row>
    <row r="106" spans="1:60" ht="15">
      <c r="A106" s="30"/>
      <c r="B106" s="29"/>
      <c r="C106" s="29"/>
      <c r="D106" s="31"/>
      <c r="E106" s="32"/>
      <c r="F106" s="33"/>
      <c r="G106" s="34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258"/>
      <c r="BE106" s="255"/>
      <c r="BF106" s="32"/>
      <c r="BG106" s="34"/>
      <c r="BH106" s="113"/>
    </row>
    <row r="107" spans="1:60" ht="15">
      <c r="A107" s="30"/>
      <c r="B107" s="29"/>
      <c r="C107" s="29"/>
      <c r="D107" s="31"/>
      <c r="E107" s="32"/>
      <c r="F107" s="33"/>
      <c r="G107" s="34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258"/>
      <c r="BE107" s="255"/>
      <c r="BF107" s="32"/>
      <c r="BG107" s="34"/>
      <c r="BH107" s="113"/>
    </row>
    <row r="108" spans="1:60" ht="15">
      <c r="A108" s="30"/>
      <c r="B108" s="29"/>
      <c r="C108" s="29"/>
      <c r="D108" s="31"/>
      <c r="E108" s="32"/>
      <c r="F108" s="33"/>
      <c r="G108" s="34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258"/>
      <c r="BE108" s="255"/>
      <c r="BF108" s="32"/>
      <c r="BG108" s="34"/>
      <c r="BH108" s="113"/>
    </row>
    <row r="109" spans="1:60" ht="15">
      <c r="A109" s="30"/>
      <c r="B109" s="29"/>
      <c r="C109" s="29"/>
      <c r="D109" s="31"/>
      <c r="E109" s="32"/>
      <c r="F109" s="33"/>
      <c r="G109" s="34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258"/>
      <c r="BE109" s="255"/>
      <c r="BF109" s="34"/>
      <c r="BG109" s="34"/>
      <c r="BH109" s="113"/>
    </row>
    <row r="110" spans="1:60" ht="15">
      <c r="A110" s="30"/>
      <c r="B110" s="29"/>
      <c r="C110" s="29"/>
      <c r="D110" s="31"/>
      <c r="E110" s="32"/>
      <c r="F110" s="33"/>
      <c r="G110" s="34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258"/>
      <c r="BE110" s="256"/>
      <c r="BF110" s="32"/>
      <c r="BG110" s="34"/>
      <c r="BH110" s="113"/>
    </row>
    <row r="111" spans="1:60" ht="15">
      <c r="A111" s="30"/>
      <c r="B111" s="29"/>
      <c r="C111" s="29"/>
      <c r="D111" s="31"/>
      <c r="E111" s="32"/>
      <c r="F111" s="33"/>
      <c r="G111" s="34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258"/>
      <c r="BE111" s="256"/>
      <c r="BF111" s="34"/>
      <c r="BG111" s="34"/>
      <c r="BH111" s="113"/>
    </row>
    <row r="112" spans="1:60" ht="15">
      <c r="A112" s="30"/>
      <c r="B112" s="29"/>
      <c r="C112" s="29"/>
      <c r="D112" s="31"/>
      <c r="E112" s="32"/>
      <c r="F112" s="33"/>
      <c r="G112" s="34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258"/>
      <c r="BE112" s="256"/>
      <c r="BF112" s="32"/>
      <c r="BG112" s="34"/>
      <c r="BH112" s="113"/>
    </row>
    <row r="113" spans="1:60" ht="15">
      <c r="A113" s="30"/>
      <c r="B113" s="29"/>
      <c r="C113" s="29"/>
      <c r="D113" s="31"/>
      <c r="E113" s="32"/>
      <c r="F113" s="33"/>
      <c r="G113" s="34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258"/>
      <c r="BE113" s="256"/>
      <c r="BF113" s="32"/>
      <c r="BG113" s="34"/>
      <c r="BH113" s="111"/>
    </row>
    <row r="114" spans="1:60" ht="15">
      <c r="A114" s="30"/>
      <c r="B114" s="29"/>
      <c r="C114" s="29"/>
      <c r="D114" s="31"/>
      <c r="E114" s="32"/>
      <c r="F114" s="33"/>
      <c r="G114" s="34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258"/>
      <c r="BE114" s="256"/>
      <c r="BF114" s="32"/>
      <c r="BG114" s="34"/>
      <c r="BH114" s="113"/>
    </row>
    <row r="115" spans="1:60" ht="15">
      <c r="A115" s="30"/>
      <c r="B115" s="29"/>
      <c r="C115" s="29"/>
      <c r="D115" s="31"/>
      <c r="E115" s="32"/>
      <c r="F115" s="33"/>
      <c r="G115" s="34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258"/>
      <c r="BE115" s="256"/>
      <c r="BF115" s="32"/>
      <c r="BG115" s="32"/>
      <c r="BH115" s="111"/>
    </row>
    <row r="116" spans="1:60" ht="15">
      <c r="A116" s="30"/>
      <c r="B116" s="29"/>
      <c r="C116" s="29"/>
      <c r="D116" s="31"/>
      <c r="E116" s="32"/>
      <c r="F116" s="33"/>
      <c r="G116" s="34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258"/>
      <c r="BE116" s="255"/>
      <c r="BF116" s="34"/>
      <c r="BG116" s="32"/>
      <c r="BH116" s="113"/>
    </row>
    <row r="117" spans="1:60" ht="15">
      <c r="A117" s="30"/>
      <c r="B117" s="29"/>
      <c r="C117" s="29"/>
      <c r="D117" s="31"/>
      <c r="E117" s="32"/>
      <c r="F117" s="33"/>
      <c r="G117" s="34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258"/>
      <c r="BE117" s="256"/>
      <c r="BF117" s="32"/>
      <c r="BG117" s="34"/>
      <c r="BH117" s="113"/>
    </row>
    <row r="118" spans="1:60" ht="15">
      <c r="A118" s="30"/>
      <c r="B118" s="29"/>
      <c r="C118" s="29"/>
      <c r="D118" s="31"/>
      <c r="E118" s="32"/>
      <c r="F118" s="33"/>
      <c r="G118" s="34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258"/>
      <c r="BE118" s="256"/>
      <c r="BF118" s="32"/>
      <c r="BG118" s="32"/>
      <c r="BH118" s="113"/>
    </row>
    <row r="119" spans="1:60" ht="15">
      <c r="A119" s="30"/>
      <c r="B119" s="29"/>
      <c r="C119" s="29"/>
      <c r="D119" s="31"/>
      <c r="E119" s="32"/>
      <c r="F119" s="33"/>
      <c r="G119" s="34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258"/>
      <c r="BE119" s="256"/>
      <c r="BF119" s="32"/>
      <c r="BG119" s="32"/>
      <c r="BH119" s="113"/>
    </row>
    <row r="120" spans="1:60" ht="15">
      <c r="A120" s="30"/>
      <c r="B120" s="29"/>
      <c r="C120" s="29"/>
      <c r="D120" s="31"/>
      <c r="E120" s="32"/>
      <c r="F120" s="33"/>
      <c r="G120" s="34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258"/>
      <c r="BE120" s="256"/>
      <c r="BF120" s="32"/>
      <c r="BG120" s="34"/>
      <c r="BH120" s="113"/>
    </row>
    <row r="121" spans="1:60" ht="15">
      <c r="A121" s="30"/>
      <c r="B121" s="29"/>
      <c r="C121" s="29"/>
      <c r="D121" s="31"/>
      <c r="E121" s="32"/>
      <c r="F121" s="33"/>
      <c r="G121" s="34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258"/>
      <c r="BE121" s="255"/>
      <c r="BF121" s="32"/>
      <c r="BG121" s="34"/>
      <c r="BH121" s="113"/>
    </row>
    <row r="122" spans="1:60" ht="15">
      <c r="A122" s="30"/>
      <c r="B122" s="29"/>
      <c r="C122" s="29"/>
      <c r="D122" s="31"/>
      <c r="E122" s="32"/>
      <c r="F122" s="33"/>
      <c r="G122" s="34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258"/>
      <c r="BE122" s="256"/>
      <c r="BF122" s="32"/>
      <c r="BG122" s="32"/>
      <c r="BH122" s="113"/>
    </row>
    <row r="123" spans="1:60" ht="15">
      <c r="A123" s="30"/>
      <c r="B123" s="29"/>
      <c r="C123" s="29"/>
      <c r="D123" s="31"/>
      <c r="E123" s="32"/>
      <c r="F123" s="33"/>
      <c r="G123" s="34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258"/>
      <c r="BE123" s="255"/>
      <c r="BF123" s="32"/>
      <c r="BG123" s="34"/>
      <c r="BH123" s="113"/>
    </row>
    <row r="124" spans="1:60" ht="15">
      <c r="A124" s="30"/>
      <c r="B124" s="29"/>
      <c r="C124" s="29"/>
      <c r="D124" s="31"/>
      <c r="E124" s="32"/>
      <c r="F124" s="33"/>
      <c r="G124" s="34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258"/>
      <c r="BE124" s="256"/>
      <c r="BF124" s="32"/>
      <c r="BG124" s="32"/>
      <c r="BH124" s="111"/>
    </row>
    <row r="125" spans="1:60" ht="15">
      <c r="A125" s="30"/>
      <c r="B125" s="29"/>
      <c r="C125" s="29"/>
      <c r="D125" s="31"/>
      <c r="E125" s="32"/>
      <c r="F125" s="33"/>
      <c r="G125" s="34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151"/>
      <c r="BE125" s="256"/>
      <c r="BF125" s="32"/>
      <c r="BG125" s="32"/>
      <c r="BH125" s="111"/>
    </row>
    <row r="126" spans="1:60" ht="15">
      <c r="A126" s="30"/>
      <c r="B126" s="29"/>
      <c r="C126" s="29"/>
      <c r="D126" s="31"/>
      <c r="E126" s="32"/>
      <c r="F126" s="33"/>
      <c r="G126" s="34"/>
      <c r="H126" s="114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259"/>
      <c r="BE126" s="255"/>
      <c r="BF126" s="34"/>
      <c r="BG126" s="32"/>
      <c r="BH126" s="115"/>
    </row>
    <row r="127" spans="1:60" ht="15">
      <c r="A127" s="30"/>
      <c r="B127" s="29"/>
      <c r="C127" s="29"/>
      <c r="D127" s="31"/>
      <c r="E127" s="32"/>
      <c r="F127" s="33"/>
      <c r="G127" s="34"/>
      <c r="H127" s="114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259"/>
      <c r="BE127" s="255"/>
      <c r="BF127" s="34"/>
      <c r="BG127" s="32"/>
      <c r="BH127" s="115"/>
    </row>
    <row r="128" spans="1:60" ht="15">
      <c r="A128" s="30"/>
      <c r="B128" s="29"/>
      <c r="C128" s="29"/>
      <c r="D128" s="31"/>
      <c r="E128" s="32"/>
      <c r="F128" s="33"/>
      <c r="G128" s="34"/>
      <c r="H128" s="114"/>
      <c r="I128" s="37"/>
      <c r="J128" s="37"/>
      <c r="K128" s="37"/>
      <c r="L128" s="37"/>
      <c r="M128" s="37"/>
      <c r="N128" s="37"/>
      <c r="O128" s="37"/>
      <c r="P128" s="37"/>
      <c r="Q128" s="39"/>
      <c r="R128" s="39"/>
      <c r="S128" s="37"/>
      <c r="T128" s="39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259"/>
      <c r="BE128" s="255"/>
      <c r="BF128" s="34"/>
      <c r="BG128" s="34"/>
      <c r="BH128" s="116"/>
    </row>
    <row r="129" spans="1:60" ht="15">
      <c r="A129" s="30"/>
      <c r="B129" s="29"/>
      <c r="C129" s="29"/>
      <c r="D129" s="31"/>
      <c r="E129" s="32"/>
      <c r="F129" s="33"/>
      <c r="G129" s="34"/>
      <c r="H129" s="114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259"/>
      <c r="BE129" s="255"/>
      <c r="BF129" s="32"/>
      <c r="BG129" s="34"/>
      <c r="BH129" s="116"/>
    </row>
    <row r="130" spans="1:60" ht="15">
      <c r="A130" s="30"/>
      <c r="B130" s="29"/>
      <c r="C130" s="29"/>
      <c r="D130" s="31"/>
      <c r="E130" s="32"/>
      <c r="F130" s="33"/>
      <c r="G130" s="34"/>
      <c r="H130" s="114"/>
      <c r="I130" s="37"/>
      <c r="J130" s="37"/>
      <c r="K130" s="37"/>
      <c r="L130" s="37"/>
      <c r="M130" s="37"/>
      <c r="N130" s="37"/>
      <c r="O130" s="37"/>
      <c r="P130" s="37"/>
      <c r="Q130" s="39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9"/>
      <c r="AG130" s="37"/>
      <c r="AH130" s="37"/>
      <c r="AI130" s="37"/>
      <c r="AJ130" s="39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259"/>
      <c r="BE130" s="256"/>
      <c r="BF130" s="34"/>
      <c r="BG130" s="32"/>
      <c r="BH130" s="116"/>
    </row>
    <row r="131" spans="1:60" ht="15">
      <c r="A131" s="30"/>
      <c r="B131" s="29"/>
      <c r="C131" s="29"/>
      <c r="D131" s="31"/>
      <c r="E131" s="32"/>
      <c r="F131" s="33"/>
      <c r="G131" s="34"/>
      <c r="H131" s="114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259"/>
      <c r="BE131" s="256"/>
      <c r="BF131" s="34"/>
      <c r="BG131" s="34"/>
      <c r="BH131" s="116"/>
    </row>
    <row r="132" spans="56:57" ht="15">
      <c r="BD132" s="145"/>
      <c r="BE132" s="244"/>
    </row>
    <row r="133" spans="56:57" ht="15">
      <c r="BD133" s="145"/>
      <c r="BE133" s="244"/>
    </row>
    <row r="134" spans="56:57" ht="15">
      <c r="BD134" s="145"/>
      <c r="BE134" s="244"/>
    </row>
    <row r="135" spans="56:57" ht="15">
      <c r="BD135" s="145"/>
      <c r="BE135" s="244"/>
    </row>
    <row r="136" spans="56:57" ht="15">
      <c r="BD136" s="145"/>
      <c r="BE136" s="244"/>
    </row>
    <row r="137" spans="56:57" ht="15">
      <c r="BD137" s="145"/>
      <c r="BE137" s="244"/>
    </row>
    <row r="138" spans="56:57" ht="15">
      <c r="BD138" s="145"/>
      <c r="BE138" s="244"/>
    </row>
    <row r="139" spans="56:57" ht="15">
      <c r="BD139" s="145"/>
      <c r="BE139" s="244"/>
    </row>
    <row r="140" spans="56:57" ht="15">
      <c r="BD140" s="145"/>
      <c r="BE140" s="244"/>
    </row>
    <row r="141" spans="56:57" ht="15">
      <c r="BD141" s="145"/>
      <c r="BE141" s="244"/>
    </row>
    <row r="142" spans="56:57" ht="15">
      <c r="BD142" s="145"/>
      <c r="BE142" s="244"/>
    </row>
    <row r="143" spans="56:57" ht="15">
      <c r="BD143" s="145"/>
      <c r="BE143" s="244"/>
    </row>
    <row r="144" spans="56:57" ht="15">
      <c r="BD144" s="145"/>
      <c r="BE144" s="244"/>
    </row>
    <row r="145" spans="56:57" ht="15">
      <c r="BD145" s="145"/>
      <c r="BE145" s="244"/>
    </row>
    <row r="146" spans="56:57" ht="15">
      <c r="BD146" s="145"/>
      <c r="BE146" s="244"/>
    </row>
    <row r="147" spans="56:57" ht="15">
      <c r="BD147" s="145"/>
      <c r="BE147" s="244"/>
    </row>
    <row r="148" spans="56:57" ht="15">
      <c r="BD148" s="145"/>
      <c r="BE148" s="244"/>
    </row>
    <row r="149" spans="56:57" ht="15">
      <c r="BD149" s="145"/>
      <c r="BE149" s="244"/>
    </row>
    <row r="150" spans="56:57" ht="15">
      <c r="BD150" s="145"/>
      <c r="BE150" s="244"/>
    </row>
    <row r="151" spans="56:57" ht="15">
      <c r="BD151" s="145"/>
      <c r="BE151" s="244"/>
    </row>
    <row r="152" spans="56:57" ht="15">
      <c r="BD152" s="145"/>
      <c r="BE152" s="244"/>
    </row>
    <row r="153" spans="56:57" ht="15">
      <c r="BD153" s="145"/>
      <c r="BE153" s="244"/>
    </row>
    <row r="154" spans="56:57" ht="15">
      <c r="BD154" s="145"/>
      <c r="BE154" s="244"/>
    </row>
    <row r="155" spans="56:57" ht="15">
      <c r="BD155" s="145"/>
      <c r="BE155" s="244"/>
    </row>
    <row r="156" spans="56:57" ht="15">
      <c r="BD156" s="145"/>
      <c r="BE156" s="244"/>
    </row>
    <row r="157" spans="56:57" ht="15">
      <c r="BD157" s="145"/>
      <c r="BE157" s="244"/>
    </row>
    <row r="158" spans="56:57" ht="15">
      <c r="BD158" s="145"/>
      <c r="BE158" s="244"/>
    </row>
    <row r="159" spans="56:57" ht="15">
      <c r="BD159" s="145"/>
      <c r="BE159" s="244"/>
    </row>
    <row r="160" spans="56:57" ht="15">
      <c r="BD160" s="145"/>
      <c r="BE160" s="244"/>
    </row>
    <row r="161" spans="56:57" ht="15">
      <c r="BD161" s="145"/>
      <c r="BE161" s="244"/>
    </row>
    <row r="162" spans="56:57" ht="15">
      <c r="BD162" s="145"/>
      <c r="BE162" s="244"/>
    </row>
    <row r="163" spans="56:57" ht="15">
      <c r="BD163" s="145"/>
      <c r="BE163" s="244"/>
    </row>
    <row r="164" spans="56:57" ht="15">
      <c r="BD164" s="145"/>
      <c r="BE164" s="244"/>
    </row>
    <row r="165" spans="56:57" ht="15">
      <c r="BD165" s="145"/>
      <c r="BE165" s="244"/>
    </row>
    <row r="166" spans="56:57" ht="15">
      <c r="BD166" s="145"/>
      <c r="BE166" s="244"/>
    </row>
    <row r="167" spans="56:57" ht="15">
      <c r="BD167" s="145"/>
      <c r="BE167" s="244"/>
    </row>
    <row r="168" spans="56:57" ht="15">
      <c r="BD168" s="145"/>
      <c r="BE168" s="244"/>
    </row>
    <row r="169" spans="56:57" ht="15">
      <c r="BD169" s="145"/>
      <c r="BE169" s="244"/>
    </row>
    <row r="170" spans="56:57" ht="15">
      <c r="BD170" s="145"/>
      <c r="BE170" s="244"/>
    </row>
    <row r="171" spans="56:57" ht="15">
      <c r="BD171" s="145"/>
      <c r="BE171" s="244"/>
    </row>
    <row r="172" spans="56:57" ht="15">
      <c r="BD172" s="145"/>
      <c r="BE172" s="244"/>
    </row>
    <row r="173" spans="56:57" ht="15">
      <c r="BD173" s="145"/>
      <c r="BE173" s="244"/>
    </row>
    <row r="174" spans="56:57" ht="15">
      <c r="BD174" s="145"/>
      <c r="BE174" s="244"/>
    </row>
    <row r="175" spans="56:57" ht="15">
      <c r="BD175" s="145"/>
      <c r="BE175" s="244"/>
    </row>
    <row r="176" spans="56:57" ht="15">
      <c r="BD176" s="145"/>
      <c r="BE176" s="244"/>
    </row>
    <row r="177" spans="56:57" ht="15">
      <c r="BD177" s="145"/>
      <c r="BE177" s="244"/>
    </row>
    <row r="178" spans="56:57" ht="15">
      <c r="BD178" s="145"/>
      <c r="BE178" s="244"/>
    </row>
    <row r="179" spans="56:57" ht="15">
      <c r="BD179" s="145"/>
      <c r="BE179" s="244"/>
    </row>
    <row r="180" spans="56:57" ht="15">
      <c r="BD180" s="145"/>
      <c r="BE180" s="244"/>
    </row>
    <row r="181" spans="56:57" ht="15">
      <c r="BD181" s="145"/>
      <c r="BE181" s="244"/>
    </row>
    <row r="182" spans="56:57" ht="15">
      <c r="BD182" s="145"/>
      <c r="BE182" s="244"/>
    </row>
    <row r="183" spans="56:57" ht="15">
      <c r="BD183" s="145"/>
      <c r="BE183" s="244"/>
    </row>
    <row r="184" spans="56:57" ht="15">
      <c r="BD184" s="145"/>
      <c r="BE184" s="244"/>
    </row>
    <row r="185" spans="56:57" ht="15">
      <c r="BD185" s="145"/>
      <c r="BE185" s="244"/>
    </row>
    <row r="186" spans="56:57" ht="15">
      <c r="BD186" s="145"/>
      <c r="BE186" s="244"/>
    </row>
    <row r="187" spans="56:57" ht="15">
      <c r="BD187" s="145"/>
      <c r="BE187" s="244"/>
    </row>
    <row r="188" spans="56:57" ht="15">
      <c r="BD188" s="145"/>
      <c r="BE188" s="244"/>
    </row>
    <row r="189" spans="56:57" ht="15">
      <c r="BD189" s="145"/>
      <c r="BE189" s="244"/>
    </row>
    <row r="190" spans="56:57" ht="15">
      <c r="BD190" s="145"/>
      <c r="BE190" s="244"/>
    </row>
    <row r="191" spans="56:57" ht="15">
      <c r="BD191" s="145"/>
      <c r="BE191" s="244"/>
    </row>
    <row r="192" spans="56:57" ht="15">
      <c r="BD192" s="145"/>
      <c r="BE192" s="244"/>
    </row>
    <row r="193" spans="56:57" ht="15">
      <c r="BD193" s="145"/>
      <c r="BE193" s="244"/>
    </row>
    <row r="194" spans="56:57" ht="15">
      <c r="BD194" s="145"/>
      <c r="BE194" s="244"/>
    </row>
    <row r="195" spans="56:57" ht="15">
      <c r="BD195" s="145"/>
      <c r="BE195" s="244"/>
    </row>
    <row r="196" spans="56:57" ht="15">
      <c r="BD196" s="145"/>
      <c r="BE196" s="244"/>
    </row>
    <row r="197" spans="56:57" ht="15">
      <c r="BD197" s="145"/>
      <c r="BE197" s="244"/>
    </row>
    <row r="198" spans="56:57" ht="15">
      <c r="BD198" s="145"/>
      <c r="BE198" s="244"/>
    </row>
    <row r="199" spans="56:57" ht="15">
      <c r="BD199" s="145"/>
      <c r="BE199" s="244"/>
    </row>
    <row r="200" spans="56:57" ht="15">
      <c r="BD200" s="145"/>
      <c r="BE200" s="244"/>
    </row>
    <row r="201" spans="56:57" ht="15">
      <c r="BD201" s="145"/>
      <c r="BE201" s="244"/>
    </row>
    <row r="202" spans="56:57" ht="15">
      <c r="BD202" s="145"/>
      <c r="BE202" s="244"/>
    </row>
    <row r="203" spans="56:57" ht="15">
      <c r="BD203" s="145"/>
      <c r="BE203" s="244"/>
    </row>
    <row r="204" spans="56:57" ht="15">
      <c r="BD204" s="145"/>
      <c r="BE204" s="244"/>
    </row>
    <row r="205" spans="56:57" ht="15">
      <c r="BD205" s="145"/>
      <c r="BE205" s="244"/>
    </row>
    <row r="206" spans="56:57" ht="15">
      <c r="BD206" s="145"/>
      <c r="BE206" s="244"/>
    </row>
    <row r="207" spans="56:57" ht="15">
      <c r="BD207" s="145"/>
      <c r="BE207" s="244"/>
    </row>
    <row r="208" spans="56:57" ht="15">
      <c r="BD208" s="145"/>
      <c r="BE208" s="244"/>
    </row>
    <row r="209" spans="56:57" ht="15">
      <c r="BD209" s="145"/>
      <c r="BE209" s="244"/>
    </row>
    <row r="210" spans="56:57" ht="15">
      <c r="BD210" s="145"/>
      <c r="BE210" s="244"/>
    </row>
    <row r="211" spans="56:57" ht="15">
      <c r="BD211" s="145"/>
      <c r="BE211" s="244"/>
    </row>
    <row r="212" spans="56:57" ht="15">
      <c r="BD212" s="145"/>
      <c r="BE212" s="244"/>
    </row>
    <row r="213" spans="56:57" ht="15">
      <c r="BD213" s="145"/>
      <c r="BE213" s="244"/>
    </row>
    <row r="214" spans="56:57" ht="15">
      <c r="BD214" s="145"/>
      <c r="BE214" s="244"/>
    </row>
    <row r="215" spans="56:57" ht="15">
      <c r="BD215" s="145"/>
      <c r="BE215" s="244"/>
    </row>
    <row r="216" spans="56:57" ht="15">
      <c r="BD216" s="145"/>
      <c r="BE216" s="244"/>
    </row>
    <row r="217" spans="56:57" ht="15">
      <c r="BD217" s="145"/>
      <c r="BE217" s="244"/>
    </row>
    <row r="218" spans="56:57" ht="15">
      <c r="BD218" s="145"/>
      <c r="BE218" s="244"/>
    </row>
    <row r="219" spans="56:57" ht="15">
      <c r="BD219" s="145"/>
      <c r="BE219" s="244"/>
    </row>
    <row r="220" spans="56:57" ht="15">
      <c r="BD220" s="145"/>
      <c r="BE220" s="244"/>
    </row>
    <row r="221" spans="56:57" ht="15">
      <c r="BD221" s="145"/>
      <c r="BE221" s="244"/>
    </row>
    <row r="222" spans="56:57" ht="15">
      <c r="BD222" s="145"/>
      <c r="BE222" s="244"/>
    </row>
    <row r="223" spans="56:57" ht="15">
      <c r="BD223" s="145"/>
      <c r="BE223" s="244"/>
    </row>
    <row r="224" spans="56:57" ht="15">
      <c r="BD224" s="145"/>
      <c r="BE224" s="244"/>
    </row>
    <row r="225" spans="56:57" ht="15">
      <c r="BD225" s="145"/>
      <c r="BE225" s="244"/>
    </row>
    <row r="226" spans="56:57" ht="15">
      <c r="BD226" s="145"/>
      <c r="BE226" s="244"/>
    </row>
    <row r="227" spans="56:57" ht="15">
      <c r="BD227" s="145"/>
      <c r="BE227" s="244"/>
    </row>
    <row r="228" spans="56:57" ht="15">
      <c r="BD228" s="145"/>
      <c r="BE228" s="244"/>
    </row>
    <row r="229" spans="56:57" ht="15">
      <c r="BD229" s="145"/>
      <c r="BE229" s="244"/>
    </row>
    <row r="230" spans="56:57" ht="15">
      <c r="BD230" s="145"/>
      <c r="BE230" s="244"/>
    </row>
    <row r="231" spans="56:57" ht="15">
      <c r="BD231" s="145"/>
      <c r="BE231" s="244"/>
    </row>
    <row r="232" spans="56:57" ht="15">
      <c r="BD232" s="145"/>
      <c r="BE232" s="244"/>
    </row>
    <row r="233" spans="56:57" ht="15">
      <c r="BD233" s="145"/>
      <c r="BE233" s="244"/>
    </row>
    <row r="234" spans="56:57" ht="15">
      <c r="BD234" s="145"/>
      <c r="BE234" s="244"/>
    </row>
    <row r="235" spans="56:57" ht="15">
      <c r="BD235" s="145"/>
      <c r="BE235" s="244"/>
    </row>
    <row r="236" spans="56:57" ht="15">
      <c r="BD236" s="145"/>
      <c r="BE236" s="244"/>
    </row>
    <row r="237" spans="56:57" ht="15">
      <c r="BD237" s="145"/>
      <c r="BE237" s="244"/>
    </row>
    <row r="238" spans="56:57" ht="15">
      <c r="BD238" s="145"/>
      <c r="BE238" s="244"/>
    </row>
    <row r="239" spans="56:57" ht="15">
      <c r="BD239" s="145"/>
      <c r="BE239" s="244"/>
    </row>
    <row r="240" spans="56:57" ht="15">
      <c r="BD240" s="145"/>
      <c r="BE240" s="244"/>
    </row>
    <row r="241" spans="56:57" ht="15">
      <c r="BD241" s="145"/>
      <c r="BE241" s="244"/>
    </row>
    <row r="242" spans="56:57" ht="15">
      <c r="BD242" s="145"/>
      <c r="BE242" s="244"/>
    </row>
    <row r="243" spans="56:57" ht="15">
      <c r="BD243" s="145"/>
      <c r="BE243" s="244"/>
    </row>
    <row r="244" spans="56:57" ht="15">
      <c r="BD244" s="145"/>
      <c r="BE244" s="244"/>
    </row>
    <row r="245" spans="56:57" ht="15">
      <c r="BD245" s="145"/>
      <c r="BE245" s="244"/>
    </row>
    <row r="246" spans="56:57" ht="15">
      <c r="BD246" s="145"/>
      <c r="BE246" s="244"/>
    </row>
    <row r="247" spans="56:57" ht="15">
      <c r="BD247" s="145"/>
      <c r="BE247" s="244"/>
    </row>
    <row r="248" spans="56:57" ht="15">
      <c r="BD248" s="145"/>
      <c r="BE248" s="244"/>
    </row>
    <row r="249" spans="56:57" ht="15">
      <c r="BD249" s="145"/>
      <c r="BE249" s="244"/>
    </row>
    <row r="250" spans="56:57" ht="15">
      <c r="BD250" s="145"/>
      <c r="BE250" s="244"/>
    </row>
    <row r="251" spans="56:57" ht="15">
      <c r="BD251" s="145"/>
      <c r="BE251" s="244"/>
    </row>
    <row r="252" spans="56:57" ht="15">
      <c r="BD252" s="145"/>
      <c r="BE252" s="244"/>
    </row>
    <row r="253" spans="56:57" ht="15">
      <c r="BD253" s="145"/>
      <c r="BE253" s="244"/>
    </row>
    <row r="254" spans="56:57" ht="15">
      <c r="BD254" s="145"/>
      <c r="BE254" s="244"/>
    </row>
    <row r="255" spans="56:57" ht="15">
      <c r="BD255" s="145"/>
      <c r="BE255" s="244"/>
    </row>
    <row r="256" spans="56:57" ht="15">
      <c r="BD256" s="145"/>
      <c r="BE256" s="244"/>
    </row>
    <row r="257" spans="56:57" ht="15">
      <c r="BD257" s="145"/>
      <c r="BE257" s="244"/>
    </row>
    <row r="258" spans="56:57" ht="15">
      <c r="BD258" s="145"/>
      <c r="BE258" s="244"/>
    </row>
    <row r="259" spans="56:57" ht="15">
      <c r="BD259" s="145"/>
      <c r="BE259" s="244"/>
    </row>
    <row r="260" spans="56:57" ht="15">
      <c r="BD260" s="145"/>
      <c r="BE260" s="244"/>
    </row>
    <row r="261" spans="56:57" ht="15">
      <c r="BD261" s="145"/>
      <c r="BE261" s="244"/>
    </row>
    <row r="262" spans="56:57" ht="15">
      <c r="BD262" s="145"/>
      <c r="BE262" s="244"/>
    </row>
    <row r="263" spans="56:57" ht="15">
      <c r="BD263" s="145"/>
      <c r="BE263" s="244"/>
    </row>
    <row r="264" spans="56:57" ht="15">
      <c r="BD264" s="145"/>
      <c r="BE264" s="244"/>
    </row>
    <row r="265" spans="56:57" ht="15">
      <c r="BD265" s="145"/>
      <c r="BE265" s="244"/>
    </row>
    <row r="266" spans="56:57" ht="15">
      <c r="BD266" s="145"/>
      <c r="BE266" s="244"/>
    </row>
    <row r="267" spans="56:57" ht="15">
      <c r="BD267" s="145"/>
      <c r="BE267" s="244"/>
    </row>
    <row r="268" spans="56:57" ht="15">
      <c r="BD268" s="145"/>
      <c r="BE268" s="244"/>
    </row>
    <row r="269" spans="56:57" ht="15">
      <c r="BD269" s="145"/>
      <c r="BE269" s="244"/>
    </row>
    <row r="270" spans="56:57" ht="15">
      <c r="BD270" s="145"/>
      <c r="BE270" s="244"/>
    </row>
    <row r="271" spans="56:57" ht="15">
      <c r="BD271" s="145"/>
      <c r="BE271" s="244"/>
    </row>
    <row r="272" spans="56:57" ht="15">
      <c r="BD272" s="145"/>
      <c r="BE272" s="244"/>
    </row>
    <row r="273" spans="56:57" ht="15">
      <c r="BD273" s="145"/>
      <c r="BE273" s="244"/>
    </row>
    <row r="274" spans="56:57" ht="15">
      <c r="BD274" s="145"/>
      <c r="BE274" s="244"/>
    </row>
    <row r="275" spans="56:57" ht="15">
      <c r="BD275" s="145"/>
      <c r="BE275" s="244"/>
    </row>
    <row r="276" spans="56:57" ht="15">
      <c r="BD276" s="145"/>
      <c r="BE276" s="244"/>
    </row>
    <row r="277" spans="56:57" ht="15">
      <c r="BD277" s="145"/>
      <c r="BE277" s="244"/>
    </row>
    <row r="278" spans="56:57" ht="15">
      <c r="BD278" s="145"/>
      <c r="BE278" s="244"/>
    </row>
    <row r="279" spans="56:57" ht="15">
      <c r="BD279" s="145"/>
      <c r="BE279" s="244"/>
    </row>
    <row r="280" spans="56:57" ht="15">
      <c r="BD280" s="145"/>
      <c r="BE280" s="244"/>
    </row>
    <row r="281" spans="56:57" ht="15">
      <c r="BD281" s="145"/>
      <c r="BE281" s="244"/>
    </row>
    <row r="282" spans="56:57" ht="15">
      <c r="BD282" s="145"/>
      <c r="BE282" s="244"/>
    </row>
    <row r="283" spans="56:57" ht="15">
      <c r="BD283" s="145"/>
      <c r="BE283" s="244"/>
    </row>
    <row r="284" spans="56:57" ht="15">
      <c r="BD284" s="145"/>
      <c r="BE284" s="244"/>
    </row>
    <row r="285" spans="56:57" ht="15">
      <c r="BD285" s="145"/>
      <c r="BE285" s="244"/>
    </row>
    <row r="286" spans="56:57" ht="15">
      <c r="BD286" s="145"/>
      <c r="BE286" s="244"/>
    </row>
    <row r="287" spans="56:57" ht="15">
      <c r="BD287" s="145"/>
      <c r="BE287" s="244"/>
    </row>
    <row r="288" spans="56:57" ht="15">
      <c r="BD288" s="145"/>
      <c r="BE288" s="244"/>
    </row>
    <row r="289" spans="56:57" ht="15">
      <c r="BD289" s="145"/>
      <c r="BE289" s="244"/>
    </row>
    <row r="290" spans="56:57" ht="15">
      <c r="BD290" s="145"/>
      <c r="BE290" s="244"/>
    </row>
    <row r="291" spans="56:57" ht="15">
      <c r="BD291" s="145"/>
      <c r="BE291" s="244"/>
    </row>
    <row r="292" spans="56:57" ht="15">
      <c r="BD292" s="145"/>
      <c r="BE292" s="244"/>
    </row>
    <row r="293" spans="56:57" ht="15">
      <c r="BD293" s="145"/>
      <c r="BE293" s="244"/>
    </row>
    <row r="294" spans="56:57" ht="15">
      <c r="BD294" s="145"/>
      <c r="BE294" s="244"/>
    </row>
    <row r="295" spans="56:57" ht="15">
      <c r="BD295" s="145"/>
      <c r="BE295" s="244"/>
    </row>
    <row r="296" spans="56:57" ht="15">
      <c r="BD296" s="145"/>
      <c r="BE296" s="244"/>
    </row>
    <row r="297" spans="56:57" ht="15">
      <c r="BD297" s="145"/>
      <c r="BE297" s="244"/>
    </row>
    <row r="298" spans="56:57" ht="15">
      <c r="BD298" s="145"/>
      <c r="BE298" s="244"/>
    </row>
    <row r="299" spans="56:57" ht="15">
      <c r="BD299" s="145"/>
      <c r="BE299" s="244"/>
    </row>
    <row r="300" spans="56:57" ht="15">
      <c r="BD300" s="145"/>
      <c r="BE300" s="244"/>
    </row>
    <row r="301" spans="56:57" ht="15">
      <c r="BD301" s="145"/>
      <c r="BE301" s="244"/>
    </row>
    <row r="302" spans="56:57" ht="15">
      <c r="BD302" s="145"/>
      <c r="BE302" s="244"/>
    </row>
    <row r="303" spans="56:57" ht="15">
      <c r="BD303" s="145"/>
      <c r="BE303" s="244"/>
    </row>
    <row r="304" spans="56:57" ht="15">
      <c r="BD304" s="145"/>
      <c r="BE304" s="244"/>
    </row>
    <row r="305" spans="56:57" ht="15">
      <c r="BD305" s="145"/>
      <c r="BE305" s="244"/>
    </row>
    <row r="306" spans="56:57" ht="15">
      <c r="BD306" s="145"/>
      <c r="BE306" s="244"/>
    </row>
    <row r="307" spans="56:57" ht="15">
      <c r="BD307" s="145"/>
      <c r="BE307" s="244"/>
    </row>
    <row r="308" spans="56:57" ht="15">
      <c r="BD308" s="145"/>
      <c r="BE308" s="244"/>
    </row>
    <row r="309" spans="56:57" ht="15">
      <c r="BD309" s="145"/>
      <c r="BE309" s="244"/>
    </row>
    <row r="310" spans="56:57" ht="15">
      <c r="BD310" s="145"/>
      <c r="BE310" s="244"/>
    </row>
    <row r="311" spans="56:57" ht="15">
      <c r="BD311" s="145"/>
      <c r="BE311" s="244"/>
    </row>
    <row r="312" spans="56:57" ht="15">
      <c r="BD312" s="145"/>
      <c r="BE312" s="244"/>
    </row>
    <row r="313" spans="56:57" ht="15">
      <c r="BD313" s="145"/>
      <c r="BE313" s="244"/>
    </row>
    <row r="314" spans="56:57" ht="15">
      <c r="BD314" s="145"/>
      <c r="BE314" s="244"/>
    </row>
    <row r="315" spans="56:57" ht="15">
      <c r="BD315" s="145"/>
      <c r="BE315" s="244"/>
    </row>
    <row r="316" spans="56:57" ht="15">
      <c r="BD316" s="145"/>
      <c r="BE316" s="244"/>
    </row>
    <row r="317" spans="56:57" ht="15">
      <c r="BD317" s="145"/>
      <c r="BE317" s="244"/>
    </row>
    <row r="318" spans="56:57" ht="15">
      <c r="BD318" s="145"/>
      <c r="BE318" s="244"/>
    </row>
  </sheetData>
  <sheetProtection/>
  <printOptions/>
  <pageMargins left="0.75" right="0.75" top="0.75" bottom="0.75" header="0" footer="0"/>
  <pageSetup horizontalDpi="600" verticalDpi="600" orientation="landscape" scale="80" r:id="rId1"/>
  <headerFooter alignWithMargins="0">
    <oddFooter>&amp;L&amp;"Arial"&amp;10Iowa City, Iowa&amp;C&amp;"Arial"&amp;10Page &amp;P of &amp;N&amp;R&amp;"Arial"&amp;10&amp;D</oddFooter>
  </headerFooter>
  <rowBreaks count="4" manualBreakCount="4">
    <brk id="34" max="59" man="1"/>
    <brk id="44" max="65" man="1"/>
    <brk id="50" max="59" man="1"/>
    <brk id="71" max="59" man="1"/>
  </rowBreaks>
  <colBreaks count="5" manualBreakCount="5">
    <brk id="16" max="81" man="1"/>
    <brk id="25" max="81" man="1"/>
    <brk id="34" max="81" man="1"/>
    <brk id="43" max="81" man="1"/>
    <brk id="52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12" workbookViewId="0" topLeftCell="A1">
      <selection activeCell="A1" sqref="A1:IV16384"/>
    </sheetView>
  </sheetViews>
  <sheetFormatPr defaultColWidth="9.6640625" defaultRowHeight="15"/>
  <cols>
    <col min="1" max="1" width="10.6640625" style="117" customWidth="1"/>
    <col min="2" max="2" width="7.6640625" style="117" customWidth="1"/>
    <col min="3" max="3" width="67.6640625" style="117" customWidth="1"/>
    <col min="4" max="16384" width="9.6640625" style="117" customWidth="1"/>
  </cols>
  <sheetData/>
  <sheetProtection/>
  <printOptions/>
  <pageMargins left="0.75" right="0.75" top="0.75" bottom="0.75" header="0" footer="0"/>
  <pageSetup orientation="landscape" scale="95"/>
  <headerFooter alignWithMargins="0">
    <oddFooter>&amp;L&amp;"Arial"&amp;10Iowa City, Iowa&amp;C&amp;"Arial"&amp;10Page &amp;P of &amp;N&amp;R&amp;"Arial"&amp;10&amp;D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USGS User</cp:lastModifiedBy>
  <cp:lastPrinted>2008-04-03T22:58:34Z</cp:lastPrinted>
  <dcterms:created xsi:type="dcterms:W3CDTF">2007-02-16T00:28:18Z</dcterms:created>
  <dcterms:modified xsi:type="dcterms:W3CDTF">2008-04-11T21:57:44Z</dcterms:modified>
  <cp:category/>
  <cp:version/>
  <cp:contentType/>
  <cp:contentStatus/>
</cp:coreProperties>
</file>