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<sst xmlns="http://schemas.openxmlformats.org/spreadsheetml/2006/main" count="4946" uniqueCount="1797">
  <si>
    <t>UNION CITY</t>
  </si>
  <si>
    <t>UNION  SD</t>
  </si>
  <si>
    <t>354 BAKER STREET, STE 2</t>
  </si>
  <si>
    <t>RIMERSBURG</t>
  </si>
  <si>
    <t>UNIONTOWN AREA SD</t>
  </si>
  <si>
    <t>23 E CHURCH ST</t>
  </si>
  <si>
    <t>UNIONVILLE-CHADDS FORD SD</t>
  </si>
  <si>
    <t>740 UNIONVILLE RD</t>
  </si>
  <si>
    <t>UNITED SD</t>
  </si>
  <si>
    <t>PO BOX 168</t>
  </si>
  <si>
    <t>ARMAGH</t>
  </si>
  <si>
    <t>UPPER ADAMS SD</t>
  </si>
  <si>
    <t>161 N MAIN STREET, PO BOX 847</t>
  </si>
  <si>
    <t>BIGLERVILLE</t>
  </si>
  <si>
    <t>UPPER DARBY SD</t>
  </si>
  <si>
    <t>4611 BOND AVE</t>
  </si>
  <si>
    <t>DREXEL HILL</t>
  </si>
  <si>
    <t>UPPER DAUPHIN AREA SD</t>
  </si>
  <si>
    <t>5668 STATE ROUTE 209</t>
  </si>
  <si>
    <t>LYKENS</t>
  </si>
  <si>
    <t>UPPER DUBLIN SD</t>
  </si>
  <si>
    <t>1580 FORT WASHINGTON AVE</t>
  </si>
  <si>
    <t>MAPLE GLEN</t>
  </si>
  <si>
    <t>UPPER MERION AREA SD</t>
  </si>
  <si>
    <t>435 CROSSFIELD RD</t>
  </si>
  <si>
    <t>KING OF PRUSSIA</t>
  </si>
  <si>
    <t>UPPER MORELAND TOWNSHIP SD</t>
  </si>
  <si>
    <t>2900 TERWOOD RD</t>
  </si>
  <si>
    <t>WILLOW GROVE</t>
  </si>
  <si>
    <t>UPPER PERKIOMEN SD</t>
  </si>
  <si>
    <t>201 W 5TH ST</t>
  </si>
  <si>
    <t>EAST GREENVILLE</t>
  </si>
  <si>
    <t>UPPER SAINT CLAIR SD</t>
  </si>
  <si>
    <t>1820 MCLUGHLN RN RD UPR ST CLR</t>
  </si>
  <si>
    <t>VALLEY GROVE SD</t>
  </si>
  <si>
    <t>429 WILEY AVE</t>
  </si>
  <si>
    <t>VALLEY VIEW SD</t>
  </si>
  <si>
    <t>1 COLUMBUS DR</t>
  </si>
  <si>
    <t>ARCHBALD</t>
  </si>
  <si>
    <t>WALLENPAUPACK AREA SD</t>
  </si>
  <si>
    <t>HC 6 BOX 6075</t>
  </si>
  <si>
    <t>HAWLEY</t>
  </si>
  <si>
    <t>WALLINGFORD-SWARTHMORE SD</t>
  </si>
  <si>
    <t>200 S PROVIDENCE RD</t>
  </si>
  <si>
    <t>WALLINGFORD</t>
  </si>
  <si>
    <t>WARREN COUNTY SD</t>
  </si>
  <si>
    <t>185 HOSPITAL DR</t>
  </si>
  <si>
    <t>NORTH WARREN</t>
  </si>
  <si>
    <t>WARRIOR RUN SD</t>
  </si>
  <si>
    <t>RR 2 BOX 151A</t>
  </si>
  <si>
    <t>TURBOTVILLE</t>
  </si>
  <si>
    <t>WARWICK SD</t>
  </si>
  <si>
    <t>301 W ORANGE ST</t>
  </si>
  <si>
    <t>LITITZ</t>
  </si>
  <si>
    <t>WAYNE HIGHLANDS SD</t>
  </si>
  <si>
    <t>474 GROVE ST</t>
  </si>
  <si>
    <t>HONESDALE</t>
  </si>
  <si>
    <t>WASHINGTON SD</t>
  </si>
  <si>
    <t>201 ALLISON AVE</t>
  </si>
  <si>
    <t>WATTSBURG AREA SD</t>
  </si>
  <si>
    <t>WATTSBURG</t>
  </si>
  <si>
    <t>WAYNESBORO AREA SD</t>
  </si>
  <si>
    <t>PO BOX 72</t>
  </si>
  <si>
    <t>WAYNESBORO</t>
  </si>
  <si>
    <t>WEATHERLY AREA SD</t>
  </si>
  <si>
    <t>602 6TH ST</t>
  </si>
  <si>
    <t>WEATHERLY</t>
  </si>
  <si>
    <t>WELLSBORO AREA SD</t>
  </si>
  <si>
    <t>2 CHARLES ST</t>
  </si>
  <si>
    <t>WELLSBORO</t>
  </si>
  <si>
    <t>WEST ALLEGHENY SD</t>
  </si>
  <si>
    <t>PO BOX 55</t>
  </si>
  <si>
    <t>IMPERIAL</t>
  </si>
  <si>
    <t>WEST BRANCH AREA SD</t>
  </si>
  <si>
    <t>RR 2 BOX 194</t>
  </si>
  <si>
    <t>MORRISDALE</t>
  </si>
  <si>
    <t>WEST CHESTER AREA SD</t>
  </si>
  <si>
    <t>829 PAOLI PIKE</t>
  </si>
  <si>
    <t>WEST GREENE SD</t>
  </si>
  <si>
    <t>RR 5 BOX 36B</t>
  </si>
  <si>
    <t>WEST JEFFERSON HILLS SD</t>
  </si>
  <si>
    <t>PO BOX 18019</t>
  </si>
  <si>
    <t>WEST MIDDLESEX AREA SD</t>
  </si>
  <si>
    <t>3591 SHARON RD LUTHER LOW BLDG</t>
  </si>
  <si>
    <t>WEST MIDDLESEX</t>
  </si>
  <si>
    <t>WEST MIFFLIN AREA SD</t>
  </si>
  <si>
    <t>515 CAMP HOLLOW RD</t>
  </si>
  <si>
    <t>WEST MIFFLIN</t>
  </si>
  <si>
    <t>WEST PERRY SD</t>
  </si>
  <si>
    <t>RR 1 BOX 7A</t>
  </si>
  <si>
    <t>ELLIOTTSBURG</t>
  </si>
  <si>
    <t>WEST SHORE SD</t>
  </si>
  <si>
    <t>PO BOX 803</t>
  </si>
  <si>
    <t>NEW CUMBERLAND</t>
  </si>
  <si>
    <t>WEST SIDE AVTS</t>
  </si>
  <si>
    <t>75 EVANS ST PRINGLE BOROUGH</t>
  </si>
  <si>
    <t>KINGSTON</t>
  </si>
  <si>
    <t>WYOMING VALLEY WEST SD</t>
  </si>
  <si>
    <t>450 N MAPLE AVE</t>
  </si>
  <si>
    <t>WEST YORK AREA SD</t>
  </si>
  <si>
    <t>2605 W MARKET ST</t>
  </si>
  <si>
    <t>MIFFLINBURG AREA SD</t>
  </si>
  <si>
    <t>PO BOX 285</t>
  </si>
  <si>
    <t>MIFFLINBURG</t>
  </si>
  <si>
    <t>WESTERN BEAVER COUNTY SD</t>
  </si>
  <si>
    <t>343 RIDGEMONT DR</t>
  </si>
  <si>
    <t>WESTERN WAYNE SD</t>
  </si>
  <si>
    <t>N</t>
  </si>
  <si>
    <t>SOUTH CANAAN</t>
  </si>
  <si>
    <t>WESTMONT HILLTOP SD</t>
  </si>
  <si>
    <t>827 DIAMOND BLVD</t>
  </si>
  <si>
    <t>WHITEHALL-COPLAY SD</t>
  </si>
  <si>
    <t>2940 MACARTHUR RD</t>
  </si>
  <si>
    <t>WHITEHALL</t>
  </si>
  <si>
    <t>WILKES-BARRE AREA SD</t>
  </si>
  <si>
    <t>730 S MAIN ST</t>
  </si>
  <si>
    <t>WILKINSBURG BOROUGH SD</t>
  </si>
  <si>
    <t>718 WALLACE AVE</t>
  </si>
  <si>
    <t>WILLIAM PENN SD</t>
  </si>
  <si>
    <t>100 GREEN AVENUE ANNEX</t>
  </si>
  <si>
    <t>LANSDOWNE</t>
  </si>
  <si>
    <t>WILLIAMS VALLEY SD</t>
  </si>
  <si>
    <t>TOWER CITY</t>
  </si>
  <si>
    <t>WILLIAMSBURG COMMUNITY SD</t>
  </si>
  <si>
    <t>515 W 3RD ST</t>
  </si>
  <si>
    <t>WILLIAMSBURG</t>
  </si>
  <si>
    <t>WILLIAMSPORT AREA SD</t>
  </si>
  <si>
    <t>201 W 3RD ST</t>
  </si>
  <si>
    <t>WILMINGTON AREA SD</t>
  </si>
  <si>
    <t>300 WOOD ST</t>
  </si>
  <si>
    <t>NEW WILMINGTON</t>
  </si>
  <si>
    <t>WILSON AREA SD</t>
  </si>
  <si>
    <t>2040 WASHINGTON BLVD</t>
  </si>
  <si>
    <t>WILSON  SD</t>
  </si>
  <si>
    <t>2601 GRANDVIEW BLVD</t>
  </si>
  <si>
    <t>WEST LAWN</t>
  </si>
  <si>
    <t>WINDBER AREA SD</t>
  </si>
  <si>
    <t>2301 GRAHAM AVE</t>
  </si>
  <si>
    <t>WINDBER</t>
  </si>
  <si>
    <t>WYALUSING AREA SD</t>
  </si>
  <si>
    <t>PO BOX 157</t>
  </si>
  <si>
    <t>WYALUSING</t>
  </si>
  <si>
    <t>WYOMING AREA SD</t>
  </si>
  <si>
    <t>20 MEMORIAL ST</t>
  </si>
  <si>
    <t>EXETER</t>
  </si>
  <si>
    <t>WYOMISSING AREA SD</t>
  </si>
  <si>
    <t>630 EVANS AVE</t>
  </si>
  <si>
    <t>WYOMISSING</t>
  </si>
  <si>
    <t>YORK CO AVTS</t>
  </si>
  <si>
    <t>2179 S QUEEN ST</t>
  </si>
  <si>
    <t>YORK CITY SD</t>
  </si>
  <si>
    <t>PO BOX 1927</t>
  </si>
  <si>
    <t>YORK COUNTY HS</t>
  </si>
  <si>
    <t>PO BOX 8042</t>
  </si>
  <si>
    <t>YORK SUBURBAN SD</t>
  </si>
  <si>
    <t>1800 HOLLYWOOD DR</t>
  </si>
  <si>
    <t>A W BEATTIE AVTS</t>
  </si>
  <si>
    <t>9600 BABCOCK BLVD</t>
  </si>
  <si>
    <t>ALLISON PARK</t>
  </si>
  <si>
    <t>FORBES ROAD CAREER &amp; TECH CTR</t>
  </si>
  <si>
    <t>607 BEATTY RD</t>
  </si>
  <si>
    <t>MCKEESPORT AVTS - N HALL</t>
  </si>
  <si>
    <t>3600 O'NEIL BOULEVARD</t>
  </si>
  <si>
    <t>MCKEESPORT</t>
  </si>
  <si>
    <t>PARKWAY WEST AVTS</t>
  </si>
  <si>
    <t>7101 STEUBENVILLE PIKE</t>
  </si>
  <si>
    <t>OAKDALE</t>
  </si>
  <si>
    <t>STEEL CENTER AVTS</t>
  </si>
  <si>
    <t>565 LEWIS RUN ROAD</t>
  </si>
  <si>
    <t>BERKS CTC</t>
  </si>
  <si>
    <t>1057 COUNTY ROAD</t>
  </si>
  <si>
    <t>READING-MUHLENBERG AVTS</t>
  </si>
  <si>
    <t>PO BOX 13068</t>
  </si>
  <si>
    <t>GREATER ALTOONA CTC</t>
  </si>
  <si>
    <t>1500 4TH AVE</t>
  </si>
  <si>
    <t>BUCKS CO TECHNICAL HIGH SCHOOL</t>
  </si>
  <si>
    <t>610 WISTAR RD</t>
  </si>
  <si>
    <t>FAIRLESS HILLS</t>
  </si>
  <si>
    <t>MIDDLE BUCKS INSTITUTE OF TECH</t>
  </si>
  <si>
    <t>2740 OLD YORK RD</t>
  </si>
  <si>
    <t>JAMISON</t>
  </si>
  <si>
    <t>UPPER BUCKS CO AVTS</t>
  </si>
  <si>
    <t>3115 RIDGE RD</t>
  </si>
  <si>
    <t>ADMIRAL PEARY AVTS</t>
  </si>
  <si>
    <t>948 BEN FRANKLIN HWY</t>
  </si>
  <si>
    <t>CARBON CO AVTS</t>
  </si>
  <si>
    <t>150 W 13TH ST</t>
  </si>
  <si>
    <t>CLARION CO CAREER CENTER</t>
  </si>
  <si>
    <t>1976 CAREER WAY</t>
  </si>
  <si>
    <t>SHIPPENVILLE</t>
  </si>
  <si>
    <t>CLEARFIELD CO AVTS</t>
  </si>
  <si>
    <t>RR 1 BOX 5</t>
  </si>
  <si>
    <t>CRAWFORD CO AVTS</t>
  </si>
  <si>
    <t>860 THURSTON RD</t>
  </si>
  <si>
    <t>CUMBERLAND-PERRY AVTS</t>
  </si>
  <si>
    <t>110 OLD WILLOW MILL RD</t>
  </si>
  <si>
    <t>DELAWARE CO AVTS</t>
  </si>
  <si>
    <t>100 W SIXTH ST</t>
  </si>
  <si>
    <t>ERIE CO TECHNICAL SCHOOL</t>
  </si>
  <si>
    <t>8500 OLIVER RD</t>
  </si>
  <si>
    <t>NORTH FAYETTE CO AVTS</t>
  </si>
  <si>
    <t>720 LOCUST ST</t>
  </si>
  <si>
    <t>FRANKLIN CO CTC</t>
  </si>
  <si>
    <t>2463 LOOP RD</t>
  </si>
  <si>
    <t>GREENE CO AVTS</t>
  </si>
  <si>
    <t>60 ZIMMERMAN DR</t>
  </si>
  <si>
    <t>HUNTINGDON CO CTC</t>
  </si>
  <si>
    <t>PO BOX E</t>
  </si>
  <si>
    <t>MILL CREEK</t>
  </si>
  <si>
    <t>CTC OF LACKAWANNA COUNTY</t>
  </si>
  <si>
    <t>3201 ROCKWELL AVE</t>
  </si>
  <si>
    <t>LANCASTER CO CTC</t>
  </si>
  <si>
    <t>PO BOX 527</t>
  </si>
  <si>
    <t>WILLOW STREET</t>
  </si>
  <si>
    <t>LEBANON CO AVTS</t>
  </si>
  <si>
    <t>833 METRO DR</t>
  </si>
  <si>
    <t>LEHIGH CAREER &amp; TECHNICAL INST</t>
  </si>
  <si>
    <t>4500 EDUCATION PARK DR</t>
  </si>
  <si>
    <t>SCHNECKSVILLE</t>
  </si>
  <si>
    <t>WILKES-BARRE AVTS</t>
  </si>
  <si>
    <t>BOX 1699 NORTH END STATION</t>
  </si>
  <si>
    <t>WILKES-BARRE</t>
  </si>
  <si>
    <t>MERCER CO AVTS</t>
  </si>
  <si>
    <t>776 GREENVILLE RD # 152</t>
  </si>
  <si>
    <t>MONROE CO AVTS</t>
  </si>
  <si>
    <t>PO BOX 66</t>
  </si>
  <si>
    <t>BARTONSVILLE</t>
  </si>
  <si>
    <t>CTR FOR TECH STUDIES/MONT CO</t>
  </si>
  <si>
    <t>821 PLYMOUTH RD</t>
  </si>
  <si>
    <t>EASTERN CENTER FOR ARTS &amp; TECH</t>
  </si>
  <si>
    <t>3075 TERWOOD RD</t>
  </si>
  <si>
    <t>WESTERN CTR FOR TECH STUDIES</t>
  </si>
  <si>
    <t>77 GRATERSFORD RD</t>
  </si>
  <si>
    <t>LIMERICK</t>
  </si>
  <si>
    <t>BETHLEHEM AVTS</t>
  </si>
  <si>
    <t>3300 CHESTER AVE</t>
  </si>
  <si>
    <t>CAREER INSTITUTE OF TECHNOLOGY</t>
  </si>
  <si>
    <t>5335 KESSLERVILLE ROAD</t>
  </si>
  <si>
    <t>SOMERSET CO TECHNOLOGY CENTER</t>
  </si>
  <si>
    <t>281 VO TECH RD</t>
  </si>
  <si>
    <t>SUN AREA CTC</t>
  </si>
  <si>
    <t>NEW BERLIN</t>
  </si>
  <si>
    <t>VENANGO TECHNOLOGY CENTER</t>
  </si>
  <si>
    <t>1 VO TECH DR</t>
  </si>
  <si>
    <t>WARREN CO AVTS</t>
  </si>
  <si>
    <t>347 E 5TH AVE</t>
  </si>
  <si>
    <t>WARREN</t>
  </si>
  <si>
    <t>MON VALLEY CTC</t>
  </si>
  <si>
    <t>1 GUTTMAN BLVD</t>
  </si>
  <si>
    <t>WESTERN AREA CTC</t>
  </si>
  <si>
    <t>688 WESTERN AVE</t>
  </si>
  <si>
    <t>CENTRAL WESTMORELAND CTC</t>
  </si>
  <si>
    <t>240 ARONA RD</t>
  </si>
  <si>
    <t>NEW STANTON</t>
  </si>
  <si>
    <t>EASTERN WESTMORELAND CTC</t>
  </si>
  <si>
    <t>849 HILLVIEW AVE</t>
  </si>
  <si>
    <t>NORTHERN WESTMORELAND CO AVTS</t>
  </si>
  <si>
    <t>705 STEVENSON BLVD</t>
  </si>
  <si>
    <t>NORTHUMBERLAND CO AVTS</t>
  </si>
  <si>
    <t>1700 W MONTGOMERY ST # 2000</t>
  </si>
  <si>
    <t>BEAVER CO AVTS</t>
  </si>
  <si>
    <t>145 POPLAR DRIVE</t>
  </si>
  <si>
    <t>NORTHERN TIER CAREER CENTER</t>
  </si>
  <si>
    <t>RR 1 BOX 157A</t>
  </si>
  <si>
    <t>BUTLER CO AVTS</t>
  </si>
  <si>
    <t>210 CAMPUS LN</t>
  </si>
  <si>
    <t>CENTRAL PA INST FOR SCI &amp; TECH</t>
  </si>
  <si>
    <t>540 N HARRISON RD</t>
  </si>
  <si>
    <t>PLEASANT GAP</t>
  </si>
  <si>
    <t>FAYETTE CO AVTS</t>
  </si>
  <si>
    <t>175 GEORGES FAIRCHANCE RD</t>
  </si>
  <si>
    <t>HAZLETON AREA CAREER CENTER</t>
  </si>
  <si>
    <t>1451 W 23RD ST</t>
  </si>
  <si>
    <t>JUNIATA-MIFFLIN CO AVTS</t>
  </si>
  <si>
    <t>1010 BELLE VERNON AVE</t>
  </si>
  <si>
    <t>NORTH MONTCO TECH CAREER CTR</t>
  </si>
  <si>
    <t>1265 SUMNEYTOWN PIKE</t>
  </si>
  <si>
    <t>SCHUYLKILL CO AVTS</t>
  </si>
  <si>
    <t>BOX 110 15 MAPLE AVE</t>
  </si>
  <si>
    <t>MAR LIN</t>
  </si>
  <si>
    <t>SENECA HIGHLANDS AVTS</t>
  </si>
  <si>
    <t>219 EDISON BATES DR</t>
  </si>
  <si>
    <t>INDIANA CO TECHNOLOGY CENTER</t>
  </si>
  <si>
    <t>441 HAMILL RD</t>
  </si>
  <si>
    <t>KEYSTONE CENTRAL AVTS</t>
  </si>
  <si>
    <t>432 RAILROAD ST</t>
  </si>
  <si>
    <t>NEW CASTLE YOUTH DEV CTR</t>
  </si>
  <si>
    <t>RR 6 BOX 21B</t>
  </si>
  <si>
    <t>LYCOMING CO CAREER CONSORTIUM</t>
  </si>
  <si>
    <t>FISCAL YEAR 2002 SPREADSHEET FOR SMALL, RURAL SCHOOL ACHIEVEMENT PROGRAM AND RURAL LOW-INCOME SCHOOL PROGRAM</t>
  </si>
  <si>
    <t>Pennsylvania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</si>
  <si>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</si>
  <si>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</si>
  <si>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</si>
  <si>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</si>
  <si>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</si>
  <si>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</si>
  <si>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</si>
  <si>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</si>
  <si>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</si>
  <si>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</si>
  <si>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</si>
  <si>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</si>
  <si>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</si>
  <si>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</si>
  <si>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</si>
  <si>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</si>
  <si>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</si>
  <si>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</si>
  <si>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</si>
  <si>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</si>
  <si>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</si>
  <si>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</si>
  <si>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</si>
  <si>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</si>
  <si>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</si>
  <si>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</si>
  <si>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</si>
  <si>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</si>
  <si>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</si>
  <si>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</si>
  <si>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</si>
  <si>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</si>
  <si>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</si>
  <si>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</si>
  <si>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</si>
  <si>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</si>
  <si>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BEDFORD CO TECHNICAL CENTER</t>
  </si>
  <si>
    <t>195 PENNKNOLL RD</t>
  </si>
  <si>
    <t>EVERETT</t>
  </si>
  <si>
    <t>YES</t>
  </si>
  <si>
    <t>Missing</t>
  </si>
  <si>
    <t>LANCASTER COUNTY ACADEMY</t>
  </si>
  <si>
    <t>1202 PARK CITY CTR</t>
  </si>
  <si>
    <t>LANCASTER</t>
  </si>
  <si>
    <t>NO</t>
  </si>
  <si>
    <t>SUSQUEHANNA COUNTY CTC</t>
  </si>
  <si>
    <t>PO BOX 100</t>
  </si>
  <si>
    <t>DIMOCK</t>
  </si>
  <si>
    <t>SCOTLAND SCH VETERANS CHILDREN</t>
  </si>
  <si>
    <t>3583 SCOTLAND RD</t>
  </si>
  <si>
    <t>SCOTLAND</t>
  </si>
  <si>
    <t>SCRANTON STATE SCHOOL FOR DEAF</t>
  </si>
  <si>
    <t>1800 N WASHINGTON AVE</t>
  </si>
  <si>
    <t>SCRANTON</t>
  </si>
  <si>
    <t>FULTON CO AVTS</t>
  </si>
  <si>
    <t>151 E CHERRY ST</t>
  </si>
  <si>
    <t>MC CONNELLSBURG</t>
  </si>
  <si>
    <t>WASHINGTON CO ALTERNATIVE SCH</t>
  </si>
  <si>
    <t>524 E BEAU ST</t>
  </si>
  <si>
    <t>WASHINGTON</t>
  </si>
  <si>
    <t>SOUTHWESTERN SECURE TRTMNT CTR</t>
  </si>
  <si>
    <t>PO BOX 94</t>
  </si>
  <si>
    <t>TORRANCE</t>
  </si>
  <si>
    <t>ALLENTOWN SECURE TREATMENT UNT</t>
  </si>
  <si>
    <t>1600 HANOVER AVE</t>
  </si>
  <si>
    <t>ALLENTOWN</t>
  </si>
  <si>
    <t>KEYSTONE EDUCATION CENTER CS</t>
  </si>
  <si>
    <t>425 SOUTH GOOD HOPE ROAD</t>
  </si>
  <si>
    <t>GREENVILLE</t>
  </si>
  <si>
    <t>NA</t>
  </si>
  <si>
    <t>No</t>
  </si>
  <si>
    <t>Yes</t>
  </si>
  <si>
    <t>CHESTER CO FAMILY ACADEMY CS</t>
  </si>
  <si>
    <t>221 B SOUTH HIGH STREET</t>
  </si>
  <si>
    <t>WEST CHESTER</t>
  </si>
  <si>
    <t>PHILA COMMUNITY ACADEMY CS</t>
  </si>
  <si>
    <t>2820 N 4TH ST</t>
  </si>
  <si>
    <t>PHILADELPHIA</t>
  </si>
  <si>
    <t>PHILA HARAMBEE INST CS</t>
  </si>
  <si>
    <t>2251 NORTH 54TH ST</t>
  </si>
  <si>
    <t>WORLD COMMUNICATIONS CS</t>
  </si>
  <si>
    <t>512-20 S BROAD ST</t>
  </si>
  <si>
    <t>YOUTH BUILD PHILA CS</t>
  </si>
  <si>
    <t>619 CATHARINE ST</t>
  </si>
  <si>
    <t>MANCHESTER ACADEMIC CS</t>
  </si>
  <si>
    <t>1214 LIVERPOOL STREET</t>
  </si>
  <si>
    <t>PITTSBURGH</t>
  </si>
  <si>
    <t xml:space="preserve"> </t>
  </si>
  <si>
    <t>NORTHSIDE URBAN PATHWAYS CS</t>
  </si>
  <si>
    <t>201 WOOD STREET</t>
  </si>
  <si>
    <t>URBAN LEAGUE OF PITTSBURGH CS</t>
  </si>
  <si>
    <t>327 N NEGLEY AVE</t>
  </si>
  <si>
    <t>GECAC COMMUNITY CS</t>
  </si>
  <si>
    <t>641 E 22ND STREET</t>
  </si>
  <si>
    <t>ERIE</t>
  </si>
  <si>
    <t>RIDGEVIEW ACADEMY CS</t>
  </si>
  <si>
    <t>1005 VILLAGE WAY</t>
  </si>
  <si>
    <t>LATROBE</t>
  </si>
  <si>
    <t>CRESSON SECURE TREATMENT UNIT</t>
  </si>
  <si>
    <t>PO BOX 269</t>
  </si>
  <si>
    <t>CRESSON</t>
  </si>
  <si>
    <t>CENTRE LEARNING COMMUNITY CS</t>
  </si>
  <si>
    <t>411 S BURROWES ST</t>
  </si>
  <si>
    <t>STATE COLLEGE</t>
  </si>
  <si>
    <t>NITTANY VALLEY CS</t>
  </si>
  <si>
    <t>2131 SANDY DR</t>
  </si>
  <si>
    <t>SOUTH MOUNTAIN SECURE TRMNT UN</t>
  </si>
  <si>
    <t>PO BOX 374</t>
  </si>
  <si>
    <t>SOUTH MOUNTAIN</t>
  </si>
  <si>
    <t>LA ACADEMIA:THE PARTNERSHIP CS</t>
  </si>
  <si>
    <t>30 N ANN STREET</t>
  </si>
  <si>
    <t>SYLVAN HEIGHTS SCIENCE CS</t>
  </si>
  <si>
    <t>915 S 13TH ST</t>
  </si>
  <si>
    <t>HARRISBURG</t>
  </si>
  <si>
    <t>SUSQ-CYBER CHARTER SCHOOL</t>
  </si>
  <si>
    <t>90 LAWTON LANE</t>
  </si>
  <si>
    <t>MILTON</t>
  </si>
  <si>
    <t>NORTHEAST CHARTER SCHOOL</t>
  </si>
  <si>
    <t>110 BETTY STREET</t>
  </si>
  <si>
    <t>EYNON</t>
  </si>
  <si>
    <t>MOSAICA ACADEMY CS</t>
  </si>
  <si>
    <t>2400 BRISTOL PIKE</t>
  </si>
  <si>
    <t>BENSALEM</t>
  </si>
  <si>
    <t>PERKIOMEN VALLEY NEW BEGINNING</t>
  </si>
  <si>
    <t>29 EAST FIRST AVE TRAPPE BLDG</t>
  </si>
  <si>
    <t>TRAPPE</t>
  </si>
  <si>
    <t>VILLAGE CS OF CHESTER-UPLAND</t>
  </si>
  <si>
    <t>18 EAST 8TH ST</t>
  </si>
  <si>
    <t>CHESTER</t>
  </si>
  <si>
    <t>CHESTER CHARTER SCHOOL</t>
  </si>
  <si>
    <t>2722 W 9TH STREET</t>
  </si>
  <si>
    <t>CHESTER COMMUNITY CS</t>
  </si>
  <si>
    <t>214 EAST 5TH STREET</t>
  </si>
  <si>
    <t>THE PREPARATORY CHARTER SCHOOL</t>
  </si>
  <si>
    <t>1631 E PASSYUNK AVE</t>
  </si>
  <si>
    <t>CENTER FOR ECONOMICS &amp; LAW CS</t>
  </si>
  <si>
    <t>3020 MARKET STREET</t>
  </si>
  <si>
    <t>IMHOTEP INSTITUTE CHS</t>
  </si>
  <si>
    <t>2101 GODFREY AVE</t>
  </si>
  <si>
    <t>ALLIANCE FOR PROGRESS CS</t>
  </si>
  <si>
    <t>1821-39 CECIL B MOORE AVE</t>
  </si>
  <si>
    <t>MULTI-CULTURAL ACADEMY CS</t>
  </si>
  <si>
    <t>4666-68 N 15TH STREET</t>
  </si>
  <si>
    <t>WEST OAK LANE CHARTER SCHOOL</t>
  </si>
  <si>
    <t>7157-59 STENTON AVE</t>
  </si>
  <si>
    <t>FAMILY CHARTER SCHOOL</t>
  </si>
  <si>
    <t>3512 HAVERFORD AVE</t>
  </si>
  <si>
    <t>EUGENIO MARIA DE HOSTOS CS</t>
  </si>
  <si>
    <t>4322-42 N 5TH ST</t>
  </si>
  <si>
    <t>THE LABORATORY CHARTER SCHOOL</t>
  </si>
  <si>
    <t>5359 LEBANON AVE</t>
  </si>
  <si>
    <t>CAREER CONNECTIONS CHS</t>
  </si>
  <si>
    <t>4412 BUTLER ST</t>
  </si>
  <si>
    <t>THURGOOD MARSHALL ACAD CS</t>
  </si>
  <si>
    <t>747 SOUTH AVE</t>
  </si>
  <si>
    <t>WILKINSBURG</t>
  </si>
  <si>
    <t>WONDERLAND CS</t>
  </si>
  <si>
    <t>2112 SANDY DRIVE</t>
  </si>
  <si>
    <t>CRISPUS ATTUCKS YOUTHBUILD CS</t>
  </si>
  <si>
    <t>605 S DUKE ST</t>
  </si>
  <si>
    <t>YORK</t>
  </si>
  <si>
    <t>DANVILLE CTR ADOLESCENT FEMALE</t>
  </si>
  <si>
    <t>13 KIRKBRIDE DRIVE</t>
  </si>
  <si>
    <t>DANVILLE</t>
  </si>
  <si>
    <t>COLLEGIUM CS</t>
  </si>
  <si>
    <t>100 EVERHART ST</t>
  </si>
  <si>
    <t>MAST COMMUNITY CS</t>
  </si>
  <si>
    <t>3216 RED LION RD</t>
  </si>
  <si>
    <t>CHRISTOPHER COLUMBUS CS</t>
  </si>
  <si>
    <t>916 CHRISTIAN ST</t>
  </si>
  <si>
    <t>ARCHITECTURE AND DESIGN CHS</t>
  </si>
  <si>
    <t>105 SOUTH 7TH ST</t>
  </si>
  <si>
    <t>IMANI EDUCATION CIRCLE CS</t>
  </si>
  <si>
    <t>2ND FL</t>
  </si>
  <si>
    <t>UNIVERSAL INSTITUTE CS</t>
  </si>
  <si>
    <t>800 S 15TH ST</t>
  </si>
  <si>
    <t>MATH CIVICS AND SCIENCES CS</t>
  </si>
  <si>
    <t>1326-28 BUTTONWOOD ST</t>
  </si>
  <si>
    <t>RENAISSANCE CS</t>
  </si>
  <si>
    <t>7500 GERMANTOWN AVE</t>
  </si>
  <si>
    <t>YOUNG SCHOLARS CS</t>
  </si>
  <si>
    <t>GERMANTOWN SETTLEMENT CS</t>
  </si>
  <si>
    <t>4811 GERMANTOWN AVE</t>
  </si>
  <si>
    <t>FREIRE CS</t>
  </si>
  <si>
    <t>4TH FL</t>
  </si>
  <si>
    <t>PHILADELPHIA ACADEMY CS</t>
  </si>
  <si>
    <t>11000 ROOSEVELT BLVD</t>
  </si>
  <si>
    <t>RENAISSANCE ADVANTAGE CS</t>
  </si>
  <si>
    <t>4601 MARKET ST</t>
  </si>
  <si>
    <t>ABINGTON HEIGHTS SD</t>
  </si>
  <si>
    <t>218 E GROVE ST</t>
  </si>
  <si>
    <t>CLARKS SUMMIT</t>
  </si>
  <si>
    <t>ABINGTON  SD</t>
  </si>
  <si>
    <t>970 HIGHLAND AVE</t>
  </si>
  <si>
    <t>ABINGTON</t>
  </si>
  <si>
    <t>ALBERT GALLATIN AREA SD</t>
  </si>
  <si>
    <t>10 W CHURCH AVE</t>
  </si>
  <si>
    <t>MASONTOWN</t>
  </si>
  <si>
    <t>3,8,N</t>
  </si>
  <si>
    <t>ALIQUIPPA SD</t>
  </si>
  <si>
    <t>100 HARDING AVE</t>
  </si>
  <si>
    <t>ALIQUIPPA</t>
  </si>
  <si>
    <t>ALLEGHENY VALLEY SD</t>
  </si>
  <si>
    <t>300 PEARL AVE</t>
  </si>
  <si>
    <t>CHESWICK</t>
  </si>
  <si>
    <t>ALLENTOWN CITY SD</t>
  </si>
  <si>
    <t>PO BOX 328</t>
  </si>
  <si>
    <t>ALLEGHENY-CLARION VALLEY SD</t>
  </si>
  <si>
    <t>FOXBURG</t>
  </si>
  <si>
    <t>ALTOONA AREA SD</t>
  </si>
  <si>
    <t>1415 6TH AVE</t>
  </si>
  <si>
    <t>ALTOONA</t>
  </si>
  <si>
    <t>2,4</t>
  </si>
  <si>
    <t>WISSAHICKON SD</t>
  </si>
  <si>
    <t>601 KNIGHT RD</t>
  </si>
  <si>
    <t>AMBLER</t>
  </si>
  <si>
    <t>3,8</t>
  </si>
  <si>
    <t>AMBRIDGE AREA SD</t>
  </si>
  <si>
    <t>740 PARK RD</t>
  </si>
  <si>
    <t>AMBRIDGE</t>
  </si>
  <si>
    <t>ANTIETAM SD</t>
  </si>
  <si>
    <t>100 ANTIETAM RD STONY CK MILLS</t>
  </si>
  <si>
    <t>READING</t>
  </si>
  <si>
    <t>ANNVILLE-CLEONA SD</t>
  </si>
  <si>
    <t>520 S WHITE OAK ST</t>
  </si>
  <si>
    <t>ANNVILLE</t>
  </si>
  <si>
    <t>2,4,8</t>
  </si>
  <si>
    <t>APOLLO-RIDGE SD</t>
  </si>
  <si>
    <t>PO BOX 219</t>
  </si>
  <si>
    <t>SPRING CHURCH</t>
  </si>
  <si>
    <t>6,7</t>
  </si>
  <si>
    <t>ARMSTRONG SD</t>
  </si>
  <si>
    <t>410 MAIN ST</t>
  </si>
  <si>
    <t>FORD CITY</t>
  </si>
  <si>
    <t>LENAPE AVTS</t>
  </si>
  <si>
    <t>2215 CHAPLIN AVE</t>
  </si>
  <si>
    <t>ATHENS AREA SD</t>
  </si>
  <si>
    <t>204 WILLOW ST</t>
  </si>
  <si>
    <t>ATHENS</t>
  </si>
  <si>
    <t>AUSTIN AREA SD</t>
  </si>
  <si>
    <t>RR 1 BOX 7</t>
  </si>
  <si>
    <t>AUSTIN</t>
  </si>
  <si>
    <t>AVELLA AREA SD</t>
  </si>
  <si>
    <t>1000 AVELLA RD</t>
  </si>
  <si>
    <t>AVELLA</t>
  </si>
  <si>
    <t>AVON GROVE SD</t>
  </si>
  <si>
    <t>375 S JENNERSVILLE ROAD</t>
  </si>
  <si>
    <t>WEST GROVE</t>
  </si>
  <si>
    <t>AVONWORTH SD</t>
  </si>
  <si>
    <t>1324 ROOSEVELT RD</t>
  </si>
  <si>
    <t>PINE-RICHLAND SD</t>
  </si>
  <si>
    <t>4046 EWALT RD</t>
  </si>
  <si>
    <t>GIBSONIA</t>
  </si>
  <si>
    <t>CENTER FOR ARTS AND TECHNOLOGY</t>
  </si>
  <si>
    <t>535 JAMES HANCE CT</t>
  </si>
  <si>
    <t>EXTON</t>
  </si>
  <si>
    <t>BALD EAGLE AREA SD</t>
  </si>
  <si>
    <t>751 S EAGLEVALLEY RD</t>
  </si>
  <si>
    <t>WINGATE</t>
  </si>
  <si>
    <t>4,8</t>
  </si>
  <si>
    <t>BALDWIN-WHITEHALL SD</t>
  </si>
  <si>
    <t>4900 CURRY RD</t>
  </si>
  <si>
    <t>BANGOR AREA SD</t>
  </si>
  <si>
    <t>123 FIVE POINTS RICHMOND RD</t>
  </si>
  <si>
    <t>BANGOR</t>
  </si>
  <si>
    <t>BEAVER AREA SD</t>
  </si>
  <si>
    <t>855 2ND ST</t>
  </si>
  <si>
    <t>BEAVER</t>
  </si>
  <si>
    <t>BEDFORD AREA SD</t>
  </si>
  <si>
    <t>330 E JOHN ST</t>
  </si>
  <si>
    <t>BEDFORD</t>
  </si>
  <si>
    <t>BELLE VERNON AREA SD</t>
  </si>
  <si>
    <t>270 CREST AVENUE</t>
  </si>
  <si>
    <t>BELLE VERNON</t>
  </si>
  <si>
    <t>BELLEFONTE AREA SD</t>
  </si>
  <si>
    <t>318 N ALLEGHENY ST</t>
  </si>
  <si>
    <t>BELLEFONTE</t>
  </si>
  <si>
    <t>BELLWOOD-ANTIS SD</t>
  </si>
  <si>
    <t>MARTIN STREET</t>
  </si>
  <si>
    <t>BELLWOOD</t>
  </si>
  <si>
    <t>BENSALEM TOWNSHIP SD</t>
  </si>
  <si>
    <t>3000 DONALLEN DR</t>
  </si>
  <si>
    <t>BENTWORTH SD</t>
  </si>
  <si>
    <t>150 BEARCAT DRIVE</t>
  </si>
  <si>
    <t>BENTLEYVILLE</t>
  </si>
  <si>
    <t>BENTON AREA SD</t>
  </si>
  <si>
    <t>RR 2 BOX 8</t>
  </si>
  <si>
    <t>BENTON</t>
  </si>
  <si>
    <t>BERLIN BROTHERSVALLEY SD</t>
  </si>
  <si>
    <t>1025 MAIN ST</t>
  </si>
  <si>
    <t>BERLIN</t>
  </si>
  <si>
    <t>BERMUDIAN SPRINGS SD</t>
  </si>
  <si>
    <t>PO BOX 501</t>
  </si>
  <si>
    <t>YORK SPRINGS</t>
  </si>
  <si>
    <t>BERWICK AREA SD</t>
  </si>
  <si>
    <t>500 LINE ST</t>
  </si>
  <si>
    <t>BERWICK</t>
  </si>
  <si>
    <t>BETHEL PARK SD</t>
  </si>
  <si>
    <t>301 CHURCH RD</t>
  </si>
  <si>
    <t>BETHEL PARK</t>
  </si>
  <si>
    <t>BETHLEHEM AREA SD</t>
  </si>
  <si>
    <t>1516 SYCAMORE ST</t>
  </si>
  <si>
    <t>BETHLEHEM</t>
  </si>
  <si>
    <t>BETHLEHEM-CENTER SD</t>
  </si>
  <si>
    <t>194 CRAWFORD RD</t>
  </si>
  <si>
    <t>FREDERICKTOWN</t>
  </si>
  <si>
    <t>BIG BEAVER FALLS AREA SD</t>
  </si>
  <si>
    <t>820 16TH ST</t>
  </si>
  <si>
    <t>BEAVER FALLS</t>
  </si>
  <si>
    <t>BIG SPRING SD</t>
  </si>
  <si>
    <t>45 MOUNT ROCK RD</t>
  </si>
  <si>
    <t>NEWVILLE</t>
  </si>
  <si>
    <t>BLACKHAWK SD</t>
  </si>
  <si>
    <t>500 BLACKHAWK RD</t>
  </si>
  <si>
    <t>BLACKLICK VALLEY SD</t>
  </si>
  <si>
    <t>555 BIRCH ST</t>
  </si>
  <si>
    <t>NANTY GLO</t>
  </si>
  <si>
    <t>BLAIRSVILLE-SALTSBURG SD</t>
  </si>
  <si>
    <t>102 SCHOOL LN</t>
  </si>
  <si>
    <t>BLAIRSVILLE</t>
  </si>
  <si>
    <t>BLOOMSBURG AREA SD</t>
  </si>
  <si>
    <t>728 E 5TH ST</t>
  </si>
  <si>
    <t>BLOOMSBURG</t>
  </si>
  <si>
    <t>BLUE MOUNTAIN SD</t>
  </si>
  <si>
    <t>PO BOX 279</t>
  </si>
  <si>
    <t>ORWIGSBURG</t>
  </si>
  <si>
    <t>BLUE RIDGE SD</t>
  </si>
  <si>
    <t>RR 3 BOX 220</t>
  </si>
  <si>
    <t>NEW MILFORD</t>
  </si>
  <si>
    <t>BOYERTOWN AREA SD</t>
  </si>
  <si>
    <t>911 MONTGOMERY AVE</t>
  </si>
  <si>
    <t>BOYERTOWN</t>
  </si>
  <si>
    <t>3,4,8</t>
  </si>
  <si>
    <t>BRADFORD AREA SD</t>
  </si>
  <si>
    <t>150 LORANA AVE</t>
  </si>
  <si>
    <t>BRADFORD</t>
  </si>
  <si>
    <t>BRANDYWINE HEIGHTS AREA SD</t>
  </si>
  <si>
    <t>200 W WEIS ST</t>
  </si>
  <si>
    <t>TOPTON</t>
  </si>
  <si>
    <t>BROWNSVILLE AREA SD</t>
  </si>
  <si>
    <t>6353 NATIONAL PIKE</t>
  </si>
  <si>
    <t>GRINDSTONE</t>
  </si>
  <si>
    <t>BRENTWOOD BOROUGH SD</t>
  </si>
  <si>
    <t>3601 BROWNSVILLE RD</t>
  </si>
  <si>
    <t>BRISTOL BOROUGH SD</t>
  </si>
  <si>
    <t>420 BUCKLEY ST</t>
  </si>
  <si>
    <t>BRISTOL</t>
  </si>
  <si>
    <t>BRISTOL TOWNSHIP SD</t>
  </si>
  <si>
    <t>6401 MILL CREEK RD</t>
  </si>
  <si>
    <t>LEVITTOWN</t>
  </si>
  <si>
    <t>BROCKWAY AREA SD</t>
  </si>
  <si>
    <t>95 NORTH ST</t>
  </si>
  <si>
    <t>BROCKWAY</t>
  </si>
  <si>
    <t>BROOKVILLE AREA SD</t>
  </si>
  <si>
    <t>PO BOX 479</t>
  </si>
  <si>
    <t>BROOKVILLE</t>
  </si>
  <si>
    <t>6,N</t>
  </si>
  <si>
    <t>BURGETTSTOWN AREA SD</t>
  </si>
  <si>
    <t>100 BAVINGTON RD</t>
  </si>
  <si>
    <t>BURGETTSTOWN</t>
  </si>
  <si>
    <t>BURRELL SD</t>
  </si>
  <si>
    <t>1021 PUCKETY CHURCH RD</t>
  </si>
  <si>
    <t>LOWER BURRELL</t>
  </si>
  <si>
    <t>BUTLER AREA SD</t>
  </si>
  <si>
    <t>110 CAMPUS LN</t>
  </si>
  <si>
    <t>BUTLER</t>
  </si>
  <si>
    <t>CALIFORNIA AREA SD</t>
  </si>
  <si>
    <t>750 ORCHARD ST</t>
  </si>
  <si>
    <t>CALIFORNIA</t>
  </si>
  <si>
    <t>CAMBRIA HEIGHTS SD</t>
  </si>
  <si>
    <t>506 BEECH AVE</t>
  </si>
  <si>
    <t>PATTON</t>
  </si>
  <si>
    <t>CAMERON COUNTY SD</t>
  </si>
  <si>
    <t>601 WOODLAND AVE</t>
  </si>
  <si>
    <t>EMPORIUM</t>
  </si>
  <si>
    <t>CAMP HILL SD</t>
  </si>
  <si>
    <t>2627 CHESTNUT ST</t>
  </si>
  <si>
    <t>CAMP HILL</t>
  </si>
  <si>
    <t>CANON-MCMILLAN SD</t>
  </si>
  <si>
    <t>1 N JEFFERSON AVE</t>
  </si>
  <si>
    <t>CANONSBURG</t>
  </si>
  <si>
    <t>CANTON AREA SD</t>
  </si>
  <si>
    <t>139 E MAIN ST</t>
  </si>
  <si>
    <t>CANTON</t>
  </si>
  <si>
    <t>CARBONDALE AREA SD</t>
  </si>
  <si>
    <t>101 BROOKLYN ST</t>
  </si>
  <si>
    <t>CARBONDALE</t>
  </si>
  <si>
    <t>CARLISLE AREA SD</t>
  </si>
  <si>
    <t>623 W PENN ST</t>
  </si>
  <si>
    <t>CARLISLE</t>
  </si>
  <si>
    <t>CARLYNTON SD</t>
  </si>
  <si>
    <t>435 KINGS HWY</t>
  </si>
  <si>
    <t>CARNEGIE</t>
  </si>
  <si>
    <t>CARMICHAELS AREA SD</t>
  </si>
  <si>
    <t>225 N VINE ST</t>
  </si>
  <si>
    <t>CARMICHAELS</t>
  </si>
  <si>
    <t>CATASAUQUA AREA SD</t>
  </si>
  <si>
    <t>201 N 14TH ST</t>
  </si>
  <si>
    <t>CATASAUQUA</t>
  </si>
  <si>
    <t>CENTENNIAL SD</t>
  </si>
  <si>
    <t>433 CENTENNIAL RD</t>
  </si>
  <si>
    <t>WARMINSTER</t>
  </si>
  <si>
    <t>CENTER AREA SD</t>
  </si>
  <si>
    <t>160 BAKER ROAD EXT</t>
  </si>
  <si>
    <t>MONACA</t>
  </si>
  <si>
    <t>CENTRAL BUCKS SD</t>
  </si>
  <si>
    <t>16 WELDON DR</t>
  </si>
  <si>
    <t>DOYLESTOWN</t>
  </si>
  <si>
    <t>CENTRAL CAMBRIA SD</t>
  </si>
  <si>
    <t>208 SCHOOLHOUSE RD</t>
  </si>
  <si>
    <t>EBENSBURG</t>
  </si>
  <si>
    <t>CENTRAL COLUMBIA SD</t>
  </si>
  <si>
    <t>4777 OLD BERWICK RD</t>
  </si>
  <si>
    <t>CENTRAL DAUPHIN SD</t>
  </si>
  <si>
    <t>600 RUTHERFORD RD</t>
  </si>
  <si>
    <t>CENTRAL GREENE SD</t>
  </si>
  <si>
    <t>PO BOX 472</t>
  </si>
  <si>
    <t>WAYNESBURG</t>
  </si>
  <si>
    <t>CRESTWOOD SD</t>
  </si>
  <si>
    <t>281 S MOUNTAIN BLVD</t>
  </si>
  <si>
    <t>MOUNTAIN TOP</t>
  </si>
  <si>
    <t>CENTRAL YORK SD</t>
  </si>
  <si>
    <t>775 MARION RD</t>
  </si>
  <si>
    <t>CHAMBERSBURG AREA SD</t>
  </si>
  <si>
    <t>435 STANLEY AVE</t>
  </si>
  <si>
    <t>CHAMBERSBURG</t>
  </si>
  <si>
    <t>CHARLEROI SD</t>
  </si>
  <si>
    <t>100 FECSEN DR</t>
  </si>
  <si>
    <t>CHARLEROI</t>
  </si>
  <si>
    <t>CHARTIERS VALLEY SD</t>
  </si>
  <si>
    <t>2030 SWALLOW HILL RD</t>
  </si>
  <si>
    <t>CHARTIERS-HOUSTON SD</t>
  </si>
  <si>
    <t>2020 W PIKE ST</t>
  </si>
  <si>
    <t>HOUSTON</t>
  </si>
  <si>
    <t>CHELTENHAM TOWNSHIP SD</t>
  </si>
  <si>
    <t>1000 ASHBOURNE RD</t>
  </si>
  <si>
    <t>ELKINS PARK</t>
  </si>
  <si>
    <t>CHESTER-UPLAND SD</t>
  </si>
  <si>
    <t>1720 MELROSE AVE</t>
  </si>
  <si>
    <t>3,N</t>
  </si>
  <si>
    <t>CHESTNUT RIDGE SD</t>
  </si>
  <si>
    <t>PO BOX 80</t>
  </si>
  <si>
    <t>FISHERTOWN</t>
  </si>
  <si>
    <t>CHICHESTER SD</t>
  </si>
  <si>
    <t>PO BOX 2100</t>
  </si>
  <si>
    <t>BOOTHWYN</t>
  </si>
  <si>
    <t>CLAIRTON CITY SD</t>
  </si>
  <si>
    <t>501 WADDELL AVE</t>
  </si>
  <si>
    <t>CLAIRTON</t>
  </si>
  <si>
    <t>CLARION AREA SD</t>
  </si>
  <si>
    <t>221 LIBERTY ST</t>
  </si>
  <si>
    <t>CLARION</t>
  </si>
  <si>
    <t>CLARION-LIMESTONE AREA SD</t>
  </si>
  <si>
    <t>RR 1 BOX 205</t>
  </si>
  <si>
    <t>STRATTANVILLE</t>
  </si>
  <si>
    <t>CLAYSBURG-KIMMEL SD</t>
  </si>
  <si>
    <t>BEDFORD STREET</t>
  </si>
  <si>
    <t>CLAYSBURG</t>
  </si>
  <si>
    <t>CLEARFIELD AREA SD</t>
  </si>
  <si>
    <t>PO BOX 710</t>
  </si>
  <si>
    <t>CLEARFIELD</t>
  </si>
  <si>
    <t>COATESVILLE AREA SD</t>
  </si>
  <si>
    <t>1515 E LINCOLN HWY</t>
  </si>
  <si>
    <t>COATESVILLE</t>
  </si>
  <si>
    <t>COCALICO SD</t>
  </si>
  <si>
    <t>800 S 4TH ST</t>
  </si>
  <si>
    <t>DENVER</t>
  </si>
  <si>
    <t>COLUMBIA BOROUGH SD</t>
  </si>
  <si>
    <t>98 S 6TH ST</t>
  </si>
  <si>
    <t>COLUMBIA</t>
  </si>
  <si>
    <t>COLUMBIA-MONTOUR AVTS</t>
  </si>
  <si>
    <t>5050 SWEPPENHEISER DR</t>
  </si>
  <si>
    <t>M</t>
  </si>
  <si>
    <t>COMMODORE PERRY SD</t>
  </si>
  <si>
    <t>3002 PERRY HWY</t>
  </si>
  <si>
    <t>HADLEY</t>
  </si>
  <si>
    <t>CONEMAUGH TOWNSHIP AREA SD</t>
  </si>
  <si>
    <t>PO BOX 407</t>
  </si>
  <si>
    <t>DAVIDSVILLE</t>
  </si>
  <si>
    <t>CONEMAUGH VALLEY SD</t>
  </si>
  <si>
    <t>1451 FRANKSTOWN RD</t>
  </si>
  <si>
    <t>JOHNSTOWN</t>
  </si>
  <si>
    <t>CONESTOGA VALLEY SD</t>
  </si>
  <si>
    <t>2110 HORSESHOE RD</t>
  </si>
  <si>
    <t>CONEWAGO VALLEY SD</t>
  </si>
  <si>
    <t>130 BERLIN RD</t>
  </si>
  <si>
    <t>NEW OXFORD</t>
  </si>
  <si>
    <t>CONNEAUT SD</t>
  </si>
  <si>
    <t>219 W SCHOOL DR</t>
  </si>
  <si>
    <t>LINESVILLE</t>
  </si>
  <si>
    <t>CONNELLSVILLE AREA SD</t>
  </si>
  <si>
    <t>125 N 7TH ST</t>
  </si>
  <si>
    <t>CONNELLSVILLE</t>
  </si>
  <si>
    <t>CONRAD WEISER AREA SD</t>
  </si>
  <si>
    <t>347 E PENN AVE</t>
  </si>
  <si>
    <t>ROBESONIA</t>
  </si>
  <si>
    <t>CORNELL SD</t>
  </si>
  <si>
    <t>1099 MAPLE STREET EXT</t>
  </si>
  <si>
    <t>CORAOPOLIS</t>
  </si>
  <si>
    <t>CORNWALL-LEBANON SD</t>
  </si>
  <si>
    <t>105 E EVERGREEN RD</t>
  </si>
  <si>
    <t>LEBANON</t>
  </si>
  <si>
    <t>CORRY AREA SD</t>
  </si>
  <si>
    <t>800 E SOUTH ST</t>
  </si>
  <si>
    <t>CORRY</t>
  </si>
  <si>
    <t>4,7,8</t>
  </si>
  <si>
    <t>COUDERSPORT AREA SD</t>
  </si>
  <si>
    <t>698 DWIGHT ST</t>
  </si>
  <si>
    <t>COUDERSPORT</t>
  </si>
  <si>
    <t>COUNCIL ROCK SD</t>
  </si>
  <si>
    <t>251 TWINING FORD RD</t>
  </si>
  <si>
    <t>RICHBORO</t>
  </si>
  <si>
    <t>CRANBERRY AREA SD</t>
  </si>
  <si>
    <t>3 EDUCATION DR</t>
  </si>
  <si>
    <t>SENECA</t>
  </si>
  <si>
    <t>CRAWFORD CENTRAL SD</t>
  </si>
  <si>
    <t>11280 MERCER PIKE</t>
  </si>
  <si>
    <t>MEADVILLE</t>
  </si>
  <si>
    <t>CUMBERLAND VALLEY SD</t>
  </si>
  <si>
    <t>6746 CARLISLE PIKE</t>
  </si>
  <si>
    <t>MECHANICSBURG</t>
  </si>
  <si>
    <t>CURWENSVILLE AREA SD</t>
  </si>
  <si>
    <t>650 BEECH ST</t>
  </si>
  <si>
    <t>CURWENSVILLE</t>
  </si>
  <si>
    <t>DALLAS SD</t>
  </si>
  <si>
    <t>BOX 2000</t>
  </si>
  <si>
    <t>DALLAS</t>
  </si>
  <si>
    <t>4,N</t>
  </si>
  <si>
    <t>DALLASTOWN AREA SD</t>
  </si>
  <si>
    <t>700 NEW SCHOOL LN</t>
  </si>
  <si>
    <t>DALLASTOWN</t>
  </si>
  <si>
    <t>DANIEL BOONE AREA SD</t>
  </si>
  <si>
    <t>PO BOX 186</t>
  </si>
  <si>
    <t>DOUGLASSVILLE</t>
  </si>
  <si>
    <t>DANVILLE AREA SD</t>
  </si>
  <si>
    <t>600 WALNUT ST</t>
  </si>
  <si>
    <t>DAUPHIN CO AVTS</t>
  </si>
  <si>
    <t>6001 LOCUST LN</t>
  </si>
  <si>
    <t>DELAWARE VALLEY SD</t>
  </si>
  <si>
    <t>236 ROUTE 6 AND 209</t>
  </si>
  <si>
    <t>MILFORD</t>
  </si>
  <si>
    <t>DEER LAKES SD</t>
  </si>
  <si>
    <t>PO BOX 10</t>
  </si>
  <si>
    <t>RUSSELLTON</t>
  </si>
  <si>
    <t>8,N</t>
  </si>
  <si>
    <t>DERRY AREA SD</t>
  </si>
  <si>
    <t>982 N CHESTNUT STREET EXT</t>
  </si>
  <si>
    <t>DERRY</t>
  </si>
  <si>
    <t>DERRY TOWNSHIP SD</t>
  </si>
  <si>
    <t>PO BOX 898</t>
  </si>
  <si>
    <t>HERSHEY</t>
  </si>
  <si>
    <t>DONEGAL SD</t>
  </si>
  <si>
    <t>366 S MARKET AVE</t>
  </si>
  <si>
    <t>MOUNT JOY</t>
  </si>
  <si>
    <t>DOVER AREA SD</t>
  </si>
  <si>
    <t>2 SCHOOL LN</t>
  </si>
  <si>
    <t>DOVER</t>
  </si>
  <si>
    <t>DOWNINGTOWN AREA SD</t>
  </si>
  <si>
    <t>122 WALLACE AVE</t>
  </si>
  <si>
    <t>DOWNINGTOWN</t>
  </si>
  <si>
    <t>DUBOIS AREA SD</t>
  </si>
  <si>
    <t>500 LIBERTY BLVD</t>
  </si>
  <si>
    <t>DU BOIS</t>
  </si>
  <si>
    <t>DUNMORE SD</t>
  </si>
  <si>
    <t>300 W WARREN ST</t>
  </si>
  <si>
    <t>DUNMORE</t>
  </si>
  <si>
    <t>DUQUESNE CITY SD</t>
  </si>
  <si>
    <t>114 KENNEDY AVE</t>
  </si>
  <si>
    <t>DUQUESNE</t>
  </si>
  <si>
    <t>EAST ALLEGHENY SD</t>
  </si>
  <si>
    <t>1150 JACKS RUN RD</t>
  </si>
  <si>
    <t>NORTH VERSAILLES</t>
  </si>
  <si>
    <t>FOREST AREA SD</t>
  </si>
  <si>
    <t>210 VINE ST</t>
  </si>
  <si>
    <t>TIONESTA</t>
  </si>
  <si>
    <t>EASTERN LEBANON COUNTY SD</t>
  </si>
  <si>
    <t>180 ELCO DR</t>
  </si>
  <si>
    <t>MYERSTOWN</t>
  </si>
  <si>
    <t>EAST LYCOMING SD</t>
  </si>
  <si>
    <t>349 CEMETERY ST</t>
  </si>
  <si>
    <t>HUGHESVILLE</t>
  </si>
  <si>
    <t>EAST PENN SD</t>
  </si>
  <si>
    <t>800 PINE STREET</t>
  </si>
  <si>
    <t>EMMAUS</t>
  </si>
  <si>
    <t>EAST PENNSBORO AREA SD</t>
  </si>
  <si>
    <t>890 VALLEY ST</t>
  </si>
  <si>
    <t>ENOLA</t>
  </si>
  <si>
    <t>EAST STROUDSBURG AREA SD</t>
  </si>
  <si>
    <t>PO BOX 298</t>
  </si>
  <si>
    <t>EAST STROUDSBURG</t>
  </si>
  <si>
    <t>6,8</t>
  </si>
  <si>
    <t>EASTERN YORK SD</t>
  </si>
  <si>
    <t>PO BOX 150</t>
  </si>
  <si>
    <t>WRIGHTSVILLE</t>
  </si>
  <si>
    <t>EASTERN LANCASTER COUNTY SD</t>
  </si>
  <si>
    <t>PO BOX 609</t>
  </si>
  <si>
    <t>NEW HOLLAND</t>
  </si>
  <si>
    <t>EASTON AREA SD</t>
  </si>
  <si>
    <t>811 NORTHAMPTON ST</t>
  </si>
  <si>
    <t>EASTON</t>
  </si>
  <si>
    <t>ELIZABETH FORWARD SD</t>
  </si>
  <si>
    <t>401 ROCK RUN RD</t>
  </si>
  <si>
    <t>ELIZABETH</t>
  </si>
  <si>
    <t>ELIZABETHTOWN AREA SD</t>
  </si>
  <si>
    <t>600 E HIGH ST</t>
  </si>
  <si>
    <t>ELIZABETHTOWN</t>
  </si>
  <si>
    <t>ELK LAKE SD</t>
  </si>
  <si>
    <t>ELLWOOD CITY AREA SD</t>
  </si>
  <si>
    <t>501 CRESCENT AVE</t>
  </si>
  <si>
    <t>ELLWOOD CITY</t>
  </si>
  <si>
    <t>EPHRATA AREA SD</t>
  </si>
  <si>
    <t>803 OAK BLVD</t>
  </si>
  <si>
    <t>EPHRATA</t>
  </si>
  <si>
    <t>4,8,N</t>
  </si>
  <si>
    <t>ERIE CITY SD</t>
  </si>
  <si>
    <t>148 W 21ST ST</t>
  </si>
  <si>
    <t>EVERETT AREA SD</t>
  </si>
  <si>
    <t>427 EAST SOUTH STREET</t>
  </si>
  <si>
    <t>EXETER TOWNSHIP SD</t>
  </si>
  <si>
    <t>3650 PERKIOMEN AVE</t>
  </si>
  <si>
    <t>FAIRFIELD AREA SD</t>
  </si>
  <si>
    <t>4840 FAIRFIELD RD</t>
  </si>
  <si>
    <t>FAIRFIELD</t>
  </si>
  <si>
    <t>FAIRVIEW SD</t>
  </si>
  <si>
    <t>7460 MCCRAY RD</t>
  </si>
  <si>
    <t>FAIRVIEW</t>
  </si>
  <si>
    <t>KARNS CITY AREA SD</t>
  </si>
  <si>
    <t>1446 KITTANNING PIKE</t>
  </si>
  <si>
    <t>KARNS CITY</t>
  </si>
  <si>
    <t>FANNETT-METAL SD</t>
  </si>
  <si>
    <t>PO BOX 91</t>
  </si>
  <si>
    <t>WILLOW HILL</t>
  </si>
  <si>
    <t>FARRELL AREA SD</t>
  </si>
  <si>
    <t>1600 ROEMER BLVD</t>
  </si>
  <si>
    <t>FARRELL</t>
  </si>
  <si>
    <t>FERNDALE AREA SD</t>
  </si>
  <si>
    <t>100 DARTMOUTH AVE</t>
  </si>
  <si>
    <t>FLEETWOOD AREA SD</t>
  </si>
  <si>
    <t>801 N RICHMOND ST</t>
  </si>
  <si>
    <t>FLEETWOOD</t>
  </si>
  <si>
    <t>FORBES ROAD SD</t>
  </si>
  <si>
    <t>HCO 1 BOX 222</t>
  </si>
  <si>
    <t>WATERFALL</t>
  </si>
  <si>
    <t>FOREST CITY REGIONAL SD</t>
  </si>
  <si>
    <t>100 SUSQUEHANNA ST</t>
  </si>
  <si>
    <t>FOREST CITY</t>
  </si>
  <si>
    <t>YOUTH FORESTRY CAMP #3</t>
  </si>
  <si>
    <t>TROUGH CREEK ST PK RD 1 BX 175</t>
  </si>
  <si>
    <t>JAMES CREEK</t>
  </si>
  <si>
    <t>LOYSVILLE YOUTH DEV CTR</t>
  </si>
  <si>
    <t>RR 2 BOX 365B</t>
  </si>
  <si>
    <t>LOYSVILLE</t>
  </si>
  <si>
    <t>NORTH CENTRAL SECURE TRMNT UNT</t>
  </si>
  <si>
    <t>210 CLINIC RD</t>
  </si>
  <si>
    <t>YOUTH FORESTRY CAMP #2</t>
  </si>
  <si>
    <t>HICKORY RUN STATE PARK</t>
  </si>
  <si>
    <t>WHITE HAVEN</t>
  </si>
  <si>
    <t>WEAVERSVILLE INTENSIVE TRMT UN</t>
  </si>
  <si>
    <t>6710 WEAVERSVILLE RD</t>
  </si>
  <si>
    <t>NORTHAMPTON</t>
  </si>
  <si>
    <t>SOUTHEAST SECURE TREATMENT UNT</t>
  </si>
  <si>
    <t>1824 W STRASBURG ROAD RT 162</t>
  </si>
  <si>
    <t>FOREST HILLS SD</t>
  </si>
  <si>
    <t>PO BOX 158</t>
  </si>
  <si>
    <t>SIDMAN</t>
  </si>
  <si>
    <t>FORT CHERRY SD</t>
  </si>
  <si>
    <t>110 FORT CHERRY RD</t>
  </si>
  <si>
    <t>MC DONALD</t>
  </si>
  <si>
    <t>FORT LEBOEUF SD</t>
  </si>
  <si>
    <t>PO BOX 810</t>
  </si>
  <si>
    <t>WATERFORD</t>
  </si>
  <si>
    <t>FOX CHAPEL AREA SD</t>
  </si>
  <si>
    <t>611 FIELD CLUB RD</t>
  </si>
  <si>
    <t>NORTH SCHUYLKILL SD</t>
  </si>
  <si>
    <t>15 ACADEMY LANE ROUTE 61</t>
  </si>
  <si>
    <t>ASHLAND</t>
  </si>
  <si>
    <t>NORTH STAR SD</t>
  </si>
  <si>
    <t>1200 MORRIS AVE</t>
  </si>
  <si>
    <t>BOSWELL</t>
  </si>
  <si>
    <t>FRANKLIN AREA SD</t>
  </si>
  <si>
    <t>417 13TH ST</t>
  </si>
  <si>
    <t>FRANKLIN</t>
  </si>
  <si>
    <t>6,7,8</t>
  </si>
  <si>
    <t>FRANKLIN REGIONAL SD</t>
  </si>
  <si>
    <t>3210 SCHOOL RD</t>
  </si>
  <si>
    <t>MURRYSVILLE</t>
  </si>
  <si>
    <t>FRAZIER SD</t>
  </si>
  <si>
    <t>403 W CONSTITUTION ST</t>
  </si>
  <si>
    <t>PERRYOPOLIS</t>
  </si>
  <si>
    <t>FREEDOM AREA SD</t>
  </si>
  <si>
    <t>1701 8TH AVE</t>
  </si>
  <si>
    <t>FREEDOM</t>
  </si>
  <si>
    <t>FREEPORT AREA SD</t>
  </si>
  <si>
    <t>PO BOX C</t>
  </si>
  <si>
    <t>FREEPORT</t>
  </si>
  <si>
    <t>GALETON AREA SD</t>
  </si>
  <si>
    <t>25 BRIDGE STREET</t>
  </si>
  <si>
    <t>GALETON</t>
  </si>
  <si>
    <t>GARNET VALLEY SD</t>
  </si>
  <si>
    <t>80 STATION ROAD</t>
  </si>
  <si>
    <t>GLEN MILLS</t>
  </si>
  <si>
    <t>GATEWAY SD</t>
  </si>
  <si>
    <t>9000 GATEWAY CAMPUS BOULEVARD</t>
  </si>
  <si>
    <t>MONROEVILLE</t>
  </si>
  <si>
    <t>GENERAL MCLANE SD</t>
  </si>
  <si>
    <t>11771 EDINBORO RD</t>
  </si>
  <si>
    <t>EDINBORO</t>
  </si>
  <si>
    <t>GETTYSBURG AREA SD</t>
  </si>
  <si>
    <t>900 BIGLERVILLE RD</t>
  </si>
  <si>
    <t>GETTYSBURG</t>
  </si>
  <si>
    <t>GIRARD SD</t>
  </si>
  <si>
    <t>1100 RICE AVE</t>
  </si>
  <si>
    <t>GIRARD</t>
  </si>
  <si>
    <t>GLENDALE SD</t>
  </si>
  <si>
    <t>1466 BEAVER VALLEY RD</t>
  </si>
  <si>
    <t>FLINTON</t>
  </si>
  <si>
    <t>GOVERNOR MIFFLIN SD</t>
  </si>
  <si>
    <t>PO BOX 750</t>
  </si>
  <si>
    <t>SHILLINGTON</t>
  </si>
  <si>
    <t>GREAT VALLEY SD</t>
  </si>
  <si>
    <t>47 CHURCH RD</t>
  </si>
  <si>
    <t>MALVERN</t>
  </si>
  <si>
    <t>GREENSBURG SALEM SD</t>
  </si>
  <si>
    <t>11 PARK ST</t>
  </si>
  <si>
    <t>GREENSBURG</t>
  </si>
  <si>
    <t>GREATER JOHNSTOWN SD</t>
  </si>
  <si>
    <t>1091 BROAD ST</t>
  </si>
  <si>
    <t>GREATER JOHNSTOWN AVTS</t>
  </si>
  <si>
    <t>445 SCHOOLHOUSE RD</t>
  </si>
  <si>
    <t>GREATER LATROBE SD</t>
  </si>
  <si>
    <t>GREENCASTLE-ANTRIM SD</t>
  </si>
  <si>
    <t>500 LEITERSBURG ST</t>
  </si>
  <si>
    <t>GREENCASTLE</t>
  </si>
  <si>
    <t>GREENVILLE AREA SD</t>
  </si>
  <si>
    <t>9 DONATION RD</t>
  </si>
  <si>
    <t>GREENWOOD SD</t>
  </si>
  <si>
    <t>405 E SUNBURY ST</t>
  </si>
  <si>
    <t>MILLERSTOWN</t>
  </si>
  <si>
    <t>GROVE CITY AREA SD</t>
  </si>
  <si>
    <t>511 HIGHLAND AVE</t>
  </si>
  <si>
    <t>GROVE CITY</t>
  </si>
  <si>
    <t>HALIFAX AREA SD</t>
  </si>
  <si>
    <t>3940 PETERS MOUNTAIN RD</t>
  </si>
  <si>
    <t>HALIFAX</t>
  </si>
  <si>
    <t>HAMBURG AREA SD</t>
  </si>
  <si>
    <t>WINDSOR STREET</t>
  </si>
  <si>
    <t>HAMBURG</t>
  </si>
  <si>
    <t>HAMPTON TOWNSHIP SD</t>
  </si>
  <si>
    <t>2919 E HARDIES RD</t>
  </si>
  <si>
    <t>HANOVER AREA SD</t>
  </si>
  <si>
    <t>1600 SANS SOUCI PKWY</t>
  </si>
  <si>
    <t>WILKES BARRE</t>
  </si>
  <si>
    <t>HANOVER PUBLIC SD</t>
  </si>
  <si>
    <t>403 MOUL AVE</t>
  </si>
  <si>
    <t>HANOVER</t>
  </si>
  <si>
    <t>HARBOR CREEK SD</t>
  </si>
  <si>
    <t>6375 BUFFALO RD</t>
  </si>
  <si>
    <t>HARBORCREEK</t>
  </si>
  <si>
    <t>HARMONY AREA SD</t>
  </si>
  <si>
    <t>RR 1, BOX 96A</t>
  </si>
  <si>
    <t>WESTOVER</t>
  </si>
  <si>
    <t>HARRISBURG CITY SD</t>
  </si>
  <si>
    <t>1201 NORTH SIXTH STREET</t>
  </si>
  <si>
    <t>HATBORO-HORSHAM SD</t>
  </si>
  <si>
    <t>229 MEETINGHOUSE RD</t>
  </si>
  <si>
    <t>HORSHAM</t>
  </si>
  <si>
    <t>HAVERFORD TOWNSHIP SD</t>
  </si>
  <si>
    <t>1801 DARBY RD</t>
  </si>
  <si>
    <t>HAVERTOWN</t>
  </si>
  <si>
    <t>HAZLETON AREA SD</t>
  </si>
  <si>
    <t>1515 W 23RD ST</t>
  </si>
  <si>
    <t>HAZLETON</t>
  </si>
  <si>
    <t>4,7,8,N</t>
  </si>
  <si>
    <t>SAUCON VALLEY SD</t>
  </si>
  <si>
    <t>2097 POLK VALLEY RD</t>
  </si>
  <si>
    <t>HELLERTOWN</t>
  </si>
  <si>
    <t>HEMPFIELD AREA SD</t>
  </si>
  <si>
    <t>RR 6 BOX 76</t>
  </si>
  <si>
    <t>HEMPFIELD  SD</t>
  </si>
  <si>
    <t>200 CHURCH ST</t>
  </si>
  <si>
    <t>LANDISVILLE</t>
  </si>
  <si>
    <t>HERMITAGE SD</t>
  </si>
  <si>
    <t>411 N HERMITAGE RD</t>
  </si>
  <si>
    <t>HERMITAGE</t>
  </si>
  <si>
    <t>HIGHLANDS SD</t>
  </si>
  <si>
    <t>PO BOX 288</t>
  </si>
  <si>
    <t>NATRONA HEIGHTS</t>
  </si>
  <si>
    <t>HOLLIDAYSBURG AREA SD</t>
  </si>
  <si>
    <t>201 JACKSON ST # 15</t>
  </si>
  <si>
    <t>HOLLIDAYSBURG</t>
  </si>
  <si>
    <t>HOPEWELL AREA SD</t>
  </si>
  <si>
    <t>2354 BRODHEAD RD</t>
  </si>
  <si>
    <t>HUNTINGDON AREA SD</t>
  </si>
  <si>
    <t>2400 CASSADY AVE STE 2</t>
  </si>
  <si>
    <t>HUNTINGDON</t>
  </si>
  <si>
    <t>6,7,N</t>
  </si>
  <si>
    <t>INDIANA AREA SD</t>
  </si>
  <si>
    <t>501 E PIKE</t>
  </si>
  <si>
    <t>INDIANA</t>
  </si>
  <si>
    <t>INTERBORO SD</t>
  </si>
  <si>
    <t>900 WASHINGTON AVE</t>
  </si>
  <si>
    <t>PROSPECT PARK</t>
  </si>
  <si>
    <t>IROQUOIS SD</t>
  </si>
  <si>
    <t>4231 MORSE ST</t>
  </si>
  <si>
    <t>JAMESTOWN AREA SD</t>
  </si>
  <si>
    <t>PO BOX 217</t>
  </si>
  <si>
    <t>JAMESTOWN</t>
  </si>
  <si>
    <t>JEANNETTE CITY SD</t>
  </si>
  <si>
    <t>PARK STREET CENTRAL ADMIN BLDG</t>
  </si>
  <si>
    <t>JEANNETTE</t>
  </si>
  <si>
    <t>JEFFERSON CO-DUBOIS AVTS</t>
  </si>
  <si>
    <t>100 JEFF TECH DR</t>
  </si>
  <si>
    <t>REYNOLDSVILLE</t>
  </si>
  <si>
    <t>JEFFERSON-MORGAN SD</t>
  </si>
  <si>
    <t>BOX 158 GREENE STREET</t>
  </si>
  <si>
    <t>JEFFERSON</t>
  </si>
  <si>
    <t>JENKINTOWN SD</t>
  </si>
  <si>
    <t>325 HIGHLAND AVE</t>
  </si>
  <si>
    <t>JENKINTOWN</t>
  </si>
  <si>
    <t>JERSEY SHORE AREA SD</t>
  </si>
  <si>
    <t>175 A &amp; P DRIVE</t>
  </si>
  <si>
    <t>JERSEY SHORE</t>
  </si>
  <si>
    <t>JIM THORPE AREA SD</t>
  </si>
  <si>
    <t>140 W 10TH ST</t>
  </si>
  <si>
    <t>JIM THORPE</t>
  </si>
  <si>
    <t>JOHNSONBURG AREA SD</t>
  </si>
  <si>
    <t>591 ELK AVE</t>
  </si>
  <si>
    <t>JOHNSONBURG</t>
  </si>
  <si>
    <t>JUNIATA COUNTY SD</t>
  </si>
  <si>
    <t>HCR-63 BOX 7D SOUTH 7TH STREET</t>
  </si>
  <si>
    <t>MIFFLINTOWN</t>
  </si>
  <si>
    <t>JUNIATA VALLEY SD</t>
  </si>
  <si>
    <t>PO BOX 318</t>
  </si>
  <si>
    <t>ALEXANDRIA</t>
  </si>
  <si>
    <t>KANE AREA SD</t>
  </si>
  <si>
    <t>400 WEST HEMLOCK AVENUE</t>
  </si>
  <si>
    <t>KANE</t>
  </si>
  <si>
    <t>KENNETT CONSOLIDATED SD</t>
  </si>
  <si>
    <t>300 E SOUTH ST</t>
  </si>
  <si>
    <t>KENNETT SQUARE</t>
  </si>
  <si>
    <t>KEYSTONE  SD</t>
  </si>
  <si>
    <t>RR 2 BOX 3D</t>
  </si>
  <si>
    <t>KNOX</t>
  </si>
  <si>
    <t>KEYSTONE CENTRAL SD</t>
  </si>
  <si>
    <t>95 W 4TH ST</t>
  </si>
  <si>
    <t>LOCK HAVEN</t>
  </si>
  <si>
    <t>6,7,8,N</t>
  </si>
  <si>
    <t>KEYSTONE OAKS SD</t>
  </si>
  <si>
    <t>1000 KELTON AVE</t>
  </si>
  <si>
    <t>KISKI AREA SD</t>
  </si>
  <si>
    <t>200 POPLAR ST</t>
  </si>
  <si>
    <t>VANDERGRIFT</t>
  </si>
  <si>
    <t>3,7,8</t>
  </si>
  <si>
    <t>KUTZTOWN AREA SD</t>
  </si>
  <si>
    <t>50 TREXLER AVE</t>
  </si>
  <si>
    <t>KUTZTOWN</t>
  </si>
  <si>
    <t>LACKAWANNA TRAIL SD</t>
  </si>
  <si>
    <t>PO BOX 85</t>
  </si>
  <si>
    <t>FACTORYVILLE</t>
  </si>
  <si>
    <t>LAKE-LEHMAN SD</t>
  </si>
  <si>
    <t>PO BOX 38</t>
  </si>
  <si>
    <t>LEHMAN</t>
  </si>
  <si>
    <t>LAKELAND SD</t>
  </si>
  <si>
    <t>RR 1 BOX 313</t>
  </si>
  <si>
    <t>JERMYN</t>
  </si>
  <si>
    <t>LAKEVIEW SD</t>
  </si>
  <si>
    <t>2482 MERCER ST</t>
  </si>
  <si>
    <t>STONEBORO</t>
  </si>
  <si>
    <t>LAMPETER-STRASBURG SD</t>
  </si>
  <si>
    <t>PO BOX 428</t>
  </si>
  <si>
    <t>LAMPETER</t>
  </si>
  <si>
    <t>LANCASTER SD</t>
  </si>
  <si>
    <t>1020 LEHIGH AVE</t>
  </si>
  <si>
    <t>HOMER-CENTER SD</t>
  </si>
  <si>
    <t>65 WILDCAT LN</t>
  </si>
  <si>
    <t>HOMER CITY</t>
  </si>
  <si>
    <t>LAUREL HIGHLANDS SD</t>
  </si>
  <si>
    <t>304 BAILEY AVE</t>
  </si>
  <si>
    <t>UNIONTOWN</t>
  </si>
  <si>
    <t>LAUREL  SD</t>
  </si>
  <si>
    <t>RR 4 BOX 30</t>
  </si>
  <si>
    <t>NEW CASTLE</t>
  </si>
  <si>
    <t>LAWRENCE CO AVTS</t>
  </si>
  <si>
    <t>750 PHELPS WAY</t>
  </si>
  <si>
    <t>LEBANON SD</t>
  </si>
  <si>
    <t>1000 S 8TH ST</t>
  </si>
  <si>
    <t>LEECHBURG AREA SD</t>
  </si>
  <si>
    <t>200 SIBERIAN AVE</t>
  </si>
  <si>
    <t>LEECHBURG</t>
  </si>
  <si>
    <t>LEHIGHTON AREA SD</t>
  </si>
  <si>
    <t>1000 UNION ST</t>
  </si>
  <si>
    <t>LEHIGHTON</t>
  </si>
  <si>
    <t>LEWISBURG AREA SD</t>
  </si>
  <si>
    <t>PO BOX 351</t>
  </si>
  <si>
    <t>LEWISBURG</t>
  </si>
  <si>
    <t>LIGONIER VALLEY SD</t>
  </si>
  <si>
    <t>120 E MAIN ST</t>
  </si>
  <si>
    <t>LIGONIER</t>
  </si>
  <si>
    <t>PENN CAMBRIA SD</t>
  </si>
  <si>
    <t>201 6TH ST</t>
  </si>
  <si>
    <t>LITTLESTOWN AREA SD</t>
  </si>
  <si>
    <t>MAPLE AVENUE</t>
  </si>
  <si>
    <t>LITTLESTOWN</t>
  </si>
  <si>
    <t>LOWER DAUPHIN SD</t>
  </si>
  <si>
    <t>291 E MAIN ST</t>
  </si>
  <si>
    <t>HUMMELSTOWN</t>
  </si>
  <si>
    <t>LOWER MERION SD</t>
  </si>
  <si>
    <t>301 E MONTGOMERY AVE</t>
  </si>
  <si>
    <t>ARDMORE</t>
  </si>
  <si>
    <t>LOWER MORELAND TOWNSHIP SD</t>
  </si>
  <si>
    <t>2551 MURRAY AVE</t>
  </si>
  <si>
    <t>HUNTINGDON VALLEY</t>
  </si>
  <si>
    <t>METHACTON SD</t>
  </si>
  <si>
    <t>1001 KRIEBEL MILL RD</t>
  </si>
  <si>
    <t>NORRISTOWN</t>
  </si>
  <si>
    <t>LOYALSOCK TOWNSHIP SD</t>
  </si>
  <si>
    <t>1225 CLAYTON AVE</t>
  </si>
  <si>
    <t>WILLIAMSPORT</t>
  </si>
  <si>
    <t>MAHANOY AREA SD</t>
  </si>
  <si>
    <t>PO BOX 54</t>
  </si>
  <si>
    <t>MAHANOY CITY</t>
  </si>
  <si>
    <t>LINE MOUNTAIN SD</t>
  </si>
  <si>
    <t>RR 1 BOX 851</t>
  </si>
  <si>
    <t>HERNDON</t>
  </si>
  <si>
    <t>MANHEIM CENTRAL SD</t>
  </si>
  <si>
    <t>71 N HAZEL ST</t>
  </si>
  <si>
    <t>MANHEIM</t>
  </si>
  <si>
    <t>MANHEIM TOWNSHIP SD</t>
  </si>
  <si>
    <t>PO BOX 5134</t>
  </si>
  <si>
    <t>2,4,8,N</t>
  </si>
  <si>
    <t>MARION CENTER AREA SD</t>
  </si>
  <si>
    <t>PO BOX 156</t>
  </si>
  <si>
    <t>MARION CENTER</t>
  </si>
  <si>
    <t>MARPLE NEWTOWN SD</t>
  </si>
  <si>
    <t>40 MEDIA LINE RD STE 206</t>
  </si>
  <si>
    <t>NEWTOWN SQUARE</t>
  </si>
  <si>
    <t>MARS AREA SD</t>
  </si>
  <si>
    <t>545 ROUTE 228</t>
  </si>
  <si>
    <t>MARS</t>
  </si>
  <si>
    <t>CENTRAL FULTON SD</t>
  </si>
  <si>
    <t>MCGUFFEY SD</t>
  </si>
  <si>
    <t>PO BOX 431</t>
  </si>
  <si>
    <t>CLAYSVILLE</t>
  </si>
  <si>
    <t>MCKEESPORT AREA SD</t>
  </si>
  <si>
    <t>2225 5TH AVE</t>
  </si>
  <si>
    <t>MC KEESPORT</t>
  </si>
  <si>
    <t>MECHANICSBURG AREA SD</t>
  </si>
  <si>
    <t>500 S BROAD ST</t>
  </si>
  <si>
    <t>MERCER AREA SD</t>
  </si>
  <si>
    <t>PO BOX 32</t>
  </si>
  <si>
    <t>MERCER</t>
  </si>
  <si>
    <t>MEYERSDALE AREA SD</t>
  </si>
  <si>
    <t>309 INDUSTRIAL PARK ROAD</t>
  </si>
  <si>
    <t>MEYERSDALE</t>
  </si>
  <si>
    <t>MID VALLEY SD</t>
  </si>
  <si>
    <t>52 UNDERWOOD RD</t>
  </si>
  <si>
    <t>THROOP</t>
  </si>
  <si>
    <t>MIDD-WEST SD</t>
  </si>
  <si>
    <t>568 E MAIN ST</t>
  </si>
  <si>
    <t>MIDDLEBURG</t>
  </si>
  <si>
    <t>MIDDLETOWN AREA SD</t>
  </si>
  <si>
    <t>55 W WATER ST</t>
  </si>
  <si>
    <t>MIDDLETOWN</t>
  </si>
  <si>
    <t>MIDLAND BOROUGH SD</t>
  </si>
  <si>
    <t>173 7TH ST</t>
  </si>
  <si>
    <t>MIDLAND</t>
  </si>
  <si>
    <t>MIFFLIN COUNTY SD</t>
  </si>
  <si>
    <t>201 EIGHTH ST - HIGHLAND PARK</t>
  </si>
  <si>
    <t>LEWISTOWN</t>
  </si>
  <si>
    <t>MILLCREEK TOWNSHIP SD</t>
  </si>
  <si>
    <t>3740 W 26TH ST</t>
  </si>
  <si>
    <t>MILLERSBURG AREA SD</t>
  </si>
  <si>
    <t>799 CENTER ST</t>
  </si>
  <si>
    <t>MILLERSBURG</t>
  </si>
  <si>
    <t>MILLVILLE AREA SD</t>
  </si>
  <si>
    <t>PO BOX 260</t>
  </si>
  <si>
    <t>MILLVILLE</t>
  </si>
  <si>
    <t>MILTON AREA SD</t>
  </si>
  <si>
    <t>700 MAHONING ST</t>
  </si>
  <si>
    <t>MINERSVILLE AREA SD</t>
  </si>
  <si>
    <t>PO BOX 787</t>
  </si>
  <si>
    <t>MINERSVILLE</t>
  </si>
  <si>
    <t>MOHAWK AREA SD</t>
  </si>
  <si>
    <t>MOHAWK SCHOOL ROAD</t>
  </si>
  <si>
    <t>BESSEMER</t>
  </si>
  <si>
    <t>MONACA SD</t>
  </si>
  <si>
    <t>1500 ALLEN AVE</t>
  </si>
  <si>
    <t>MONESSEN CITY SD</t>
  </si>
  <si>
    <t>1275 ROSTRAVER ST</t>
  </si>
  <si>
    <t>MONESSEN</t>
  </si>
  <si>
    <t>MONTGOMERY AREA SD</t>
  </si>
  <si>
    <t>120 PENN ST</t>
  </si>
  <si>
    <t>MONTGOMERY</t>
  </si>
  <si>
    <t>7,8</t>
  </si>
  <si>
    <t>MONTOUR SD</t>
  </si>
  <si>
    <t>223 CLEVER RD</t>
  </si>
  <si>
    <t>MC KEES ROCKS</t>
  </si>
  <si>
    <t>MONTOURSVILLE AREA SD</t>
  </si>
  <si>
    <t>50 N ARCH ST</t>
  </si>
  <si>
    <t>MONTOURSVILLE</t>
  </si>
  <si>
    <t>MONTROSE AREA SD</t>
  </si>
  <si>
    <t>80 HIGH SCHOOL ROAD</t>
  </si>
  <si>
    <t>MONTROSE</t>
  </si>
  <si>
    <t>MOON AREA SD</t>
  </si>
  <si>
    <t>1407 BEERS SCHOOL RD</t>
  </si>
  <si>
    <t>MOON TOWNSHIP</t>
  </si>
  <si>
    <t>MORRISVILLE BOROUGH SD</t>
  </si>
  <si>
    <t>550 W PALMER ST</t>
  </si>
  <si>
    <t>MORRISVILLE</t>
  </si>
  <si>
    <t>MOSHANNON VALLEY SD</t>
  </si>
  <si>
    <t>RR 1 BOX 314</t>
  </si>
  <si>
    <t>HOUTZDALE</t>
  </si>
  <si>
    <t>MOUNT CARMEL AREA SD</t>
  </si>
  <si>
    <t>600 W 5TH ST</t>
  </si>
  <si>
    <t>MOUNT CARMEL</t>
  </si>
  <si>
    <t>MOUNT UNION AREA SD</t>
  </si>
  <si>
    <t>28 W MARKET ST</t>
  </si>
  <si>
    <t>MOUNT UNION</t>
  </si>
  <si>
    <t>MOUNTAIN VIEW SD</t>
  </si>
  <si>
    <t>RR 1 BOX 339A</t>
  </si>
  <si>
    <t>KINGSLEY</t>
  </si>
  <si>
    <t>MT LEBANON SD</t>
  </si>
  <si>
    <t>7 HORSMAN DR</t>
  </si>
  <si>
    <t>MOUNT PLEASANT AREA SD</t>
  </si>
  <si>
    <t>RR 4 BOX 2222</t>
  </si>
  <si>
    <t>MOUNT PLEASANT</t>
  </si>
  <si>
    <t>MUHLENBERG SD</t>
  </si>
  <si>
    <t>801 BELLEVUE AVENUE LAURELDALE</t>
  </si>
  <si>
    <t>MUNCY SD</t>
  </si>
  <si>
    <t>46 S MAIN ST</t>
  </si>
  <si>
    <t>MUNCY</t>
  </si>
  <si>
    <t>GREATER NANTICOKE AREA SD</t>
  </si>
  <si>
    <t>427 KOSCIUSZKO ST</t>
  </si>
  <si>
    <t>NANTICOKE</t>
  </si>
  <si>
    <t>NAZARETH AREA SD</t>
  </si>
  <si>
    <t>ONE EDUCATION PLAZA</t>
  </si>
  <si>
    <t>NAZARETH</t>
  </si>
  <si>
    <t>NESHAMINY SD</t>
  </si>
  <si>
    <t>2001 OLD LINCOLN HWY</t>
  </si>
  <si>
    <t>LANGHORNE</t>
  </si>
  <si>
    <t>NESHANNOCK TOWNSHIP SD</t>
  </si>
  <si>
    <t>301 MITCHELL RD</t>
  </si>
  <si>
    <t>WOODLAND HILLS SD</t>
  </si>
  <si>
    <t>2430 GREENSBURG PIKE</t>
  </si>
  <si>
    <t>NEW BRIGHTON AREA SD</t>
  </si>
  <si>
    <t>3225 43RD ST</t>
  </si>
  <si>
    <t>NEW BRIGHTON</t>
  </si>
  <si>
    <t>NEW CASTLE AREA SD</t>
  </si>
  <si>
    <t>420 FERN ST</t>
  </si>
  <si>
    <t>5,6</t>
  </si>
  <si>
    <t>NEW KENSINGTON-ARNOLD SD</t>
  </si>
  <si>
    <t>701 STEVENSON BLVD</t>
  </si>
  <si>
    <t>NEW KENSINGTON</t>
  </si>
  <si>
    <t>NEW HOPE-SOLEBURY SD</t>
  </si>
  <si>
    <t>180 W BRIDGE ST</t>
  </si>
  <si>
    <t>NEW HOPE</t>
  </si>
  <si>
    <t>NEWPORT SD</t>
  </si>
  <si>
    <t>BOX 9 FICKES LANE</t>
  </si>
  <si>
    <t>NEWPORT</t>
  </si>
  <si>
    <t>NORRISTOWN AREA SD</t>
  </si>
  <si>
    <t>401 N WHITEHALL RD</t>
  </si>
  <si>
    <t>NORTH ALLEGHENY SD</t>
  </si>
  <si>
    <t>200 HILLVUE LN</t>
  </si>
  <si>
    <t>1,3,8,N</t>
  </si>
  <si>
    <t>MONITEAU SD</t>
  </si>
  <si>
    <t>1810 W SUNBURY RD</t>
  </si>
  <si>
    <t>WEST SUNBURY</t>
  </si>
  <si>
    <t>NORTH CLARION COUNTY SD</t>
  </si>
  <si>
    <t>RR 1 BOX 194</t>
  </si>
  <si>
    <t>NORTH EAST SD</t>
  </si>
  <si>
    <t>50 E DIVISION ST</t>
  </si>
  <si>
    <t>NORTH EAST</t>
  </si>
  <si>
    <t>NORTH HILLS SD</t>
  </si>
  <si>
    <t>135 6TH AVE</t>
  </si>
  <si>
    <t>NORTH PENN SD</t>
  </si>
  <si>
    <t>401 E HANCOCK ST</t>
  </si>
  <si>
    <t>LANSDALE</t>
  </si>
  <si>
    <t>NORTH POCONO SD</t>
  </si>
  <si>
    <t>701 CHURCH ST</t>
  </si>
  <si>
    <t>MOSCOW</t>
  </si>
  <si>
    <t>NORTHAMPTON AREA SD</t>
  </si>
  <si>
    <t>PO BOX 118</t>
  </si>
  <si>
    <t>RIVERSIDE BEAVER COUNTY SD</t>
  </si>
  <si>
    <t>318 COUNTRY CLUB DR</t>
  </si>
  <si>
    <t>NORTHEAST BRADFORD SD</t>
  </si>
  <si>
    <t>RR 1 BOX 211B</t>
  </si>
  <si>
    <t>ROME</t>
  </si>
  <si>
    <t>NORTHEASTERN YORK SD</t>
  </si>
  <si>
    <t>41 HARDING ST</t>
  </si>
  <si>
    <t>MANCHESTER</t>
  </si>
  <si>
    <t>NORTHERN BEDFORD COUNTY SD</t>
  </si>
  <si>
    <t>152 NBC DRIVE</t>
  </si>
  <si>
    <t>LOYSBURG</t>
  </si>
  <si>
    <t>NORTHERN CAMBRIA SD</t>
  </si>
  <si>
    <t>601 JOSEPH ST</t>
  </si>
  <si>
    <t>BARNESBORO</t>
  </si>
  <si>
    <t>NORTHERN LEBANON SD</t>
  </si>
  <si>
    <t>FREDERICKSBURG</t>
  </si>
  <si>
    <t>NORTHERN LEHIGH SD</t>
  </si>
  <si>
    <t>1201 SHADOW OAKS LN</t>
  </si>
  <si>
    <t>SLATINGTON</t>
  </si>
  <si>
    <t>NORTHERN POTTER SD</t>
  </si>
  <si>
    <t>745 SR49 NORTHERN POTTER ROAD</t>
  </si>
  <si>
    <t>ULYSSES</t>
  </si>
  <si>
    <t>NORTHERN TIOGA SD</t>
  </si>
  <si>
    <t>117 COATES AVE</t>
  </si>
  <si>
    <t>ELKLAND</t>
  </si>
  <si>
    <t>NORTHERN YORK COUNTY SD</t>
  </si>
  <si>
    <t>149 S BALTIMORE ST</t>
  </si>
  <si>
    <t>DILLSBURG</t>
  </si>
  <si>
    <t>NORTHGATE SD</t>
  </si>
  <si>
    <t>591 UNION AVE</t>
  </si>
  <si>
    <t>NORTHWEST AREA SD</t>
  </si>
  <si>
    <t>243 THORNE HILL RD</t>
  </si>
  <si>
    <t>SHICKSHINNY</t>
  </si>
  <si>
    <t>NORTHWESTERN LEHIGH SD</t>
  </si>
  <si>
    <t>6493 ROUTE 309</t>
  </si>
  <si>
    <t>NEW TRIPOLI</t>
  </si>
  <si>
    <t>NORTHWESTERN  SD</t>
  </si>
  <si>
    <t>100 HARTHAN WAY</t>
  </si>
  <si>
    <t>ALBION</t>
  </si>
  <si>
    <t>NORWIN SD</t>
  </si>
  <si>
    <t>281 MCMAHON DR</t>
  </si>
  <si>
    <t>NORTH HUNTINGDON</t>
  </si>
  <si>
    <t>OCTORARA AREA SD</t>
  </si>
  <si>
    <t>PO BOX 500</t>
  </si>
  <si>
    <t>ATGLEN</t>
  </si>
  <si>
    <t>OIL CITY AREA SD</t>
  </si>
  <si>
    <t>PO BOX 929</t>
  </si>
  <si>
    <t>OIL CITY</t>
  </si>
  <si>
    <t>OLD FORGE SD</t>
  </si>
  <si>
    <t>300 MARION ST</t>
  </si>
  <si>
    <t>OLD FORGE</t>
  </si>
  <si>
    <t>OLEY VALLEY SD</t>
  </si>
  <si>
    <t>17 JEFFERSON ST</t>
  </si>
  <si>
    <t>OLEY</t>
  </si>
  <si>
    <t>OSWAYO VALLEY SD</t>
  </si>
  <si>
    <t>PO BOX 610</t>
  </si>
  <si>
    <t>SHINGLEHOUSE</t>
  </si>
  <si>
    <t>OTTO-ELDRED SD</t>
  </si>
  <si>
    <t>143 SWEITZER DR</t>
  </si>
  <si>
    <t>DUKE CENTER</t>
  </si>
  <si>
    <t>OWEN J ROBERTS SD</t>
  </si>
  <si>
    <t>901 RIDGE RD</t>
  </si>
  <si>
    <t>POTTSTOWN</t>
  </si>
  <si>
    <t>OXFORD AREA SD</t>
  </si>
  <si>
    <t>119 S 5TH ST</t>
  </si>
  <si>
    <t>OXFORD</t>
  </si>
  <si>
    <t>PALISADES SD</t>
  </si>
  <si>
    <t>39 SHORT DR</t>
  </si>
  <si>
    <t>KINTNERSVILLE</t>
  </si>
  <si>
    <t>PALMERTON AREA SD</t>
  </si>
  <si>
    <t>PO BOX 350</t>
  </si>
  <si>
    <t>PALMERTON</t>
  </si>
  <si>
    <t>PALMYRA AREA SD</t>
  </si>
  <si>
    <t>1125 PARK DR</t>
  </si>
  <si>
    <t>PALMYRA</t>
  </si>
  <si>
    <t>PANTHER VALLEY SD</t>
  </si>
  <si>
    <t>PO BOX 40</t>
  </si>
  <si>
    <t>LANSFORD</t>
  </si>
  <si>
    <t>PARKLAND SD</t>
  </si>
  <si>
    <t>1210 SPRINGHOUSE RD</t>
  </si>
  <si>
    <t>PDE DIVISION OF DATA SERVICES</t>
  </si>
  <si>
    <t>333 MARKET STREET, 14TH FLOOR</t>
  </si>
  <si>
    <t>PEN ARGYL AREA SD</t>
  </si>
  <si>
    <t>1620 TEELS RD</t>
  </si>
  <si>
    <t>PEN ARGYL</t>
  </si>
  <si>
    <t>PENN-DELCO SD</t>
  </si>
  <si>
    <t>95 CONCORD RD</t>
  </si>
  <si>
    <t>ASTON</t>
  </si>
  <si>
    <t>PENN HILLS SD</t>
  </si>
  <si>
    <t>309 COLLINS DR</t>
  </si>
  <si>
    <t>PENN MANOR SD</t>
  </si>
  <si>
    <t>PO BOX 1001</t>
  </si>
  <si>
    <t>MILLERSVILLE</t>
  </si>
  <si>
    <t>PENN-TRAFFORD SD</t>
  </si>
  <si>
    <t>PO BOX 530</t>
  </si>
  <si>
    <t>HARRISON CITY</t>
  </si>
  <si>
    <t>PENNCREST SD</t>
  </si>
  <si>
    <t>PO BOX 808</t>
  </si>
  <si>
    <t>SAEGERTOWN</t>
  </si>
  <si>
    <t>PENNRIDGE SD</t>
  </si>
  <si>
    <t>1506 N 5TH ST</t>
  </si>
  <si>
    <t>PERKASIE</t>
  </si>
  <si>
    <t>PENNS MANOR AREA SD</t>
  </si>
  <si>
    <t>6003 ROUTE 553 HWY</t>
  </si>
  <si>
    <t>CLYMER</t>
  </si>
  <si>
    <t>PENNS VALLEY AREA SD</t>
  </si>
  <si>
    <t>RR 3 BOX 116</t>
  </si>
  <si>
    <t>SPRING MILLS</t>
  </si>
  <si>
    <t>PENNSBURY SD</t>
  </si>
  <si>
    <t>134 YARDLEY AVE</t>
  </si>
  <si>
    <t>FALLSINGTON</t>
  </si>
  <si>
    <t>PEQUEA VALLEY SD</t>
  </si>
  <si>
    <t>PO BOX 130</t>
  </si>
  <si>
    <t>KINZERS</t>
  </si>
  <si>
    <t>PERKIOMEN VALLEY SD</t>
  </si>
  <si>
    <t>3 IRON BRIDGE DR</t>
  </si>
  <si>
    <t>COLLEGEVILLE</t>
  </si>
  <si>
    <t>PETERS TOWNSHIP SD</t>
  </si>
  <si>
    <t>631 E MCMURRAY RD</t>
  </si>
  <si>
    <t>MCMURRAY</t>
  </si>
  <si>
    <t>PHILADELPHIA CITY SD</t>
  </si>
  <si>
    <t>PARKWAY AT 21ST STREET</t>
  </si>
  <si>
    <t>PHILIPSBURG-OSCEOLA AREA SD</t>
  </si>
  <si>
    <t>200 SHORT ST</t>
  </si>
  <si>
    <t>PHILIPSBURG</t>
  </si>
  <si>
    <t>4,7</t>
  </si>
  <si>
    <t>PHOENIXVILLE AREA SD</t>
  </si>
  <si>
    <t>1120 GAY ST</t>
  </si>
  <si>
    <t>PHOENIXVILLE</t>
  </si>
  <si>
    <t>PINE GROVE AREA SD</t>
  </si>
  <si>
    <t>SCHOOL STREET</t>
  </si>
  <si>
    <t>PINE GROVE</t>
  </si>
  <si>
    <t>PITTSBURGH SD</t>
  </si>
  <si>
    <t>341 S BELLEFIELD AVE</t>
  </si>
  <si>
    <t>1,N</t>
  </si>
  <si>
    <t>PITTSTON AREA SD</t>
  </si>
  <si>
    <t>5 STOUT ST</t>
  </si>
  <si>
    <t>PITTSTON</t>
  </si>
  <si>
    <t>PLEASANT VALLEY SD</t>
  </si>
  <si>
    <t>ROUTE 115</t>
  </si>
  <si>
    <t>BRODHEADSVILLE</t>
  </si>
  <si>
    <t>PLUM BOROUGH SD</t>
  </si>
  <si>
    <t>200 SCHOOL RD</t>
  </si>
  <si>
    <t>PLUM</t>
  </si>
  <si>
    <t>COLONIAL SD</t>
  </si>
  <si>
    <t>230 FLOURTOWN RD</t>
  </si>
  <si>
    <t>PLYMOUTH MEETING</t>
  </si>
  <si>
    <t>POCONO MOUNTAIN SD</t>
  </si>
  <si>
    <t>PO BOX 200</t>
  </si>
  <si>
    <t>SWIFTWATER</t>
  </si>
  <si>
    <t>PORT ALLEGANY SD</t>
  </si>
  <si>
    <t>200 OAK ST</t>
  </si>
  <si>
    <t>PORT ALLEGANY</t>
  </si>
  <si>
    <t>PORTAGE AREA SD</t>
  </si>
  <si>
    <t>84 MOUNTAIN AVE</t>
  </si>
  <si>
    <t>PORTAGE</t>
  </si>
  <si>
    <t>POTTSGROVE SD</t>
  </si>
  <si>
    <t>1301 KAUFFMAN RD</t>
  </si>
  <si>
    <t>POTTSTOWN SD</t>
  </si>
  <si>
    <t>BEECH &amp; PENN STREETS</t>
  </si>
  <si>
    <t>POTTSVILLE AREA SD</t>
  </si>
  <si>
    <t>1501 LAUREL BLVD</t>
  </si>
  <si>
    <t>POTTSVILLE</t>
  </si>
  <si>
    <t>PUNXSUTAWNEY AREA SD</t>
  </si>
  <si>
    <t>600 N FINDLEY ST</t>
  </si>
  <si>
    <t>PUNXSUTAWNEY</t>
  </si>
  <si>
    <t>PURCHASE LINE SD</t>
  </si>
  <si>
    <t>COMMODORE</t>
  </si>
  <si>
    <t>QUAKER VALLEY SD</t>
  </si>
  <si>
    <t>203 GRAHAM ST</t>
  </si>
  <si>
    <t>SEWICKLEY</t>
  </si>
  <si>
    <t>QUAKERTOWN COMMUNITY SD</t>
  </si>
  <si>
    <t>600 PARK AVE</t>
  </si>
  <si>
    <t>QUAKERTOWN</t>
  </si>
  <si>
    <t>RADNOR TOWNSHIP SD</t>
  </si>
  <si>
    <t>135 S WAYNE AVE</t>
  </si>
  <si>
    <t>WAYNE</t>
  </si>
  <si>
    <t>READING SD</t>
  </si>
  <si>
    <t>800 WASHINGTON ST</t>
  </si>
  <si>
    <t>RED LION AREA SD</t>
  </si>
  <si>
    <t>696 DELTA RD</t>
  </si>
  <si>
    <t>RED LION</t>
  </si>
  <si>
    <t>REDBANK VALLEY SD</t>
  </si>
  <si>
    <t>920 E BROAD ST</t>
  </si>
  <si>
    <t>NEW BETHLEHEM</t>
  </si>
  <si>
    <t>REYNOLDS SD</t>
  </si>
  <si>
    <t>531 REYNOLDS RD</t>
  </si>
  <si>
    <t>RICHLAND SD</t>
  </si>
  <si>
    <t>PO BOX 5370</t>
  </si>
  <si>
    <t>RIDGWAY AREA SD</t>
  </si>
  <si>
    <t>BOOT JACK ROAD</t>
  </si>
  <si>
    <t>RIDGWAY</t>
  </si>
  <si>
    <t>RIDLEY SD</t>
  </si>
  <si>
    <t>1001 MORTON AVE</t>
  </si>
  <si>
    <t>FOLSOM</t>
  </si>
  <si>
    <t>RINGGOLD SD</t>
  </si>
  <si>
    <t>400 MAIN ST</t>
  </si>
  <si>
    <t>NEW EAGLE</t>
  </si>
  <si>
    <t>RIVERVIEW SD</t>
  </si>
  <si>
    <t>701 10TH ST</t>
  </si>
  <si>
    <t>OAKMONT</t>
  </si>
  <si>
    <t>ROCHESTER AREA SD</t>
  </si>
  <si>
    <t>540 RENO ST</t>
  </si>
  <si>
    <t>ROCHESTER</t>
  </si>
  <si>
    <t>ROCKWOOD AREA SD</t>
  </si>
  <si>
    <t>439 SOMERSET AVE</t>
  </si>
  <si>
    <t>ROCKWOOD</t>
  </si>
  <si>
    <t>ROSE TREE MEDIA SD</t>
  </si>
  <si>
    <t>308 N OLIVE ST</t>
  </si>
  <si>
    <t>MEDIA</t>
  </si>
  <si>
    <t>SOUTH FAYETTE TOWNSHIP SD</t>
  </si>
  <si>
    <t>2250 OLD OAKDALE RD</t>
  </si>
  <si>
    <t>SAINT MARYS AREA SD</t>
  </si>
  <si>
    <t>977 S SAINT MARYS RD</t>
  </si>
  <si>
    <t>SAINT MARYS</t>
  </si>
  <si>
    <t>SALISBURY TOWNSHIP SD</t>
  </si>
  <si>
    <t>1140 SALISBURY RD</t>
  </si>
  <si>
    <t>SALISBURY-ELK LICK SD</t>
  </si>
  <si>
    <t>PO BOX 68</t>
  </si>
  <si>
    <t>SALISBURY</t>
  </si>
  <si>
    <t>SAYRE AREA SD</t>
  </si>
  <si>
    <t>333 W LOCKHART ST</t>
  </si>
  <si>
    <t>SAYRE</t>
  </si>
  <si>
    <t>SCHUYLKILL HAVEN AREA SD</t>
  </si>
  <si>
    <t>120 HAVEN ST</t>
  </si>
  <si>
    <t>SCHUYLKILL HAVEN</t>
  </si>
  <si>
    <t>SCHUYLKILL VALLEY SD</t>
  </si>
  <si>
    <t>929 LAKESHORE DRIVE</t>
  </si>
  <si>
    <t>LEESPORT</t>
  </si>
  <si>
    <t>SCRANTON SD</t>
  </si>
  <si>
    <t>425 N WASHINGTON AVE</t>
  </si>
  <si>
    <t>SELINSGROVE AREA SD</t>
  </si>
  <si>
    <t>401 18TH ST</t>
  </si>
  <si>
    <t>SELINSGROVE</t>
  </si>
  <si>
    <t>YOUGH SD</t>
  </si>
  <si>
    <t>99 LOWBER RD</t>
  </si>
  <si>
    <t>HERMINIE</t>
  </si>
  <si>
    <t>SHADE-CENTRAL CITY SD</t>
  </si>
  <si>
    <t>PO BOX 7</t>
  </si>
  <si>
    <t>CAIRNBROOK</t>
  </si>
  <si>
    <t>SHALER AREA SD</t>
  </si>
  <si>
    <t>1800 MOUNT ROYAL BLVD</t>
  </si>
  <si>
    <t>GLENSHAW</t>
  </si>
  <si>
    <t>SHAMOKIN AREA SD</t>
  </si>
  <si>
    <t>2000 W STATE ST</t>
  </si>
  <si>
    <t>COAL TOWNSHIP</t>
  </si>
  <si>
    <t>SHANKSVILLE-STONYCREEK SD</t>
  </si>
  <si>
    <t>PO BOX 128</t>
  </si>
  <si>
    <t>SHANKSVILLE</t>
  </si>
  <si>
    <t>SHARON CITY SD</t>
  </si>
  <si>
    <t>215 FORKER BLVD</t>
  </si>
  <si>
    <t>SHARON</t>
  </si>
  <si>
    <t>SHARPSVILLE AREA SD</t>
  </si>
  <si>
    <t>100 HITTLE AVE</t>
  </si>
  <si>
    <t>SHARPSVILLE</t>
  </si>
  <si>
    <t>SHENANDOAH VALLEY SD</t>
  </si>
  <si>
    <t>WEST CENTRE STREET</t>
  </si>
  <si>
    <t>SHENANDOAH</t>
  </si>
  <si>
    <t>SHENANGO AREA SD</t>
  </si>
  <si>
    <t>2501 OLD PITTSBURGH RD</t>
  </si>
  <si>
    <t>SHIKELLAMY SD</t>
  </si>
  <si>
    <t>200 ISLAND BLVD</t>
  </si>
  <si>
    <t>SUNBURY</t>
  </si>
  <si>
    <t>SHIPPENSBURG AREA SD</t>
  </si>
  <si>
    <t>317 N MORRIS ST</t>
  </si>
  <si>
    <t>SHIPPENSBURG</t>
  </si>
  <si>
    <t>4,6,8</t>
  </si>
  <si>
    <t>SLIPPERY ROCK AREA SD</t>
  </si>
  <si>
    <t>201 KIESTER RD</t>
  </si>
  <si>
    <t>SLIPPERY ROCK</t>
  </si>
  <si>
    <t>SMETHPORT AREA SD</t>
  </si>
  <si>
    <t>414 S MECHANIC ST</t>
  </si>
  <si>
    <t>SMETHPORT</t>
  </si>
  <si>
    <t>SOLANCO SD</t>
  </si>
  <si>
    <t>121 S HESS ST</t>
  </si>
  <si>
    <t>QUARRYVILLE</t>
  </si>
  <si>
    <t>SOMERSET AREA SD</t>
  </si>
  <si>
    <t>645 S COLUMBIA AVE STE 110</t>
  </si>
  <si>
    <t>SOMERSET</t>
  </si>
  <si>
    <t>SOUDERTON AREA SD</t>
  </si>
  <si>
    <t>139 HARLEYSVILLE PIKE</t>
  </si>
  <si>
    <t>SOUDERTON</t>
  </si>
  <si>
    <t>SOUTH ALLEGHENY SD</t>
  </si>
  <si>
    <t>2743 WASHINGTON BLVD</t>
  </si>
  <si>
    <t>SOUTH BUTLER COUNTY SD</t>
  </si>
  <si>
    <t>PO BOX 657</t>
  </si>
  <si>
    <t>SAXONBURG</t>
  </si>
  <si>
    <t>SOUTH MIDDLETON SD</t>
  </si>
  <si>
    <t>4 FORGE RD</t>
  </si>
  <si>
    <t>BOILING SPRINGS</t>
  </si>
  <si>
    <t>SOUTH PARK SD</t>
  </si>
  <si>
    <t>2178 RIDGE RD</t>
  </si>
  <si>
    <t>LIBRARY</t>
  </si>
  <si>
    <t>SOUTH WILLIAMSPORT AREA SD</t>
  </si>
  <si>
    <t>515 W CENTRAL AVE</t>
  </si>
  <si>
    <t>SOUTH WILLIAMSPORT</t>
  </si>
  <si>
    <t>SOUTH EASTERN SD</t>
  </si>
  <si>
    <t>104 E MAIN ST</t>
  </si>
  <si>
    <t>FAWN GROVE</t>
  </si>
  <si>
    <t>SOUTHEASTERN GREENE SD</t>
  </si>
  <si>
    <t>RR 1</t>
  </si>
  <si>
    <t>GREENSBORO</t>
  </si>
  <si>
    <t>7,N</t>
  </si>
  <si>
    <t>SOUTH SIDE AREA SD</t>
  </si>
  <si>
    <t>4949 STATE ROUTE 151</t>
  </si>
  <si>
    <t>HOOKSTOWN</t>
  </si>
  <si>
    <t>SOUTHERN COLUMBIA AREA SD</t>
  </si>
  <si>
    <t>RR 2 BOX 372B</t>
  </si>
  <si>
    <t>CATAWISSA</t>
  </si>
  <si>
    <t>SOUTHERN FULTON SD</t>
  </si>
  <si>
    <t>13083 BUCK VALLEY RD</t>
  </si>
  <si>
    <t>WARFORDSBURG</t>
  </si>
  <si>
    <t>SOUTHERN HUNTINGDON COUNTY SD</t>
  </si>
  <si>
    <t>RR 1 BOX 1124</t>
  </si>
  <si>
    <t>THREE SPRINGS</t>
  </si>
  <si>
    <t>SOUTHERN LEHIGH SD</t>
  </si>
  <si>
    <t>5775 MAIN ST</t>
  </si>
  <si>
    <t>CENTER VALLEY</t>
  </si>
  <si>
    <t>SOUTHERN TIOGA SD</t>
  </si>
  <si>
    <t>241 MAIN ST</t>
  </si>
  <si>
    <t>BLOSSBURG</t>
  </si>
  <si>
    <t>SOUTHERN YORK COUNTY SD</t>
  </si>
  <si>
    <t>GLEN ROCK</t>
  </si>
  <si>
    <t>SOUTHEAST DELCO SD</t>
  </si>
  <si>
    <t>FOLCROFT</t>
  </si>
  <si>
    <t>SOUTHMORELAND SD</t>
  </si>
  <si>
    <t>609 PARKER AVE</t>
  </si>
  <si>
    <t>SCOTTDALE</t>
  </si>
  <si>
    <t>SENECA VALLEY SD</t>
  </si>
  <si>
    <t>124 SENECA SCHOOL RD</t>
  </si>
  <si>
    <t>HARMONY</t>
  </si>
  <si>
    <t>SOUTH WESTERN SD</t>
  </si>
  <si>
    <t>225 BOWMAN RD</t>
  </si>
  <si>
    <t>SPRING COVE SD</t>
  </si>
  <si>
    <t>1100 E MAIN ST</t>
  </si>
  <si>
    <t>ROARING SPRING</t>
  </si>
  <si>
    <t>SPRING-FORD AREA SD</t>
  </si>
  <si>
    <t>199 BECHTEL RD</t>
  </si>
  <si>
    <t>SPRING GROVE AREA SD</t>
  </si>
  <si>
    <t>100 E COLLEGE AVE</t>
  </si>
  <si>
    <t>SPRING GROVE</t>
  </si>
  <si>
    <t>2,8</t>
  </si>
  <si>
    <t>SPRINGFIELD SD</t>
  </si>
  <si>
    <t>111 W LEAMY AVE</t>
  </si>
  <si>
    <t>SPRINGFIELD</t>
  </si>
  <si>
    <t>SPRINGFIELD TOWNSHIP SD</t>
  </si>
  <si>
    <t>1901 PAPER MILL RD</t>
  </si>
  <si>
    <t>ORELAND</t>
  </si>
  <si>
    <t>SAINT CLAIR AREA SD</t>
  </si>
  <si>
    <t>227 S MILL ST</t>
  </si>
  <si>
    <t>SAINT CLAIR</t>
  </si>
  <si>
    <t>TUSCARORA SD</t>
  </si>
  <si>
    <t>118 E SEMINARY ST</t>
  </si>
  <si>
    <t>MERCERSBURG</t>
  </si>
  <si>
    <t>STATE COLLEGE AREA SD</t>
  </si>
  <si>
    <t>131 W NITTANY AVE</t>
  </si>
  <si>
    <t>STEEL VALLEY SD</t>
  </si>
  <si>
    <t>220 E OLIVER RD</t>
  </si>
  <si>
    <t>MUNHALL</t>
  </si>
  <si>
    <t>STEELTON-HIGHSPIRE SD</t>
  </si>
  <si>
    <t>PO BOX 7645</t>
  </si>
  <si>
    <t>STEELTON</t>
  </si>
  <si>
    <t>STO-ROX SD</t>
  </si>
  <si>
    <t>19 MAY AVENUE, STE 205</t>
  </si>
  <si>
    <t>MCKEES ROCKS</t>
  </si>
  <si>
    <t>STROUDSBURG AREA SD</t>
  </si>
  <si>
    <t>123 LINDEN ST</t>
  </si>
  <si>
    <t>STROUDSBURG</t>
  </si>
  <si>
    <t>SULLIVAN COUNTY SD</t>
  </si>
  <si>
    <t>PO BOX 346</t>
  </si>
  <si>
    <t>DUSHORE</t>
  </si>
  <si>
    <t>SUSQUEHANNA COMMUNITY SD</t>
  </si>
  <si>
    <t>RR 3 BOX 5A</t>
  </si>
  <si>
    <t>SUSQUEHANNA</t>
  </si>
  <si>
    <t>SUSQUEHANNA TOWNSHIP SD</t>
  </si>
  <si>
    <t>3550 ELMERTON AVE</t>
  </si>
  <si>
    <t>SUSQUENITA SD</t>
  </si>
  <si>
    <t>1725 SCHOOLHOUSE RD</t>
  </si>
  <si>
    <t>DUNCANNON</t>
  </si>
  <si>
    <t>TAMAQUA AREA SD</t>
  </si>
  <si>
    <t>PO BOX 112</t>
  </si>
  <si>
    <t>TAMAQUA</t>
  </si>
  <si>
    <t>RIVERSIDE  SD</t>
  </si>
  <si>
    <t>300 DAVIS ST</t>
  </si>
  <si>
    <t>TAYLOR</t>
  </si>
  <si>
    <t>TITUSVILLE AREA SD</t>
  </si>
  <si>
    <t>221 N WASHINGTON ST</t>
  </si>
  <si>
    <t>TITUSVILLE</t>
  </si>
  <si>
    <t>TOWANDA AREA SD</t>
  </si>
  <si>
    <t>101 N 4TH ST</t>
  </si>
  <si>
    <t>TOWANDA</t>
  </si>
  <si>
    <t>TREDYFFRIN-EASTTOWN SD</t>
  </si>
  <si>
    <t>738 1ST AVE</t>
  </si>
  <si>
    <t>BERWYN</t>
  </si>
  <si>
    <t>TRI-VALLEY SD</t>
  </si>
  <si>
    <t>1801 W MAIN ST</t>
  </si>
  <si>
    <t>VALLEY VIEW</t>
  </si>
  <si>
    <t>TRINITY AREA SD</t>
  </si>
  <si>
    <t>231 PARK AVE</t>
  </si>
  <si>
    <t>TROY AREA SD</t>
  </si>
  <si>
    <t>PO BOX 67</t>
  </si>
  <si>
    <t>TROY</t>
  </si>
  <si>
    <t>TULPEHOCKEN AREA SD</t>
  </si>
  <si>
    <t>428 NEW SCHAEFFERSTOWN RD</t>
  </si>
  <si>
    <t>BERNVILLE</t>
  </si>
  <si>
    <t>TUNKHANNOCK AREA SD</t>
  </si>
  <si>
    <t>120 1/2 E TIOGA ST</t>
  </si>
  <si>
    <t>TUNKHANNOCK</t>
  </si>
  <si>
    <t>TURKEYFOOT VALLEY AREA SD</t>
  </si>
  <si>
    <t>172 TURKEYFOOT RD</t>
  </si>
  <si>
    <t>CONFLUENCE</t>
  </si>
  <si>
    <t>TUSSEY MOUNTAIN SD</t>
  </si>
  <si>
    <t>199 FRONT STREET</t>
  </si>
  <si>
    <t>SAXTON</t>
  </si>
  <si>
    <t>TWIN VALLEY SD</t>
  </si>
  <si>
    <t>100 N TWIN VALLEY RD</t>
  </si>
  <si>
    <t>ELVERSON</t>
  </si>
  <si>
    <t>TYRONE AREA SD</t>
  </si>
  <si>
    <t>1317 LINCOLN AVE</t>
  </si>
  <si>
    <t>TYRONE</t>
  </si>
  <si>
    <t>UNION AREA SD</t>
  </si>
  <si>
    <t>500 S SCOTLAND LN</t>
  </si>
  <si>
    <t>UNION CITY AREA SD</t>
  </si>
  <si>
    <t>107 CONCORD 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</si>
</sst>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0"/>
    <numFmt numFmtId="166" formatCode="_(* #,##0_);_(* \(#,##0\);_(* &quot;-&quot;??_);_(@_)"/>
    <numFmt numFmtId="167" formatCode="00"/>
    <numFmt numFmtId="168" formatCode="&quot;$&quot;#,##0.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6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left" wrapText="1"/>
    </xf>
    <xf numFmtId="167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5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6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2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4" xfId="0" applyFont="1" applyBorder="1" applyAlignment="1">
      <alignment horizontal="right"/>
    </xf>
    <xf numFmtId="168" fontId="3" fillId="0" borderId="4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68" fontId="3" fillId="0" borderId="4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169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169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5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37" customWidth="1"/>
    <col min="2" max="2" width="7.421875" style="37" customWidth="1"/>
    <col min="3" max="3" width="32.7109375" style="37" customWidth="1"/>
    <col min="4" max="4" width="36.421875" style="37" hidden="1" customWidth="1"/>
    <col min="5" max="5" width="22.140625" style="37" hidden="1" customWidth="1"/>
    <col min="6" max="7" width="0" style="37" hidden="1" customWidth="1"/>
    <col min="8" max="8" width="11.140625" style="37" hidden="1" customWidth="1"/>
    <col min="9" max="9" width="5.28125" style="37" customWidth="1"/>
    <col min="10" max="11" width="5.8515625" style="37" customWidth="1"/>
    <col min="12" max="12" width="7.00390625" style="37" customWidth="1"/>
    <col min="13" max="13" width="6.8515625" style="37" customWidth="1"/>
    <col min="14" max="14" width="6.28125" style="37" customWidth="1"/>
    <col min="15" max="15" width="5.57421875" style="37" hidden="1" customWidth="1"/>
    <col min="16" max="16" width="6.57421875" style="37" customWidth="1"/>
    <col min="17" max="17" width="7.00390625" style="37" customWidth="1"/>
    <col min="18" max="18" width="5.57421875" style="37" customWidth="1"/>
    <col min="19" max="19" width="6.140625" style="37" customWidth="1"/>
    <col min="20" max="20" width="7.421875" style="38" customWidth="1"/>
    <col min="21" max="21" width="8.28125" style="38" bestFit="1" customWidth="1"/>
    <col min="22" max="22" width="7.140625" style="38" customWidth="1"/>
    <col min="23" max="23" width="8.28125" style="38" customWidth="1"/>
    <col min="24" max="36" width="0" style="37" hidden="1" customWidth="1"/>
    <col min="37" max="16384" width="9.140625" style="33" customWidth="1"/>
  </cols>
  <sheetData>
    <row r="1" spans="1:36" s="9" customFormat="1" ht="12.75" customHeight="1">
      <c r="A1" s="1" t="s">
        <v>289</v>
      </c>
      <c r="B1"/>
      <c r="C1"/>
      <c r="D1"/>
      <c r="E1"/>
      <c r="F1"/>
      <c r="G1" s="2"/>
      <c r="H1"/>
      <c r="I1" s="3"/>
      <c r="J1" s="3"/>
      <c r="K1" s="4"/>
      <c r="L1" s="5"/>
      <c r="M1" s="6"/>
      <c r="N1" s="7"/>
      <c r="O1" s="7"/>
      <c r="P1"/>
      <c r="Q1"/>
      <c r="R1"/>
      <c r="S1" s="7"/>
      <c r="T1" s="5"/>
      <c r="U1" s="5"/>
      <c r="V1" s="5"/>
      <c r="W1" s="5"/>
      <c r="X1" s="8"/>
      <c r="Y1" s="8"/>
      <c r="Z1" s="8"/>
      <c r="AA1" s="8"/>
      <c r="AB1" s="8"/>
      <c r="AC1" s="8"/>
      <c r="AD1" s="8"/>
      <c r="AE1" s="8"/>
      <c r="AF1" s="8"/>
      <c r="AG1" s="8"/>
      <c r="AH1"/>
      <c r="AI1"/>
      <c r="AJ1"/>
    </row>
    <row r="2" spans="1:36" s="9" customFormat="1" ht="12.75" customHeight="1">
      <c r="A2" s="1" t="s">
        <v>290</v>
      </c>
      <c r="B2"/>
      <c r="C2"/>
      <c r="D2"/>
      <c r="E2"/>
      <c r="F2"/>
      <c r="G2" s="2"/>
      <c r="H2"/>
      <c r="I2" s="3"/>
      <c r="J2" s="3"/>
      <c r="K2" s="4"/>
      <c r="L2" s="5"/>
      <c r="M2" s="6"/>
      <c r="N2" s="7"/>
      <c r="O2" s="7"/>
      <c r="P2"/>
      <c r="Q2"/>
      <c r="R2"/>
      <c r="S2" s="7"/>
      <c r="T2" s="5"/>
      <c r="U2" s="5"/>
      <c r="V2" s="5"/>
      <c r="W2" s="5"/>
      <c r="X2" s="8"/>
      <c r="Y2" s="8"/>
      <c r="Z2" s="8"/>
      <c r="AA2" s="8"/>
      <c r="AB2" s="8"/>
      <c r="AC2" s="8"/>
      <c r="AD2" s="8"/>
      <c r="AE2" s="8"/>
      <c r="AF2" s="8"/>
      <c r="AG2" s="8"/>
      <c r="AH2"/>
      <c r="AI2"/>
      <c r="AJ2"/>
    </row>
    <row r="3" spans="1:36" s="20" customFormat="1" ht="176.25" customHeight="1">
      <c r="A3" s="10" t="s">
        <v>291</v>
      </c>
      <c r="B3" s="11" t="s">
        <v>292</v>
      </c>
      <c r="C3" s="10" t="s">
        <v>293</v>
      </c>
      <c r="D3" s="12" t="s">
        <v>294</v>
      </c>
      <c r="E3" s="12" t="s">
        <v>295</v>
      </c>
      <c r="F3" s="12" t="s">
        <v>296</v>
      </c>
      <c r="G3" s="13" t="s">
        <v>297</v>
      </c>
      <c r="H3" s="12" t="s">
        <v>298</v>
      </c>
      <c r="I3" s="14" t="s">
        <v>299</v>
      </c>
      <c r="J3" s="14" t="s">
        <v>300</v>
      </c>
      <c r="K3" s="15" t="s">
        <v>301</v>
      </c>
      <c r="L3" s="16" t="s">
        <v>302</v>
      </c>
      <c r="M3" s="17" t="s">
        <v>303</v>
      </c>
      <c r="N3" s="15" t="s">
        <v>304</v>
      </c>
      <c r="O3" s="15" t="s">
        <v>305</v>
      </c>
      <c r="P3" s="14" t="s">
        <v>306</v>
      </c>
      <c r="Q3" s="14" t="s">
        <v>307</v>
      </c>
      <c r="R3" s="14" t="s">
        <v>308</v>
      </c>
      <c r="S3" s="15" t="s">
        <v>309</v>
      </c>
      <c r="T3" s="18" t="s">
        <v>310</v>
      </c>
      <c r="U3" s="18" t="s">
        <v>311</v>
      </c>
      <c r="V3" s="18" t="s">
        <v>312</v>
      </c>
      <c r="W3" s="18" t="s">
        <v>313</v>
      </c>
      <c r="X3" s="19" t="s">
        <v>314</v>
      </c>
      <c r="Y3" s="19" t="s">
        <v>315</v>
      </c>
      <c r="Z3" s="19" t="s">
        <v>316</v>
      </c>
      <c r="AA3" s="19" t="s">
        <v>317</v>
      </c>
      <c r="AB3" s="19" t="s">
        <v>318</v>
      </c>
      <c r="AC3" s="19" t="s">
        <v>319</v>
      </c>
      <c r="AD3" s="19" t="s">
        <v>320</v>
      </c>
      <c r="AE3" s="19" t="s">
        <v>321</v>
      </c>
      <c r="AF3" s="19" t="s">
        <v>322</v>
      </c>
      <c r="AG3" s="19" t="s">
        <v>323</v>
      </c>
      <c r="AH3" s="19" t="s">
        <v>324</v>
      </c>
      <c r="AI3" s="19" t="s">
        <v>325</v>
      </c>
      <c r="AJ3" s="19" t="s">
        <v>326</v>
      </c>
    </row>
    <row r="4" spans="1:36" s="26" customFormat="1" ht="12.75">
      <c r="A4" s="21">
        <v>1</v>
      </c>
      <c r="B4" s="21">
        <v>2</v>
      </c>
      <c r="C4" s="21">
        <v>3</v>
      </c>
      <c r="D4" s="21"/>
      <c r="E4" s="21"/>
      <c r="F4" s="21"/>
      <c r="G4" s="21"/>
      <c r="H4" s="21"/>
      <c r="I4" s="21">
        <v>4</v>
      </c>
      <c r="J4" s="21">
        <v>5</v>
      </c>
      <c r="K4" s="22">
        <v>6</v>
      </c>
      <c r="L4" s="22">
        <v>7</v>
      </c>
      <c r="M4" s="22">
        <v>8</v>
      </c>
      <c r="N4" s="23">
        <v>9</v>
      </c>
      <c r="O4" s="23">
        <v>10</v>
      </c>
      <c r="P4" s="21">
        <v>11</v>
      </c>
      <c r="Q4" s="21">
        <v>12</v>
      </c>
      <c r="R4" s="21">
        <v>13</v>
      </c>
      <c r="S4" s="23">
        <v>14</v>
      </c>
      <c r="T4" s="22">
        <v>15</v>
      </c>
      <c r="U4" s="22">
        <v>16</v>
      </c>
      <c r="V4" s="22">
        <v>17</v>
      </c>
      <c r="W4" s="22">
        <v>18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25"/>
      <c r="AJ4" s="25"/>
    </row>
    <row r="5" spans="1:36" ht="12.75">
      <c r="A5" s="27">
        <v>4200001</v>
      </c>
      <c r="B5" s="27">
        <v>108051307</v>
      </c>
      <c r="C5" s="27" t="s">
        <v>327</v>
      </c>
      <c r="D5" s="27" t="s">
        <v>328</v>
      </c>
      <c r="E5" s="27" t="s">
        <v>329</v>
      </c>
      <c r="F5" s="27">
        <v>15537</v>
      </c>
      <c r="G5" s="28">
        <v>6946</v>
      </c>
      <c r="H5" s="27">
        <v>8146232760</v>
      </c>
      <c r="I5" s="29">
        <v>7</v>
      </c>
      <c r="J5" s="29" t="s">
        <v>330</v>
      </c>
      <c r="K5" s="30"/>
      <c r="L5" s="30"/>
      <c r="M5" s="30"/>
      <c r="N5" s="30"/>
      <c r="O5" s="30"/>
      <c r="P5" s="31" t="s">
        <v>331</v>
      </c>
      <c r="Q5" s="31" t="s">
        <v>331</v>
      </c>
      <c r="R5" s="27" t="s">
        <v>330</v>
      </c>
      <c r="S5" s="30"/>
      <c r="T5" s="32"/>
      <c r="U5" s="32"/>
      <c r="V5" s="32"/>
      <c r="W5" s="32"/>
      <c r="X5" s="8">
        <f>IF(OR(J5="YES",K5="YES"),1,0)</f>
        <v>1</v>
      </c>
      <c r="Y5" s="8">
        <f>IF(OR(L5&lt;600,M5="YES"),1,0)</f>
        <v>1</v>
      </c>
      <c r="Z5" s="8" t="str">
        <f>IF(AND(X5=1,Y5=1),"ELIGIBLE",0)</f>
        <v>ELIGIBLE</v>
      </c>
      <c r="AA5" s="8">
        <f>IF(AND(Z5="ELIGIBLE",N5="YES"),"OKAY",0)</f>
        <v>0</v>
      </c>
      <c r="AB5" s="8">
        <f>IF(AND(P5&gt;=20,Q5="YES"),1,0)</f>
        <v>0</v>
      </c>
      <c r="AC5" s="8">
        <f>IF(R5="YES",1,0)</f>
        <v>1</v>
      </c>
      <c r="AD5" s="8">
        <f>IF(AND(AB5=1,AC5=1),"CHECK",0)</f>
        <v>0</v>
      </c>
      <c r="AE5" s="8">
        <f>IF(AND(Z5="ELIGIBLE",AD5="CHECK"),"SRSA",0)</f>
        <v>0</v>
      </c>
      <c r="AF5" s="8">
        <f>IF(AND(AD5="CHECK",AE5=0),"RLISP",0)</f>
        <v>0</v>
      </c>
      <c r="AG5" s="8">
        <f>IF(AND(AA5="OKAY",AF5="RLISP"),"NO",0)</f>
        <v>0</v>
      </c>
      <c r="AH5">
        <f>IF(AND(OR(X5=0,Y5=0),(N5="YES")),"TROUBLE",0)</f>
        <v>0</v>
      </c>
      <c r="AI5">
        <f>IF(AND(OR(AB5=0,AC5=0),(S5="YES")),"TROUBLE",0)</f>
        <v>0</v>
      </c>
      <c r="AJ5">
        <f>IF(AND(AND(AD5=0,P5&gt;=19.95),(S5=1)),"PROBLEM",0)</f>
        <v>0</v>
      </c>
    </row>
    <row r="6" spans="1:36" ht="12.75">
      <c r="A6" s="27">
        <v>4200002</v>
      </c>
      <c r="B6" s="27">
        <v>113363705</v>
      </c>
      <c r="C6" s="27" t="s">
        <v>332</v>
      </c>
      <c r="D6" s="27" t="s">
        <v>333</v>
      </c>
      <c r="E6" s="27" t="s">
        <v>334</v>
      </c>
      <c r="F6" s="27">
        <v>17601</v>
      </c>
      <c r="G6" s="28">
        <v>2724</v>
      </c>
      <c r="H6" s="27">
        <v>7172952499</v>
      </c>
      <c r="I6" s="29">
        <v>2</v>
      </c>
      <c r="J6" s="29" t="s">
        <v>335</v>
      </c>
      <c r="K6" s="30"/>
      <c r="L6" s="30"/>
      <c r="M6" s="30"/>
      <c r="N6" s="30"/>
      <c r="O6" s="30"/>
      <c r="P6" s="31" t="s">
        <v>331</v>
      </c>
      <c r="Q6" s="31" t="s">
        <v>331</v>
      </c>
      <c r="R6" s="27" t="s">
        <v>335</v>
      </c>
      <c r="S6" s="30"/>
      <c r="T6" s="32"/>
      <c r="U6" s="32"/>
      <c r="V6" s="32"/>
      <c r="W6" s="32"/>
      <c r="X6" s="8">
        <f aca="true" t="shared" si="0" ref="X6:X69">IF(OR(J6="YES",K6="YES"),1,0)</f>
        <v>0</v>
      </c>
      <c r="Y6" s="8">
        <f aca="true" t="shared" si="1" ref="Y6:Y69">IF(OR(L6&lt;600,M6="YES"),1,0)</f>
        <v>1</v>
      </c>
      <c r="Z6" s="8">
        <f aca="true" t="shared" si="2" ref="Z6:Z69">IF(AND(X6=1,Y6=1),"ELIGIBLE",0)</f>
        <v>0</v>
      </c>
      <c r="AA6" s="8">
        <f aca="true" t="shared" si="3" ref="AA6:AA69">IF(AND(Z6="ELIGIBLE",N6="YES"),"OKAY",0)</f>
        <v>0</v>
      </c>
      <c r="AB6" s="8">
        <f aca="true" t="shared" si="4" ref="AB6:AB69">IF(AND(P6&gt;=20,Q6="YES"),1,0)</f>
        <v>0</v>
      </c>
      <c r="AC6" s="8">
        <f aca="true" t="shared" si="5" ref="AC6:AC69">IF(R6="YES",1,0)</f>
        <v>0</v>
      </c>
      <c r="AD6" s="8">
        <f aca="true" t="shared" si="6" ref="AD6:AD69">IF(AND(AB6=1,AC6=1),"CHECK",0)</f>
        <v>0</v>
      </c>
      <c r="AE6" s="8">
        <f aca="true" t="shared" si="7" ref="AE6:AE69">IF(AND(Z6="ELIGIBLE",AD6="CHECK"),"SRSA",0)</f>
        <v>0</v>
      </c>
      <c r="AF6" s="8">
        <f aca="true" t="shared" si="8" ref="AF6:AF69">IF(AND(AD6="CHECK",AE6=0),"RLISP",0)</f>
        <v>0</v>
      </c>
      <c r="AG6" s="8">
        <f aca="true" t="shared" si="9" ref="AG6:AG69">IF(AND(AA6="OKAY",AF6="RLISP"),"NO",0)</f>
        <v>0</v>
      </c>
      <c r="AH6">
        <f aca="true" t="shared" si="10" ref="AH6:AH69">IF(AND(OR(X6=0,Y6=0),(N6="YES")),"TROUBLE",0)</f>
        <v>0</v>
      </c>
      <c r="AI6">
        <f aca="true" t="shared" si="11" ref="AI6:AI69">IF(AND(OR(AB6=0,AC6=0),(S6="YES")),"TROUBLE",0)</f>
        <v>0</v>
      </c>
      <c r="AJ6">
        <f aca="true" t="shared" si="12" ref="AJ6:AJ69">IF(AND(AND(AD6=0,P6&gt;=19.95),(S6=1)),"PROBLEM",0)</f>
        <v>0</v>
      </c>
    </row>
    <row r="7" spans="1:36" ht="12.75">
      <c r="A7" s="27">
        <v>4200003</v>
      </c>
      <c r="B7" s="27">
        <v>119584707</v>
      </c>
      <c r="C7" s="27" t="s">
        <v>336</v>
      </c>
      <c r="D7" s="27" t="s">
        <v>337</v>
      </c>
      <c r="E7" s="27" t="s">
        <v>338</v>
      </c>
      <c r="F7" s="27">
        <v>18816</v>
      </c>
      <c r="G7" s="28">
        <v>100</v>
      </c>
      <c r="H7" s="27">
        <v>5702789229</v>
      </c>
      <c r="I7" s="29">
        <v>7</v>
      </c>
      <c r="J7" s="29" t="s">
        <v>330</v>
      </c>
      <c r="K7" s="30"/>
      <c r="L7" s="30"/>
      <c r="M7" s="30"/>
      <c r="N7" s="30"/>
      <c r="O7" s="30"/>
      <c r="P7" s="31" t="s">
        <v>331</v>
      </c>
      <c r="Q7" s="31" t="s">
        <v>331</v>
      </c>
      <c r="R7" s="27" t="s">
        <v>330</v>
      </c>
      <c r="S7" s="30"/>
      <c r="T7" s="32"/>
      <c r="U7" s="32"/>
      <c r="V7" s="32"/>
      <c r="W7" s="32"/>
      <c r="X7" s="8">
        <f t="shared" si="0"/>
        <v>1</v>
      </c>
      <c r="Y7" s="8">
        <f t="shared" si="1"/>
        <v>1</v>
      </c>
      <c r="Z7" s="8" t="str">
        <f t="shared" si="2"/>
        <v>ELIGIBLE</v>
      </c>
      <c r="AA7" s="8">
        <f t="shared" si="3"/>
        <v>0</v>
      </c>
      <c r="AB7" s="8">
        <f t="shared" si="4"/>
        <v>0</v>
      </c>
      <c r="AC7" s="8">
        <f t="shared" si="5"/>
        <v>1</v>
      </c>
      <c r="AD7" s="8">
        <f t="shared" si="6"/>
        <v>0</v>
      </c>
      <c r="AE7" s="8">
        <f t="shared" si="7"/>
        <v>0</v>
      </c>
      <c r="AF7" s="8">
        <f t="shared" si="8"/>
        <v>0</v>
      </c>
      <c r="AG7" s="8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spans="1:36" ht="12.75">
      <c r="A8" s="27">
        <v>4200004</v>
      </c>
      <c r="B8" s="27">
        <v>112288008</v>
      </c>
      <c r="C8" s="27" t="s">
        <v>339</v>
      </c>
      <c r="D8" s="27" t="s">
        <v>340</v>
      </c>
      <c r="E8" s="27" t="s">
        <v>341</v>
      </c>
      <c r="F8" s="27">
        <v>17254</v>
      </c>
      <c r="G8" s="28">
        <v>1200</v>
      </c>
      <c r="H8" s="27">
        <v>7172647187</v>
      </c>
      <c r="I8" s="29">
        <v>6</v>
      </c>
      <c r="J8" s="29" t="s">
        <v>335</v>
      </c>
      <c r="K8" s="30"/>
      <c r="L8" s="30"/>
      <c r="M8" s="30"/>
      <c r="N8" s="30"/>
      <c r="O8" s="30"/>
      <c r="P8" s="31" t="s">
        <v>331</v>
      </c>
      <c r="Q8" s="31" t="s">
        <v>331</v>
      </c>
      <c r="R8" s="27" t="s">
        <v>330</v>
      </c>
      <c r="S8" s="30"/>
      <c r="T8" s="32"/>
      <c r="U8" s="32"/>
      <c r="V8" s="32"/>
      <c r="W8" s="32"/>
      <c r="X8" s="8">
        <f t="shared" si="0"/>
        <v>0</v>
      </c>
      <c r="Y8" s="8">
        <f t="shared" si="1"/>
        <v>1</v>
      </c>
      <c r="Z8" s="8">
        <f t="shared" si="2"/>
        <v>0</v>
      </c>
      <c r="AA8" s="8">
        <f t="shared" si="3"/>
        <v>0</v>
      </c>
      <c r="AB8" s="8">
        <f t="shared" si="4"/>
        <v>0</v>
      </c>
      <c r="AC8" s="8">
        <f t="shared" si="5"/>
        <v>1</v>
      </c>
      <c r="AD8" s="8">
        <f t="shared" si="6"/>
        <v>0</v>
      </c>
      <c r="AE8" s="8">
        <f t="shared" si="7"/>
        <v>0</v>
      </c>
      <c r="AF8" s="8">
        <f t="shared" si="8"/>
        <v>0</v>
      </c>
      <c r="AG8" s="8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spans="1:36" ht="12.75">
      <c r="A9" s="27">
        <v>4200005</v>
      </c>
      <c r="B9" s="27">
        <v>119356308</v>
      </c>
      <c r="C9" s="27" t="s">
        <v>342</v>
      </c>
      <c r="D9" s="27" t="s">
        <v>343</v>
      </c>
      <c r="E9" s="27" t="s">
        <v>344</v>
      </c>
      <c r="F9" s="27">
        <v>18509</v>
      </c>
      <c r="G9" s="28">
        <v>1799</v>
      </c>
      <c r="H9" s="27">
        <v>5709634546</v>
      </c>
      <c r="I9" s="29">
        <v>2</v>
      </c>
      <c r="J9" s="29" t="s">
        <v>335</v>
      </c>
      <c r="K9" s="30"/>
      <c r="L9" s="30"/>
      <c r="M9" s="30"/>
      <c r="N9" s="30"/>
      <c r="O9" s="30"/>
      <c r="P9" s="31" t="s">
        <v>331</v>
      </c>
      <c r="Q9" s="31" t="s">
        <v>331</v>
      </c>
      <c r="R9" s="27" t="s">
        <v>335</v>
      </c>
      <c r="S9" s="30"/>
      <c r="T9" s="32"/>
      <c r="U9" s="32"/>
      <c r="V9" s="32"/>
      <c r="W9" s="32"/>
      <c r="X9" s="8">
        <f t="shared" si="0"/>
        <v>0</v>
      </c>
      <c r="Y9" s="8">
        <f t="shared" si="1"/>
        <v>1</v>
      </c>
      <c r="Z9" s="8">
        <f t="shared" si="2"/>
        <v>0</v>
      </c>
      <c r="AA9" s="8">
        <f t="shared" si="3"/>
        <v>0</v>
      </c>
      <c r="AB9" s="8">
        <f t="shared" si="4"/>
        <v>0</v>
      </c>
      <c r="AC9" s="8">
        <f t="shared" si="5"/>
        <v>0</v>
      </c>
      <c r="AD9" s="8">
        <f t="shared" si="6"/>
        <v>0</v>
      </c>
      <c r="AE9" s="8">
        <f t="shared" si="7"/>
        <v>0</v>
      </c>
      <c r="AF9" s="8">
        <f t="shared" si="8"/>
        <v>0</v>
      </c>
      <c r="AG9" s="8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spans="1:36" ht="12.75">
      <c r="A10" s="27">
        <v>4200007</v>
      </c>
      <c r="B10" s="27">
        <v>111292507</v>
      </c>
      <c r="C10" s="27" t="s">
        <v>345</v>
      </c>
      <c r="D10" s="27" t="s">
        <v>346</v>
      </c>
      <c r="E10" s="27" t="s">
        <v>347</v>
      </c>
      <c r="F10" s="27">
        <v>17233</v>
      </c>
      <c r="G10" s="28">
        <v>1400</v>
      </c>
      <c r="H10" s="27">
        <v>7174855813</v>
      </c>
      <c r="I10" s="29">
        <v>7</v>
      </c>
      <c r="J10" s="29" t="s">
        <v>330</v>
      </c>
      <c r="K10" s="30"/>
      <c r="L10" s="30"/>
      <c r="M10" s="30"/>
      <c r="N10" s="30"/>
      <c r="O10" s="30"/>
      <c r="P10" s="31" t="s">
        <v>331</v>
      </c>
      <c r="Q10" s="31" t="s">
        <v>331</v>
      </c>
      <c r="R10" s="27" t="s">
        <v>330</v>
      </c>
      <c r="S10" s="30"/>
      <c r="T10" s="32"/>
      <c r="U10" s="32"/>
      <c r="V10" s="32"/>
      <c r="W10" s="32"/>
      <c r="X10" s="8">
        <f t="shared" si="0"/>
        <v>1</v>
      </c>
      <c r="Y10" s="8">
        <f t="shared" si="1"/>
        <v>1</v>
      </c>
      <c r="Z10" s="8" t="str">
        <f t="shared" si="2"/>
        <v>ELIGIBLE</v>
      </c>
      <c r="AA10" s="8">
        <f t="shared" si="3"/>
        <v>0</v>
      </c>
      <c r="AB10" s="8">
        <f t="shared" si="4"/>
        <v>0</v>
      </c>
      <c r="AC10" s="8">
        <f t="shared" si="5"/>
        <v>1</v>
      </c>
      <c r="AD10" s="8">
        <f t="shared" si="6"/>
        <v>0</v>
      </c>
      <c r="AE10" s="8">
        <f t="shared" si="7"/>
        <v>0</v>
      </c>
      <c r="AF10" s="8">
        <f t="shared" si="8"/>
        <v>0</v>
      </c>
      <c r="AG10" s="8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spans="1:36" ht="12.75">
      <c r="A11" s="27">
        <v>4200008</v>
      </c>
      <c r="B11" s="27">
        <v>300639500</v>
      </c>
      <c r="C11" s="27" t="s">
        <v>348</v>
      </c>
      <c r="D11" s="27" t="s">
        <v>349</v>
      </c>
      <c r="E11" s="27" t="s">
        <v>350</v>
      </c>
      <c r="F11" s="27">
        <v>15301</v>
      </c>
      <c r="G11" s="28">
        <v>3608</v>
      </c>
      <c r="H11" s="27">
        <v>7242255505</v>
      </c>
      <c r="I11" s="29">
        <v>3</v>
      </c>
      <c r="J11" s="29" t="s">
        <v>335</v>
      </c>
      <c r="K11" s="30"/>
      <c r="L11" s="30"/>
      <c r="M11" s="30"/>
      <c r="N11" s="30"/>
      <c r="O11" s="30"/>
      <c r="P11" s="31" t="s">
        <v>331</v>
      </c>
      <c r="Q11" s="31" t="s">
        <v>331</v>
      </c>
      <c r="R11" s="27" t="s">
        <v>335</v>
      </c>
      <c r="S11" s="30"/>
      <c r="T11" s="32"/>
      <c r="U11" s="32"/>
      <c r="V11" s="32"/>
      <c r="W11" s="32"/>
      <c r="X11" s="8">
        <f t="shared" si="0"/>
        <v>0</v>
      </c>
      <c r="Y11" s="8">
        <f t="shared" si="1"/>
        <v>1</v>
      </c>
      <c r="Z11" s="8">
        <f t="shared" si="2"/>
        <v>0</v>
      </c>
      <c r="AA11" s="8">
        <f t="shared" si="3"/>
        <v>0</v>
      </c>
      <c r="AB11" s="8">
        <f t="shared" si="4"/>
        <v>0</v>
      </c>
      <c r="AC11" s="8">
        <f t="shared" si="5"/>
        <v>0</v>
      </c>
      <c r="AD11" s="8">
        <f t="shared" si="6"/>
        <v>0</v>
      </c>
      <c r="AE11" s="8">
        <f t="shared" si="7"/>
        <v>0</v>
      </c>
      <c r="AF11" s="8">
        <f t="shared" si="8"/>
        <v>0</v>
      </c>
      <c r="AG11" s="8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spans="1:36" ht="12.75">
      <c r="A12" s="27">
        <v>4200009</v>
      </c>
      <c r="B12" s="27">
        <v>300657800</v>
      </c>
      <c r="C12" s="27" t="s">
        <v>351</v>
      </c>
      <c r="D12" s="27" t="s">
        <v>352</v>
      </c>
      <c r="E12" s="27" t="s">
        <v>353</v>
      </c>
      <c r="F12" s="27">
        <v>15779</v>
      </c>
      <c r="G12" s="28">
        <v>94</v>
      </c>
      <c r="H12" s="27">
        <v>7244598000</v>
      </c>
      <c r="I12" s="29">
        <v>3</v>
      </c>
      <c r="J12" s="29" t="s">
        <v>335</v>
      </c>
      <c r="K12" s="30"/>
      <c r="L12" s="30"/>
      <c r="M12" s="30"/>
      <c r="N12" s="30"/>
      <c r="O12" s="30"/>
      <c r="P12" s="31" t="s">
        <v>331</v>
      </c>
      <c r="Q12" s="31" t="s">
        <v>331</v>
      </c>
      <c r="R12" s="27" t="s">
        <v>335</v>
      </c>
      <c r="S12" s="30"/>
      <c r="T12" s="32"/>
      <c r="U12" s="32"/>
      <c r="V12" s="32"/>
      <c r="W12" s="32"/>
      <c r="X12" s="8">
        <f t="shared" si="0"/>
        <v>0</v>
      </c>
      <c r="Y12" s="8">
        <f t="shared" si="1"/>
        <v>1</v>
      </c>
      <c r="Z12" s="8">
        <f t="shared" si="2"/>
        <v>0</v>
      </c>
      <c r="AA12" s="8">
        <f t="shared" si="3"/>
        <v>0</v>
      </c>
      <c r="AB12" s="8">
        <f t="shared" si="4"/>
        <v>0</v>
      </c>
      <c r="AC12" s="8">
        <f t="shared" si="5"/>
        <v>0</v>
      </c>
      <c r="AD12" s="8">
        <f t="shared" si="6"/>
        <v>0</v>
      </c>
      <c r="AE12" s="8">
        <f t="shared" si="7"/>
        <v>0</v>
      </c>
      <c r="AF12" s="8">
        <f t="shared" si="8"/>
        <v>0</v>
      </c>
      <c r="AG12" s="8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spans="1:36" ht="12.75">
      <c r="A13" s="27">
        <v>4200010</v>
      </c>
      <c r="B13" s="27">
        <v>121399998</v>
      </c>
      <c r="C13" s="27" t="s">
        <v>354</v>
      </c>
      <c r="D13" s="27" t="s">
        <v>355</v>
      </c>
      <c r="E13" s="27" t="s">
        <v>356</v>
      </c>
      <c r="F13" s="27">
        <v>18103</v>
      </c>
      <c r="G13" s="28">
        <v>2408</v>
      </c>
      <c r="H13" s="27">
        <v>6104339817</v>
      </c>
      <c r="I13" s="29">
        <v>2</v>
      </c>
      <c r="J13" s="29" t="s">
        <v>335</v>
      </c>
      <c r="K13" s="30"/>
      <c r="L13" s="30"/>
      <c r="M13" s="30"/>
      <c r="N13" s="30"/>
      <c r="O13" s="30"/>
      <c r="P13" s="31" t="s">
        <v>331</v>
      </c>
      <c r="Q13" s="31" t="s">
        <v>331</v>
      </c>
      <c r="R13" s="27" t="s">
        <v>335</v>
      </c>
      <c r="S13" s="30"/>
      <c r="T13" s="32"/>
      <c r="U13" s="32"/>
      <c r="V13" s="32"/>
      <c r="W13" s="32"/>
      <c r="X13" s="8">
        <f t="shared" si="0"/>
        <v>0</v>
      </c>
      <c r="Y13" s="8">
        <f t="shared" si="1"/>
        <v>1</v>
      </c>
      <c r="Z13" s="8">
        <f t="shared" si="2"/>
        <v>0</v>
      </c>
      <c r="AA13" s="8">
        <f t="shared" si="3"/>
        <v>0</v>
      </c>
      <c r="AB13" s="8">
        <f t="shared" si="4"/>
        <v>0</v>
      </c>
      <c r="AC13" s="8">
        <f t="shared" si="5"/>
        <v>0</v>
      </c>
      <c r="AD13" s="8">
        <f t="shared" si="6"/>
        <v>0</v>
      </c>
      <c r="AE13" s="8">
        <f t="shared" si="7"/>
        <v>0</v>
      </c>
      <c r="AF13" s="8">
        <f t="shared" si="8"/>
        <v>0</v>
      </c>
      <c r="AG13" s="8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spans="1:36" ht="12.75">
      <c r="A14" s="27">
        <v>4200011</v>
      </c>
      <c r="B14" s="27">
        <v>104432830</v>
      </c>
      <c r="C14" s="27" t="s">
        <v>357</v>
      </c>
      <c r="D14" s="27" t="s">
        <v>358</v>
      </c>
      <c r="E14" s="27" t="s">
        <v>359</v>
      </c>
      <c r="F14" s="27">
        <v>16125</v>
      </c>
      <c r="G14" s="28">
        <v>8603</v>
      </c>
      <c r="H14" s="27">
        <v>7245885020</v>
      </c>
      <c r="I14" s="29">
        <v>8</v>
      </c>
      <c r="J14" s="29" t="s">
        <v>330</v>
      </c>
      <c r="K14" s="30" t="s">
        <v>360</v>
      </c>
      <c r="L14" s="30">
        <v>196</v>
      </c>
      <c r="M14" s="30" t="s">
        <v>361</v>
      </c>
      <c r="N14" s="30" t="s">
        <v>362</v>
      </c>
      <c r="O14" s="30" t="s">
        <v>362</v>
      </c>
      <c r="P14" s="31" t="s">
        <v>331</v>
      </c>
      <c r="Q14" s="31" t="s">
        <v>331</v>
      </c>
      <c r="R14" s="27" t="s">
        <v>330</v>
      </c>
      <c r="S14" s="30" t="s">
        <v>361</v>
      </c>
      <c r="T14" s="32">
        <v>1170</v>
      </c>
      <c r="U14" s="32">
        <v>852</v>
      </c>
      <c r="V14" s="32">
        <v>1301</v>
      </c>
      <c r="W14" s="32">
        <v>7344</v>
      </c>
      <c r="X14" s="8">
        <f t="shared" si="0"/>
        <v>1</v>
      </c>
      <c r="Y14" s="8">
        <f t="shared" si="1"/>
        <v>1</v>
      </c>
      <c r="Z14" s="8" t="str">
        <f t="shared" si="2"/>
        <v>ELIGIBLE</v>
      </c>
      <c r="AA14" s="8" t="str">
        <f t="shared" si="3"/>
        <v>OKAY</v>
      </c>
      <c r="AB14" s="8">
        <f t="shared" si="4"/>
        <v>0</v>
      </c>
      <c r="AC14" s="8">
        <f t="shared" si="5"/>
        <v>1</v>
      </c>
      <c r="AD14" s="8">
        <f t="shared" si="6"/>
        <v>0</v>
      </c>
      <c r="AE14" s="8">
        <f t="shared" si="7"/>
        <v>0</v>
      </c>
      <c r="AF14" s="8">
        <f t="shared" si="8"/>
        <v>0</v>
      </c>
      <c r="AG14" s="8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spans="1:36" ht="12.75">
      <c r="A15" s="27">
        <v>4200012</v>
      </c>
      <c r="B15" s="27">
        <v>124152880</v>
      </c>
      <c r="C15" s="27" t="s">
        <v>363</v>
      </c>
      <c r="D15" s="27" t="s">
        <v>364</v>
      </c>
      <c r="E15" s="27" t="s">
        <v>365</v>
      </c>
      <c r="F15" s="27">
        <v>19382</v>
      </c>
      <c r="G15" s="28">
        <v>3431</v>
      </c>
      <c r="H15" s="27">
        <v>6106965910</v>
      </c>
      <c r="I15" s="29">
        <v>3</v>
      </c>
      <c r="J15" s="29" t="s">
        <v>335</v>
      </c>
      <c r="K15" s="30"/>
      <c r="L15" s="30"/>
      <c r="M15" s="30"/>
      <c r="N15" s="30"/>
      <c r="O15" s="30"/>
      <c r="P15" s="31" t="s">
        <v>331</v>
      </c>
      <c r="Q15" s="31" t="s">
        <v>331</v>
      </c>
      <c r="R15" s="27" t="s">
        <v>335</v>
      </c>
      <c r="S15" s="30"/>
      <c r="T15" s="32"/>
      <c r="U15" s="32"/>
      <c r="V15" s="32"/>
      <c r="W15" s="32"/>
      <c r="X15" s="8">
        <f t="shared" si="0"/>
        <v>0</v>
      </c>
      <c r="Y15" s="8">
        <f t="shared" si="1"/>
        <v>1</v>
      </c>
      <c r="Z15" s="8">
        <f t="shared" si="2"/>
        <v>0</v>
      </c>
      <c r="AA15" s="8">
        <f t="shared" si="3"/>
        <v>0</v>
      </c>
      <c r="AB15" s="8">
        <f t="shared" si="4"/>
        <v>0</v>
      </c>
      <c r="AC15" s="8">
        <f t="shared" si="5"/>
        <v>0</v>
      </c>
      <c r="AD15" s="8">
        <f t="shared" si="6"/>
        <v>0</v>
      </c>
      <c r="AE15" s="8">
        <f t="shared" si="7"/>
        <v>0</v>
      </c>
      <c r="AF15" s="8">
        <f t="shared" si="8"/>
        <v>0</v>
      </c>
      <c r="AG15" s="8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spans="1:36" ht="12.75">
      <c r="A16" s="27">
        <v>4200013</v>
      </c>
      <c r="B16" s="27">
        <v>126512840</v>
      </c>
      <c r="C16" s="27" t="s">
        <v>366</v>
      </c>
      <c r="D16" s="27" t="s">
        <v>367</v>
      </c>
      <c r="E16" s="27" t="s">
        <v>368</v>
      </c>
      <c r="F16" s="27">
        <v>19133</v>
      </c>
      <c r="G16" s="28">
        <v>3116</v>
      </c>
      <c r="H16" s="27">
        <v>2154251213</v>
      </c>
      <c r="I16" s="29">
        <v>1</v>
      </c>
      <c r="J16" s="29" t="s">
        <v>335</v>
      </c>
      <c r="K16" s="30"/>
      <c r="L16" s="30"/>
      <c r="M16" s="30"/>
      <c r="N16" s="30"/>
      <c r="O16" s="30"/>
      <c r="P16" s="31" t="s">
        <v>331</v>
      </c>
      <c r="Q16" s="31" t="s">
        <v>331</v>
      </c>
      <c r="R16" s="27" t="s">
        <v>335</v>
      </c>
      <c r="S16" s="30"/>
      <c r="T16" s="32"/>
      <c r="U16" s="32"/>
      <c r="V16" s="32"/>
      <c r="W16" s="32"/>
      <c r="X16" s="8">
        <f t="shared" si="0"/>
        <v>0</v>
      </c>
      <c r="Y16" s="8">
        <f t="shared" si="1"/>
        <v>1</v>
      </c>
      <c r="Z16" s="8">
        <f t="shared" si="2"/>
        <v>0</v>
      </c>
      <c r="AA16" s="8">
        <f t="shared" si="3"/>
        <v>0</v>
      </c>
      <c r="AB16" s="8">
        <f t="shared" si="4"/>
        <v>0</v>
      </c>
      <c r="AC16" s="8">
        <f t="shared" si="5"/>
        <v>0</v>
      </c>
      <c r="AD16" s="8">
        <f t="shared" si="6"/>
        <v>0</v>
      </c>
      <c r="AE16" s="8">
        <f t="shared" si="7"/>
        <v>0</v>
      </c>
      <c r="AF16" s="8">
        <f t="shared" si="8"/>
        <v>0</v>
      </c>
      <c r="AG16" s="8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spans="1:36" ht="12.75">
      <c r="A17" s="27">
        <v>4200014</v>
      </c>
      <c r="B17" s="27">
        <v>126512850</v>
      </c>
      <c r="C17" s="27" t="s">
        <v>369</v>
      </c>
      <c r="D17" s="27" t="s">
        <v>370</v>
      </c>
      <c r="E17" s="27" t="s">
        <v>368</v>
      </c>
      <c r="F17" s="27">
        <v>19131</v>
      </c>
      <c r="G17" s="28">
        <v>2321</v>
      </c>
      <c r="H17" s="27">
        <v>2158786040</v>
      </c>
      <c r="I17" s="29">
        <v>1</v>
      </c>
      <c r="J17" s="29" t="s">
        <v>335</v>
      </c>
      <c r="K17" s="30"/>
      <c r="L17" s="30"/>
      <c r="M17" s="30"/>
      <c r="N17" s="30"/>
      <c r="O17" s="30"/>
      <c r="P17" s="31" t="s">
        <v>331</v>
      </c>
      <c r="Q17" s="31" t="s">
        <v>331</v>
      </c>
      <c r="R17" s="27" t="s">
        <v>335</v>
      </c>
      <c r="S17" s="30"/>
      <c r="T17" s="34"/>
      <c r="U17" s="34"/>
      <c r="V17" s="34"/>
      <c r="W17" s="34"/>
      <c r="X17" s="8">
        <f t="shared" si="0"/>
        <v>0</v>
      </c>
      <c r="Y17" s="8">
        <f t="shared" si="1"/>
        <v>1</v>
      </c>
      <c r="Z17" s="8">
        <f t="shared" si="2"/>
        <v>0</v>
      </c>
      <c r="AA17" s="8">
        <f t="shared" si="3"/>
        <v>0</v>
      </c>
      <c r="AB17" s="8">
        <f t="shared" si="4"/>
        <v>0</v>
      </c>
      <c r="AC17" s="8">
        <f t="shared" si="5"/>
        <v>0</v>
      </c>
      <c r="AD17" s="8">
        <f t="shared" si="6"/>
        <v>0</v>
      </c>
      <c r="AE17" s="8">
        <f t="shared" si="7"/>
        <v>0</v>
      </c>
      <c r="AF17" s="8">
        <f t="shared" si="8"/>
        <v>0</v>
      </c>
      <c r="AG17" s="8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spans="1:36" ht="12.75">
      <c r="A18" s="27">
        <v>4200015</v>
      </c>
      <c r="B18" s="27">
        <v>126512860</v>
      </c>
      <c r="C18" s="27" t="s">
        <v>371</v>
      </c>
      <c r="D18" s="27" t="s">
        <v>372</v>
      </c>
      <c r="E18" s="27" t="s">
        <v>368</v>
      </c>
      <c r="F18" s="27">
        <v>19146</v>
      </c>
      <c r="G18" s="28">
        <v>2801</v>
      </c>
      <c r="H18" s="27">
        <v>2157353197</v>
      </c>
      <c r="I18" s="29">
        <v>1</v>
      </c>
      <c r="J18" s="29" t="s">
        <v>335</v>
      </c>
      <c r="K18" s="30"/>
      <c r="L18" s="30"/>
      <c r="M18" s="30"/>
      <c r="N18" s="30"/>
      <c r="O18" s="30"/>
      <c r="P18" s="31" t="s">
        <v>331</v>
      </c>
      <c r="Q18" s="31" t="s">
        <v>331</v>
      </c>
      <c r="R18" s="27" t="s">
        <v>335</v>
      </c>
      <c r="S18" s="30"/>
      <c r="T18" s="34"/>
      <c r="U18" s="34"/>
      <c r="V18" s="34"/>
      <c r="W18" s="34"/>
      <c r="X18" s="8">
        <f t="shared" si="0"/>
        <v>0</v>
      </c>
      <c r="Y18" s="8">
        <f t="shared" si="1"/>
        <v>1</v>
      </c>
      <c r="Z18" s="8">
        <f t="shared" si="2"/>
        <v>0</v>
      </c>
      <c r="AA18" s="8">
        <f t="shared" si="3"/>
        <v>0</v>
      </c>
      <c r="AB18" s="8">
        <f t="shared" si="4"/>
        <v>0</v>
      </c>
      <c r="AC18" s="8">
        <f t="shared" si="5"/>
        <v>0</v>
      </c>
      <c r="AD18" s="8">
        <f t="shared" si="6"/>
        <v>0</v>
      </c>
      <c r="AE18" s="8">
        <f t="shared" si="7"/>
        <v>0</v>
      </c>
      <c r="AF18" s="8">
        <f t="shared" si="8"/>
        <v>0</v>
      </c>
      <c r="AG18" s="8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spans="1:36" ht="12.75">
      <c r="A19" s="27">
        <v>4200016</v>
      </c>
      <c r="B19" s="27">
        <v>126512870</v>
      </c>
      <c r="C19" s="27" t="s">
        <v>373</v>
      </c>
      <c r="D19" s="27" t="s">
        <v>374</v>
      </c>
      <c r="E19" s="27" t="s">
        <v>368</v>
      </c>
      <c r="F19" s="27">
        <v>19147</v>
      </c>
      <c r="G19" s="28">
        <v>2909</v>
      </c>
      <c r="H19" s="27">
        <v>2156278671</v>
      </c>
      <c r="I19" s="29">
        <v>1</v>
      </c>
      <c r="J19" s="29" t="s">
        <v>335</v>
      </c>
      <c r="K19" s="30"/>
      <c r="L19" s="30"/>
      <c r="M19" s="30"/>
      <c r="N19" s="30"/>
      <c r="O19" s="30"/>
      <c r="P19" s="31" t="s">
        <v>331</v>
      </c>
      <c r="Q19" s="31" t="s">
        <v>331</v>
      </c>
      <c r="R19" s="27" t="s">
        <v>335</v>
      </c>
      <c r="S19" s="30"/>
      <c r="T19" s="34"/>
      <c r="U19" s="34"/>
      <c r="V19" s="34"/>
      <c r="W19" s="34"/>
      <c r="X19" s="8">
        <f t="shared" si="0"/>
        <v>0</v>
      </c>
      <c r="Y19" s="8">
        <f t="shared" si="1"/>
        <v>1</v>
      </c>
      <c r="Z19" s="8">
        <f t="shared" si="2"/>
        <v>0</v>
      </c>
      <c r="AA19" s="8">
        <f t="shared" si="3"/>
        <v>0</v>
      </c>
      <c r="AB19" s="8">
        <f t="shared" si="4"/>
        <v>0</v>
      </c>
      <c r="AC19" s="8">
        <f t="shared" si="5"/>
        <v>0</v>
      </c>
      <c r="AD19" s="8">
        <f t="shared" si="6"/>
        <v>0</v>
      </c>
      <c r="AE19" s="8">
        <f t="shared" si="7"/>
        <v>0</v>
      </c>
      <c r="AF19" s="8">
        <f t="shared" si="8"/>
        <v>0</v>
      </c>
      <c r="AG19" s="8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spans="1:36" ht="12.75">
      <c r="A20" s="27">
        <v>4200017</v>
      </c>
      <c r="B20" s="27">
        <v>102023030</v>
      </c>
      <c r="C20" s="27" t="s">
        <v>375</v>
      </c>
      <c r="D20" s="27" t="s">
        <v>376</v>
      </c>
      <c r="E20" s="27" t="s">
        <v>377</v>
      </c>
      <c r="F20" s="27">
        <v>15233</v>
      </c>
      <c r="G20" s="28" t="s">
        <v>378</v>
      </c>
      <c r="H20" s="27">
        <v>4123222001</v>
      </c>
      <c r="I20" s="29">
        <v>1</v>
      </c>
      <c r="J20" s="29" t="s">
        <v>335</v>
      </c>
      <c r="K20" s="30"/>
      <c r="L20" s="30"/>
      <c r="M20" s="30"/>
      <c r="N20" s="30"/>
      <c r="O20" s="30"/>
      <c r="P20" s="31" t="s">
        <v>331</v>
      </c>
      <c r="Q20" s="31" t="s">
        <v>331</v>
      </c>
      <c r="R20" s="27" t="s">
        <v>335</v>
      </c>
      <c r="S20" s="30"/>
      <c r="T20" s="34"/>
      <c r="U20" s="34"/>
      <c r="V20" s="34"/>
      <c r="W20" s="34"/>
      <c r="X20" s="8">
        <f t="shared" si="0"/>
        <v>0</v>
      </c>
      <c r="Y20" s="8">
        <f t="shared" si="1"/>
        <v>1</v>
      </c>
      <c r="Z20" s="8">
        <f t="shared" si="2"/>
        <v>0</v>
      </c>
      <c r="AA20" s="8">
        <f t="shared" si="3"/>
        <v>0</v>
      </c>
      <c r="AB20" s="8">
        <f t="shared" si="4"/>
        <v>0</v>
      </c>
      <c r="AC20" s="8">
        <f t="shared" si="5"/>
        <v>0</v>
      </c>
      <c r="AD20" s="8">
        <f t="shared" si="6"/>
        <v>0</v>
      </c>
      <c r="AE20" s="8">
        <f t="shared" si="7"/>
        <v>0</v>
      </c>
      <c r="AF20" s="8">
        <f t="shared" si="8"/>
        <v>0</v>
      </c>
      <c r="AG20" s="8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spans="1:36" ht="12.75">
      <c r="A21" s="27">
        <v>4200018</v>
      </c>
      <c r="B21" s="27">
        <v>102023080</v>
      </c>
      <c r="C21" s="27" t="s">
        <v>379</v>
      </c>
      <c r="D21" s="27" t="s">
        <v>380</v>
      </c>
      <c r="E21" s="27" t="s">
        <v>377</v>
      </c>
      <c r="F21" s="27">
        <v>15222</v>
      </c>
      <c r="G21" s="28" t="s">
        <v>378</v>
      </c>
      <c r="H21" s="27">
        <v>4123924601</v>
      </c>
      <c r="I21" s="29">
        <v>1</v>
      </c>
      <c r="J21" s="29" t="s">
        <v>335</v>
      </c>
      <c r="K21" s="30"/>
      <c r="L21" s="30"/>
      <c r="M21" s="30"/>
      <c r="N21" s="30"/>
      <c r="O21" s="30"/>
      <c r="P21" s="31" t="s">
        <v>331</v>
      </c>
      <c r="Q21" s="31" t="s">
        <v>331</v>
      </c>
      <c r="R21" s="27" t="s">
        <v>335</v>
      </c>
      <c r="S21" s="30"/>
      <c r="T21" s="34"/>
      <c r="U21" s="34"/>
      <c r="V21" s="34"/>
      <c r="W21" s="34"/>
      <c r="X21" s="8">
        <f t="shared" si="0"/>
        <v>0</v>
      </c>
      <c r="Y21" s="8">
        <f t="shared" si="1"/>
        <v>1</v>
      </c>
      <c r="Z21" s="8">
        <f t="shared" si="2"/>
        <v>0</v>
      </c>
      <c r="AA21" s="8">
        <f t="shared" si="3"/>
        <v>0</v>
      </c>
      <c r="AB21" s="8">
        <f t="shared" si="4"/>
        <v>0</v>
      </c>
      <c r="AC21" s="8">
        <f t="shared" si="5"/>
        <v>0</v>
      </c>
      <c r="AD21" s="8">
        <f t="shared" si="6"/>
        <v>0</v>
      </c>
      <c r="AE21" s="8">
        <f t="shared" si="7"/>
        <v>0</v>
      </c>
      <c r="AF21" s="8">
        <f t="shared" si="8"/>
        <v>0</v>
      </c>
      <c r="AG21" s="8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spans="1:36" ht="12.75">
      <c r="A22" s="27">
        <v>4200019</v>
      </c>
      <c r="B22" s="27">
        <v>103023090</v>
      </c>
      <c r="C22" s="27" t="s">
        <v>381</v>
      </c>
      <c r="D22" s="27" t="s">
        <v>382</v>
      </c>
      <c r="E22" s="27" t="s">
        <v>377</v>
      </c>
      <c r="F22" s="27">
        <v>15206</v>
      </c>
      <c r="G22" s="28" t="s">
        <v>378</v>
      </c>
      <c r="H22" s="27">
        <v>4123611008</v>
      </c>
      <c r="I22" s="29">
        <v>1</v>
      </c>
      <c r="J22" s="29" t="s">
        <v>335</v>
      </c>
      <c r="K22" s="30"/>
      <c r="L22" s="30"/>
      <c r="M22" s="30"/>
      <c r="N22" s="30"/>
      <c r="O22" s="30"/>
      <c r="P22" s="31" t="s">
        <v>331</v>
      </c>
      <c r="Q22" s="31" t="s">
        <v>331</v>
      </c>
      <c r="R22" s="27" t="s">
        <v>335</v>
      </c>
      <c r="S22" s="30"/>
      <c r="T22" s="34"/>
      <c r="U22" s="34"/>
      <c r="V22" s="34"/>
      <c r="W22" s="34"/>
      <c r="X22" s="8">
        <f t="shared" si="0"/>
        <v>0</v>
      </c>
      <c r="Y22" s="8">
        <f t="shared" si="1"/>
        <v>1</v>
      </c>
      <c r="Z22" s="8">
        <f t="shared" si="2"/>
        <v>0</v>
      </c>
      <c r="AA22" s="8">
        <f t="shared" si="3"/>
        <v>0</v>
      </c>
      <c r="AB22" s="8">
        <f t="shared" si="4"/>
        <v>0</v>
      </c>
      <c r="AC22" s="8">
        <f t="shared" si="5"/>
        <v>0</v>
      </c>
      <c r="AD22" s="8">
        <f t="shared" si="6"/>
        <v>0</v>
      </c>
      <c r="AE22" s="8">
        <f t="shared" si="7"/>
        <v>0</v>
      </c>
      <c r="AF22" s="8">
        <f t="shared" si="8"/>
        <v>0</v>
      </c>
      <c r="AG22" s="8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spans="1:36" ht="12.75">
      <c r="A23" s="27">
        <v>4200020</v>
      </c>
      <c r="B23" s="27">
        <v>105252920</v>
      </c>
      <c r="C23" s="27" t="s">
        <v>383</v>
      </c>
      <c r="D23" s="27" t="s">
        <v>384</v>
      </c>
      <c r="E23" s="27" t="s">
        <v>385</v>
      </c>
      <c r="F23" s="27">
        <v>16503</v>
      </c>
      <c r="G23" s="28" t="s">
        <v>378</v>
      </c>
      <c r="H23" s="27">
        <v>8144619600</v>
      </c>
      <c r="I23" s="29">
        <v>2</v>
      </c>
      <c r="J23" s="29" t="s">
        <v>335</v>
      </c>
      <c r="K23" s="30"/>
      <c r="L23" s="30"/>
      <c r="M23" s="30"/>
      <c r="N23" s="30"/>
      <c r="O23" s="30"/>
      <c r="P23" s="31" t="s">
        <v>331</v>
      </c>
      <c r="Q23" s="31" t="s">
        <v>331</v>
      </c>
      <c r="R23" s="27" t="s">
        <v>335</v>
      </c>
      <c r="S23" s="30"/>
      <c r="T23" s="34"/>
      <c r="U23" s="34"/>
      <c r="V23" s="34"/>
      <c r="W23" s="34"/>
      <c r="X23" s="8">
        <f t="shared" si="0"/>
        <v>0</v>
      </c>
      <c r="Y23" s="8">
        <f t="shared" si="1"/>
        <v>1</v>
      </c>
      <c r="Z23" s="8">
        <f t="shared" si="2"/>
        <v>0</v>
      </c>
      <c r="AA23" s="8">
        <f t="shared" si="3"/>
        <v>0</v>
      </c>
      <c r="AB23" s="8">
        <f t="shared" si="4"/>
        <v>0</v>
      </c>
      <c r="AC23" s="8">
        <f t="shared" si="5"/>
        <v>0</v>
      </c>
      <c r="AD23" s="8">
        <f t="shared" si="6"/>
        <v>0</v>
      </c>
      <c r="AE23" s="8">
        <f t="shared" si="7"/>
        <v>0</v>
      </c>
      <c r="AF23" s="8">
        <f t="shared" si="8"/>
        <v>0</v>
      </c>
      <c r="AG23" s="8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spans="1:36" ht="12.75">
      <c r="A24" s="27">
        <v>4200021</v>
      </c>
      <c r="B24" s="27">
        <v>107653040</v>
      </c>
      <c r="C24" s="27" t="s">
        <v>386</v>
      </c>
      <c r="D24" s="27" t="s">
        <v>387</v>
      </c>
      <c r="E24" s="27" t="s">
        <v>388</v>
      </c>
      <c r="F24" s="27">
        <v>15650</v>
      </c>
      <c r="G24" s="28" t="s">
        <v>378</v>
      </c>
      <c r="H24" s="27">
        <v>7245379110</v>
      </c>
      <c r="I24" s="29">
        <v>3</v>
      </c>
      <c r="J24" s="29" t="s">
        <v>335</v>
      </c>
      <c r="K24" s="30"/>
      <c r="L24" s="30"/>
      <c r="M24" s="30"/>
      <c r="N24" s="30"/>
      <c r="O24" s="30"/>
      <c r="P24" s="31" t="s">
        <v>331</v>
      </c>
      <c r="Q24" s="31" t="s">
        <v>331</v>
      </c>
      <c r="R24" s="27" t="s">
        <v>335</v>
      </c>
      <c r="S24" s="30"/>
      <c r="T24" s="34"/>
      <c r="U24" s="34"/>
      <c r="V24" s="34"/>
      <c r="W24" s="34"/>
      <c r="X24" s="8">
        <f t="shared" si="0"/>
        <v>0</v>
      </c>
      <c r="Y24" s="8">
        <f t="shared" si="1"/>
        <v>1</v>
      </c>
      <c r="Z24" s="8">
        <f t="shared" si="2"/>
        <v>0</v>
      </c>
      <c r="AA24" s="8">
        <f t="shared" si="3"/>
        <v>0</v>
      </c>
      <c r="AB24" s="8">
        <f t="shared" si="4"/>
        <v>0</v>
      </c>
      <c r="AC24" s="8">
        <f t="shared" si="5"/>
        <v>0</v>
      </c>
      <c r="AD24" s="8">
        <f t="shared" si="6"/>
        <v>0</v>
      </c>
      <c r="AE24" s="8">
        <f t="shared" si="7"/>
        <v>0</v>
      </c>
      <c r="AF24" s="8">
        <f t="shared" si="8"/>
        <v>0</v>
      </c>
      <c r="AG24" s="8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spans="1:36" ht="12.75">
      <c r="A25" s="27">
        <v>4200022</v>
      </c>
      <c r="B25" s="27">
        <v>108119998</v>
      </c>
      <c r="C25" s="27" t="s">
        <v>389</v>
      </c>
      <c r="D25" s="27" t="s">
        <v>390</v>
      </c>
      <c r="E25" s="27" t="s">
        <v>391</v>
      </c>
      <c r="F25" s="27">
        <v>16630</v>
      </c>
      <c r="G25" s="28">
        <v>269</v>
      </c>
      <c r="H25" s="27">
        <v>8148866258</v>
      </c>
      <c r="I25" s="29">
        <v>8</v>
      </c>
      <c r="J25" s="29" t="s">
        <v>330</v>
      </c>
      <c r="K25" s="30"/>
      <c r="L25" s="30"/>
      <c r="M25" s="30"/>
      <c r="N25" s="30"/>
      <c r="O25" s="30"/>
      <c r="P25" s="31" t="s">
        <v>331</v>
      </c>
      <c r="Q25" s="31" t="s">
        <v>331</v>
      </c>
      <c r="R25" s="27" t="s">
        <v>330</v>
      </c>
      <c r="S25" s="30"/>
      <c r="T25" s="34"/>
      <c r="U25" s="34"/>
      <c r="V25" s="34"/>
      <c r="W25" s="34"/>
      <c r="X25" s="8">
        <f t="shared" si="0"/>
        <v>1</v>
      </c>
      <c r="Y25" s="8">
        <f t="shared" si="1"/>
        <v>1</v>
      </c>
      <c r="Z25" s="8" t="str">
        <f t="shared" si="2"/>
        <v>ELIGIBLE</v>
      </c>
      <c r="AA25" s="8">
        <f t="shared" si="3"/>
        <v>0</v>
      </c>
      <c r="AB25" s="8">
        <f t="shared" si="4"/>
        <v>0</v>
      </c>
      <c r="AC25" s="8">
        <f t="shared" si="5"/>
        <v>1</v>
      </c>
      <c r="AD25" s="8">
        <f t="shared" si="6"/>
        <v>0</v>
      </c>
      <c r="AE25" s="8">
        <f t="shared" si="7"/>
        <v>0</v>
      </c>
      <c r="AF25" s="8">
        <f t="shared" si="8"/>
        <v>0</v>
      </c>
      <c r="AG25" s="8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spans="1:36" ht="12.75">
      <c r="A26" s="27">
        <v>4200023</v>
      </c>
      <c r="B26" s="27">
        <v>110143060</v>
      </c>
      <c r="C26" s="27" t="s">
        <v>392</v>
      </c>
      <c r="D26" s="27" t="s">
        <v>393</v>
      </c>
      <c r="E26" s="27" t="s">
        <v>394</v>
      </c>
      <c r="F26" s="27">
        <v>16801</v>
      </c>
      <c r="G26" s="28" t="s">
        <v>378</v>
      </c>
      <c r="H26" s="27">
        <v>8148617980</v>
      </c>
      <c r="I26" s="29">
        <v>2</v>
      </c>
      <c r="J26" s="29" t="s">
        <v>335</v>
      </c>
      <c r="K26" s="30"/>
      <c r="L26" s="30"/>
      <c r="M26" s="30"/>
      <c r="N26" s="30"/>
      <c r="O26" s="30"/>
      <c r="P26" s="31" t="s">
        <v>331</v>
      </c>
      <c r="Q26" s="31" t="s">
        <v>331</v>
      </c>
      <c r="R26" s="27" t="s">
        <v>335</v>
      </c>
      <c r="S26" s="30"/>
      <c r="T26" s="34"/>
      <c r="U26" s="34"/>
      <c r="V26" s="34"/>
      <c r="W26" s="34"/>
      <c r="X26" s="8">
        <f t="shared" si="0"/>
        <v>0</v>
      </c>
      <c r="Y26" s="8">
        <f t="shared" si="1"/>
        <v>1</v>
      </c>
      <c r="Z26" s="8">
        <f t="shared" si="2"/>
        <v>0</v>
      </c>
      <c r="AA26" s="8">
        <f t="shared" si="3"/>
        <v>0</v>
      </c>
      <c r="AB26" s="8">
        <f t="shared" si="4"/>
        <v>0</v>
      </c>
      <c r="AC26" s="8">
        <f t="shared" si="5"/>
        <v>0</v>
      </c>
      <c r="AD26" s="8">
        <f t="shared" si="6"/>
        <v>0</v>
      </c>
      <c r="AE26" s="8">
        <f t="shared" si="7"/>
        <v>0</v>
      </c>
      <c r="AF26" s="8">
        <f t="shared" si="8"/>
        <v>0</v>
      </c>
      <c r="AG26" s="8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spans="1:36" ht="12.75">
      <c r="A27" s="27">
        <v>4200024</v>
      </c>
      <c r="B27" s="27">
        <v>110143120</v>
      </c>
      <c r="C27" s="27" t="s">
        <v>395</v>
      </c>
      <c r="D27" s="27" t="s">
        <v>396</v>
      </c>
      <c r="E27" s="27" t="s">
        <v>394</v>
      </c>
      <c r="F27" s="27">
        <v>16803</v>
      </c>
      <c r="G27" s="28" t="s">
        <v>378</v>
      </c>
      <c r="H27" s="27">
        <v>8148673842</v>
      </c>
      <c r="I27" s="29">
        <v>8</v>
      </c>
      <c r="J27" s="29" t="s">
        <v>330</v>
      </c>
      <c r="K27" s="30" t="s">
        <v>360</v>
      </c>
      <c r="L27" s="30">
        <v>45</v>
      </c>
      <c r="M27" s="30" t="s">
        <v>361</v>
      </c>
      <c r="N27" s="30" t="s">
        <v>362</v>
      </c>
      <c r="O27" s="30" t="s">
        <v>362</v>
      </c>
      <c r="P27" s="31" t="s">
        <v>331</v>
      </c>
      <c r="Q27" s="31" t="s">
        <v>331</v>
      </c>
      <c r="R27" s="27" t="s">
        <v>330</v>
      </c>
      <c r="S27" s="30" t="s">
        <v>361</v>
      </c>
      <c r="T27" s="34">
        <v>149</v>
      </c>
      <c r="U27" s="34">
        <v>0</v>
      </c>
      <c r="V27" s="34">
        <v>180</v>
      </c>
      <c r="W27" s="34">
        <v>854</v>
      </c>
      <c r="X27" s="8">
        <f t="shared" si="0"/>
        <v>1</v>
      </c>
      <c r="Y27" s="8">
        <f t="shared" si="1"/>
        <v>1</v>
      </c>
      <c r="Z27" s="8" t="str">
        <f t="shared" si="2"/>
        <v>ELIGIBLE</v>
      </c>
      <c r="AA27" s="8" t="str">
        <f t="shared" si="3"/>
        <v>OKAY</v>
      </c>
      <c r="AB27" s="8">
        <f t="shared" si="4"/>
        <v>0</v>
      </c>
      <c r="AC27" s="8">
        <f t="shared" si="5"/>
        <v>1</v>
      </c>
      <c r="AD27" s="8">
        <f t="shared" si="6"/>
        <v>0</v>
      </c>
      <c r="AE27" s="8">
        <f t="shared" si="7"/>
        <v>0</v>
      </c>
      <c r="AF27" s="8">
        <f t="shared" si="8"/>
        <v>0</v>
      </c>
      <c r="AG27" s="8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spans="1:36" ht="12.75">
      <c r="A28" s="27">
        <v>4200025</v>
      </c>
      <c r="B28" s="27">
        <v>112289998</v>
      </c>
      <c r="C28" s="27" t="s">
        <v>397</v>
      </c>
      <c r="D28" s="27" t="s">
        <v>398</v>
      </c>
      <c r="E28" s="27" t="s">
        <v>399</v>
      </c>
      <c r="F28" s="27">
        <v>17261</v>
      </c>
      <c r="G28" s="28">
        <v>374</v>
      </c>
      <c r="H28" s="27">
        <v>7177494511</v>
      </c>
      <c r="I28" s="29">
        <v>6</v>
      </c>
      <c r="J28" s="29" t="s">
        <v>335</v>
      </c>
      <c r="K28" s="30"/>
      <c r="L28" s="30"/>
      <c r="M28" s="30"/>
      <c r="N28" s="30"/>
      <c r="O28" s="30"/>
      <c r="P28" s="31" t="s">
        <v>331</v>
      </c>
      <c r="Q28" s="31" t="s">
        <v>331</v>
      </c>
      <c r="R28" s="27" t="s">
        <v>330</v>
      </c>
      <c r="S28" s="30"/>
      <c r="T28" s="34"/>
      <c r="U28" s="34"/>
      <c r="V28" s="34"/>
      <c r="W28" s="34"/>
      <c r="X28" s="8">
        <f t="shared" si="0"/>
        <v>0</v>
      </c>
      <c r="Y28" s="8">
        <f t="shared" si="1"/>
        <v>1</v>
      </c>
      <c r="Z28" s="8">
        <f t="shared" si="2"/>
        <v>0</v>
      </c>
      <c r="AA28" s="8">
        <f t="shared" si="3"/>
        <v>0</v>
      </c>
      <c r="AB28" s="8">
        <f t="shared" si="4"/>
        <v>0</v>
      </c>
      <c r="AC28" s="8">
        <f t="shared" si="5"/>
        <v>1</v>
      </c>
      <c r="AD28" s="8">
        <f t="shared" si="6"/>
        <v>0</v>
      </c>
      <c r="AE28" s="8">
        <f t="shared" si="7"/>
        <v>0</v>
      </c>
      <c r="AF28" s="8">
        <f t="shared" si="8"/>
        <v>0</v>
      </c>
      <c r="AG28" s="8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spans="1:36" ht="12.75">
      <c r="A29" s="27">
        <v>4200026</v>
      </c>
      <c r="B29" s="27">
        <v>113362940</v>
      </c>
      <c r="C29" s="27" t="s">
        <v>400</v>
      </c>
      <c r="D29" s="27" t="s">
        <v>401</v>
      </c>
      <c r="E29" s="27" t="s">
        <v>334</v>
      </c>
      <c r="F29" s="27">
        <v>17602</v>
      </c>
      <c r="G29" s="28" t="s">
        <v>378</v>
      </c>
      <c r="H29" s="27">
        <v>7172957763</v>
      </c>
      <c r="I29" s="29">
        <v>2</v>
      </c>
      <c r="J29" s="29" t="s">
        <v>335</v>
      </c>
      <c r="K29" s="30"/>
      <c r="L29" s="30"/>
      <c r="M29" s="30"/>
      <c r="N29" s="30"/>
      <c r="O29" s="30"/>
      <c r="P29" s="31" t="s">
        <v>331</v>
      </c>
      <c r="Q29" s="31" t="s">
        <v>331</v>
      </c>
      <c r="R29" s="27" t="s">
        <v>335</v>
      </c>
      <c r="S29" s="30"/>
      <c r="T29" s="34"/>
      <c r="U29" s="34"/>
      <c r="V29" s="34"/>
      <c r="W29" s="34"/>
      <c r="X29" s="8">
        <f t="shared" si="0"/>
        <v>0</v>
      </c>
      <c r="Y29" s="8">
        <f t="shared" si="1"/>
        <v>1</v>
      </c>
      <c r="Z29" s="8">
        <f t="shared" si="2"/>
        <v>0</v>
      </c>
      <c r="AA29" s="8">
        <f t="shared" si="3"/>
        <v>0</v>
      </c>
      <c r="AB29" s="8">
        <f t="shared" si="4"/>
        <v>0</v>
      </c>
      <c r="AC29" s="8">
        <f t="shared" si="5"/>
        <v>0</v>
      </c>
      <c r="AD29" s="8">
        <f t="shared" si="6"/>
        <v>0</v>
      </c>
      <c r="AE29" s="8">
        <f t="shared" si="7"/>
        <v>0</v>
      </c>
      <c r="AF29" s="8">
        <f t="shared" si="8"/>
        <v>0</v>
      </c>
      <c r="AG29" s="8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spans="1:36" ht="12.75">
      <c r="A30" s="27">
        <v>4200027</v>
      </c>
      <c r="B30" s="27">
        <v>115223050</v>
      </c>
      <c r="C30" s="27" t="s">
        <v>402</v>
      </c>
      <c r="D30" s="27" t="s">
        <v>403</v>
      </c>
      <c r="E30" s="27" t="s">
        <v>404</v>
      </c>
      <c r="F30" s="27">
        <v>17104</v>
      </c>
      <c r="G30" s="28" t="s">
        <v>378</v>
      </c>
      <c r="H30" s="27">
        <v>7172329220</v>
      </c>
      <c r="I30" s="29">
        <v>2</v>
      </c>
      <c r="J30" s="29" t="s">
        <v>335</v>
      </c>
      <c r="K30" s="30"/>
      <c r="L30" s="30"/>
      <c r="M30" s="30"/>
      <c r="N30" s="30"/>
      <c r="O30" s="30"/>
      <c r="P30" s="31" t="s">
        <v>331</v>
      </c>
      <c r="Q30" s="31" t="s">
        <v>331</v>
      </c>
      <c r="R30" s="27" t="s">
        <v>335</v>
      </c>
      <c r="S30" s="30"/>
      <c r="T30" s="34"/>
      <c r="U30" s="34"/>
      <c r="V30" s="34"/>
      <c r="W30" s="34"/>
      <c r="X30" s="8">
        <f t="shared" si="0"/>
        <v>0</v>
      </c>
      <c r="Y30" s="8">
        <f t="shared" si="1"/>
        <v>1</v>
      </c>
      <c r="Z30" s="8">
        <f t="shared" si="2"/>
        <v>0</v>
      </c>
      <c r="AA30" s="8">
        <f t="shared" si="3"/>
        <v>0</v>
      </c>
      <c r="AB30" s="8">
        <f t="shared" si="4"/>
        <v>0</v>
      </c>
      <c r="AC30" s="8">
        <f t="shared" si="5"/>
        <v>0</v>
      </c>
      <c r="AD30" s="8">
        <f t="shared" si="6"/>
        <v>0</v>
      </c>
      <c r="AE30" s="8">
        <f t="shared" si="7"/>
        <v>0</v>
      </c>
      <c r="AF30" s="8">
        <f t="shared" si="8"/>
        <v>0</v>
      </c>
      <c r="AG30" s="8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spans="1:36" ht="12.75">
      <c r="A31" s="27">
        <v>4200028</v>
      </c>
      <c r="B31" s="27">
        <v>116493130</v>
      </c>
      <c r="C31" s="27" t="s">
        <v>405</v>
      </c>
      <c r="D31" s="27" t="s">
        <v>406</v>
      </c>
      <c r="E31" s="27" t="s">
        <v>407</v>
      </c>
      <c r="F31" s="27">
        <v>17847</v>
      </c>
      <c r="G31" s="28" t="s">
        <v>378</v>
      </c>
      <c r="H31" s="27">
        <v>5705231155</v>
      </c>
      <c r="I31" s="29">
        <v>6</v>
      </c>
      <c r="J31" s="29" t="s">
        <v>335</v>
      </c>
      <c r="K31" s="30"/>
      <c r="L31" s="30"/>
      <c r="M31" s="30"/>
      <c r="N31" s="30"/>
      <c r="O31" s="30"/>
      <c r="P31" s="31" t="s">
        <v>331</v>
      </c>
      <c r="Q31" s="31" t="s">
        <v>331</v>
      </c>
      <c r="R31" s="27" t="s">
        <v>330</v>
      </c>
      <c r="S31" s="30"/>
      <c r="T31" s="34"/>
      <c r="U31" s="34"/>
      <c r="V31" s="34"/>
      <c r="W31" s="34"/>
      <c r="X31" s="8">
        <f t="shared" si="0"/>
        <v>0</v>
      </c>
      <c r="Y31" s="8">
        <f t="shared" si="1"/>
        <v>1</v>
      </c>
      <c r="Z31" s="8">
        <f t="shared" si="2"/>
        <v>0</v>
      </c>
      <c r="AA31" s="8">
        <f t="shared" si="3"/>
        <v>0</v>
      </c>
      <c r="AB31" s="8">
        <f t="shared" si="4"/>
        <v>0</v>
      </c>
      <c r="AC31" s="8">
        <f t="shared" si="5"/>
        <v>1</v>
      </c>
      <c r="AD31" s="8">
        <f t="shared" si="6"/>
        <v>0</v>
      </c>
      <c r="AE31" s="8">
        <f t="shared" si="7"/>
        <v>0</v>
      </c>
      <c r="AF31" s="8">
        <f t="shared" si="8"/>
        <v>0</v>
      </c>
      <c r="AG31" s="8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spans="1:36" ht="12.75">
      <c r="A32" s="27">
        <v>4200029</v>
      </c>
      <c r="B32" s="27">
        <v>119353010</v>
      </c>
      <c r="C32" s="27" t="s">
        <v>408</v>
      </c>
      <c r="D32" s="27" t="s">
        <v>409</v>
      </c>
      <c r="E32" s="27" t="s">
        <v>410</v>
      </c>
      <c r="F32" s="27">
        <v>18403</v>
      </c>
      <c r="G32" s="28">
        <v>1918</v>
      </c>
      <c r="H32" s="27">
        <v>5708765942</v>
      </c>
      <c r="I32" s="29">
        <v>4</v>
      </c>
      <c r="J32" s="29" t="s">
        <v>335</v>
      </c>
      <c r="K32" s="30"/>
      <c r="L32" s="30"/>
      <c r="M32" s="30"/>
      <c r="N32" s="30"/>
      <c r="O32" s="30"/>
      <c r="P32" s="31" t="s">
        <v>331</v>
      </c>
      <c r="Q32" s="31" t="s">
        <v>331</v>
      </c>
      <c r="R32" s="27" t="s">
        <v>335</v>
      </c>
      <c r="S32" s="30"/>
      <c r="T32" s="34"/>
      <c r="U32" s="34"/>
      <c r="V32" s="34"/>
      <c r="W32" s="34"/>
      <c r="X32" s="8">
        <f t="shared" si="0"/>
        <v>0</v>
      </c>
      <c r="Y32" s="8">
        <f t="shared" si="1"/>
        <v>1</v>
      </c>
      <c r="Z32" s="8">
        <f t="shared" si="2"/>
        <v>0</v>
      </c>
      <c r="AA32" s="8">
        <f t="shared" si="3"/>
        <v>0</v>
      </c>
      <c r="AB32" s="8">
        <f t="shared" si="4"/>
        <v>0</v>
      </c>
      <c r="AC32" s="8">
        <f t="shared" si="5"/>
        <v>0</v>
      </c>
      <c r="AD32" s="8">
        <f t="shared" si="6"/>
        <v>0</v>
      </c>
      <c r="AE32" s="8">
        <f t="shared" si="7"/>
        <v>0</v>
      </c>
      <c r="AF32" s="8">
        <f t="shared" si="8"/>
        <v>0</v>
      </c>
      <c r="AG32" s="8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spans="1:36" ht="12.75">
      <c r="A33" s="27">
        <v>4200030</v>
      </c>
      <c r="B33" s="27">
        <v>122093140</v>
      </c>
      <c r="C33" s="27" t="s">
        <v>411</v>
      </c>
      <c r="D33" s="27" t="s">
        <v>412</v>
      </c>
      <c r="E33" s="27" t="s">
        <v>413</v>
      </c>
      <c r="F33" s="27">
        <v>19020</v>
      </c>
      <c r="G33" s="28" t="s">
        <v>378</v>
      </c>
      <c r="H33" s="27">
        <v>2152456055</v>
      </c>
      <c r="I33" s="29">
        <v>3</v>
      </c>
      <c r="J33" s="29" t="s">
        <v>335</v>
      </c>
      <c r="K33" s="30"/>
      <c r="L33" s="30"/>
      <c r="M33" s="30"/>
      <c r="N33" s="30"/>
      <c r="O33" s="30"/>
      <c r="P33" s="31" t="s">
        <v>331</v>
      </c>
      <c r="Q33" s="31" t="s">
        <v>331</v>
      </c>
      <c r="R33" s="27" t="s">
        <v>335</v>
      </c>
      <c r="S33" s="30"/>
      <c r="T33" s="34"/>
      <c r="U33" s="34"/>
      <c r="V33" s="34"/>
      <c r="W33" s="34"/>
      <c r="X33" s="8">
        <f t="shared" si="0"/>
        <v>0</v>
      </c>
      <c r="Y33" s="8">
        <f t="shared" si="1"/>
        <v>1</v>
      </c>
      <c r="Z33" s="8">
        <f t="shared" si="2"/>
        <v>0</v>
      </c>
      <c r="AA33" s="8">
        <f t="shared" si="3"/>
        <v>0</v>
      </c>
      <c r="AB33" s="8">
        <f t="shared" si="4"/>
        <v>0</v>
      </c>
      <c r="AC33" s="8">
        <f t="shared" si="5"/>
        <v>0</v>
      </c>
      <c r="AD33" s="8">
        <f t="shared" si="6"/>
        <v>0</v>
      </c>
      <c r="AE33" s="8">
        <f t="shared" si="7"/>
        <v>0</v>
      </c>
      <c r="AF33" s="8">
        <f t="shared" si="8"/>
        <v>0</v>
      </c>
      <c r="AG33" s="8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spans="1:36" ht="12.75">
      <c r="A34" s="27">
        <v>4200031</v>
      </c>
      <c r="B34" s="27">
        <v>123466120</v>
      </c>
      <c r="C34" s="27" t="s">
        <v>414</v>
      </c>
      <c r="D34" s="27" t="s">
        <v>415</v>
      </c>
      <c r="E34" s="27" t="s">
        <v>416</v>
      </c>
      <c r="F34" s="27">
        <v>19426</v>
      </c>
      <c r="G34" s="28" t="s">
        <v>378</v>
      </c>
      <c r="H34" s="27">
        <v>6104891196</v>
      </c>
      <c r="I34" s="29">
        <v>3</v>
      </c>
      <c r="J34" s="29" t="s">
        <v>335</v>
      </c>
      <c r="K34" s="30"/>
      <c r="L34" s="30"/>
      <c r="M34" s="30"/>
      <c r="N34" s="30"/>
      <c r="O34" s="30"/>
      <c r="P34" s="31" t="s">
        <v>331</v>
      </c>
      <c r="Q34" s="31" t="s">
        <v>331</v>
      </c>
      <c r="R34" s="27" t="s">
        <v>335</v>
      </c>
      <c r="S34" s="30"/>
      <c r="T34" s="34"/>
      <c r="U34" s="34"/>
      <c r="V34" s="34"/>
      <c r="W34" s="34"/>
      <c r="X34" s="8">
        <f t="shared" si="0"/>
        <v>0</v>
      </c>
      <c r="Y34" s="8">
        <f t="shared" si="1"/>
        <v>1</v>
      </c>
      <c r="Z34" s="8">
        <f t="shared" si="2"/>
        <v>0</v>
      </c>
      <c r="AA34" s="8">
        <f t="shared" si="3"/>
        <v>0</v>
      </c>
      <c r="AB34" s="8">
        <f t="shared" si="4"/>
        <v>0</v>
      </c>
      <c r="AC34" s="8">
        <f t="shared" si="5"/>
        <v>0</v>
      </c>
      <c r="AD34" s="8">
        <f t="shared" si="6"/>
        <v>0</v>
      </c>
      <c r="AE34" s="8">
        <f t="shared" si="7"/>
        <v>0</v>
      </c>
      <c r="AF34" s="8">
        <f t="shared" si="8"/>
        <v>0</v>
      </c>
      <c r="AG34" s="8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spans="1:36" ht="12.75">
      <c r="A35" s="27">
        <v>4200032</v>
      </c>
      <c r="B35" s="27">
        <v>125232900</v>
      </c>
      <c r="C35" s="27" t="s">
        <v>417</v>
      </c>
      <c r="D35" s="27" t="s">
        <v>418</v>
      </c>
      <c r="E35" s="27" t="s">
        <v>419</v>
      </c>
      <c r="F35" s="27">
        <v>19013</v>
      </c>
      <c r="G35" s="28" t="s">
        <v>378</v>
      </c>
      <c r="H35" s="27">
        <v>6108721050</v>
      </c>
      <c r="I35" s="29">
        <v>3</v>
      </c>
      <c r="J35" s="29" t="s">
        <v>335</v>
      </c>
      <c r="K35" s="30"/>
      <c r="L35" s="30"/>
      <c r="M35" s="30"/>
      <c r="N35" s="30"/>
      <c r="O35" s="30"/>
      <c r="P35" s="31" t="s">
        <v>331</v>
      </c>
      <c r="Q35" s="31" t="s">
        <v>331</v>
      </c>
      <c r="R35" s="27" t="s">
        <v>335</v>
      </c>
      <c r="S35" s="30"/>
      <c r="T35" s="34"/>
      <c r="U35" s="34"/>
      <c r="V35" s="34"/>
      <c r="W35" s="34"/>
      <c r="X35" s="8">
        <f t="shared" si="0"/>
        <v>0</v>
      </c>
      <c r="Y35" s="8">
        <f t="shared" si="1"/>
        <v>1</v>
      </c>
      <c r="Z35" s="8">
        <f t="shared" si="2"/>
        <v>0</v>
      </c>
      <c r="AA35" s="8">
        <f t="shared" si="3"/>
        <v>0</v>
      </c>
      <c r="AB35" s="8">
        <f t="shared" si="4"/>
        <v>0</v>
      </c>
      <c r="AC35" s="8">
        <f t="shared" si="5"/>
        <v>0</v>
      </c>
      <c r="AD35" s="8">
        <f t="shared" si="6"/>
        <v>0</v>
      </c>
      <c r="AE35" s="8">
        <f t="shared" si="7"/>
        <v>0</v>
      </c>
      <c r="AF35" s="8">
        <f t="shared" si="8"/>
        <v>0</v>
      </c>
      <c r="AG35" s="8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spans="1:36" ht="12.75">
      <c r="A36" s="27">
        <v>4200033</v>
      </c>
      <c r="B36" s="27">
        <v>125232910</v>
      </c>
      <c r="C36" s="27" t="s">
        <v>420</v>
      </c>
      <c r="D36" s="27" t="s">
        <v>421</v>
      </c>
      <c r="E36" s="27" t="s">
        <v>419</v>
      </c>
      <c r="F36" s="27">
        <v>19013</v>
      </c>
      <c r="G36" s="28" t="s">
        <v>378</v>
      </c>
      <c r="H36" s="27">
        <v>6104979282</v>
      </c>
      <c r="I36" s="29">
        <v>3</v>
      </c>
      <c r="J36" s="29" t="s">
        <v>335</v>
      </c>
      <c r="K36" s="30"/>
      <c r="L36" s="30"/>
      <c r="M36" s="30"/>
      <c r="N36" s="30"/>
      <c r="O36" s="30"/>
      <c r="P36" s="31" t="s">
        <v>331</v>
      </c>
      <c r="Q36" s="31" t="s">
        <v>331</v>
      </c>
      <c r="R36" s="27" t="s">
        <v>335</v>
      </c>
      <c r="S36" s="30"/>
      <c r="T36" s="34"/>
      <c r="U36" s="34"/>
      <c r="V36" s="34"/>
      <c r="W36" s="34"/>
      <c r="X36" s="8">
        <f t="shared" si="0"/>
        <v>0</v>
      </c>
      <c r="Y36" s="8">
        <f t="shared" si="1"/>
        <v>1</v>
      </c>
      <c r="Z36" s="8">
        <f t="shared" si="2"/>
        <v>0</v>
      </c>
      <c r="AA36" s="8">
        <f t="shared" si="3"/>
        <v>0</v>
      </c>
      <c r="AB36" s="8">
        <f t="shared" si="4"/>
        <v>0</v>
      </c>
      <c r="AC36" s="8">
        <f t="shared" si="5"/>
        <v>0</v>
      </c>
      <c r="AD36" s="8">
        <f t="shared" si="6"/>
        <v>0</v>
      </c>
      <c r="AE36" s="8">
        <f t="shared" si="7"/>
        <v>0</v>
      </c>
      <c r="AF36" s="8">
        <f t="shared" si="8"/>
        <v>0</v>
      </c>
      <c r="AG36" s="8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spans="1:36" ht="12.75">
      <c r="A37" s="27">
        <v>4200035</v>
      </c>
      <c r="B37" s="27">
        <v>125232950</v>
      </c>
      <c r="C37" s="27" t="s">
        <v>422</v>
      </c>
      <c r="D37" s="27" t="s">
        <v>423</v>
      </c>
      <c r="E37" s="27" t="s">
        <v>419</v>
      </c>
      <c r="F37" s="27">
        <v>19013</v>
      </c>
      <c r="G37" s="28" t="s">
        <v>378</v>
      </c>
      <c r="H37" s="27">
        <v>6104470400</v>
      </c>
      <c r="I37" s="29">
        <v>3</v>
      </c>
      <c r="J37" s="29" t="s">
        <v>335</v>
      </c>
      <c r="K37" s="30"/>
      <c r="L37" s="30"/>
      <c r="M37" s="30"/>
      <c r="N37" s="30"/>
      <c r="O37" s="30"/>
      <c r="P37" s="31" t="s">
        <v>331</v>
      </c>
      <c r="Q37" s="31" t="s">
        <v>331</v>
      </c>
      <c r="R37" s="27" t="s">
        <v>335</v>
      </c>
      <c r="S37" s="30"/>
      <c r="T37" s="34"/>
      <c r="U37" s="34"/>
      <c r="V37" s="34"/>
      <c r="W37" s="34"/>
      <c r="X37" s="8">
        <f t="shared" si="0"/>
        <v>0</v>
      </c>
      <c r="Y37" s="8">
        <f t="shared" si="1"/>
        <v>1</v>
      </c>
      <c r="Z37" s="8">
        <f t="shared" si="2"/>
        <v>0</v>
      </c>
      <c r="AA37" s="8">
        <f t="shared" si="3"/>
        <v>0</v>
      </c>
      <c r="AB37" s="8">
        <f t="shared" si="4"/>
        <v>0</v>
      </c>
      <c r="AC37" s="8">
        <f t="shared" si="5"/>
        <v>0</v>
      </c>
      <c r="AD37" s="8">
        <f t="shared" si="6"/>
        <v>0</v>
      </c>
      <c r="AE37" s="8">
        <f t="shared" si="7"/>
        <v>0</v>
      </c>
      <c r="AF37" s="8">
        <f t="shared" si="8"/>
        <v>0</v>
      </c>
      <c r="AG37" s="8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spans="1:36" ht="12.75">
      <c r="A38" s="27">
        <v>4200036</v>
      </c>
      <c r="B38" s="27">
        <v>126512960</v>
      </c>
      <c r="C38" s="27" t="s">
        <v>424</v>
      </c>
      <c r="D38" s="27" t="s">
        <v>425</v>
      </c>
      <c r="E38" s="27" t="s">
        <v>368</v>
      </c>
      <c r="F38" s="27">
        <v>19148</v>
      </c>
      <c r="G38" s="28" t="s">
        <v>378</v>
      </c>
      <c r="H38" s="27">
        <v>2153346144</v>
      </c>
      <c r="I38" s="29">
        <v>1</v>
      </c>
      <c r="J38" s="29" t="s">
        <v>335</v>
      </c>
      <c r="K38" s="30"/>
      <c r="L38" s="30"/>
      <c r="M38" s="30"/>
      <c r="N38" s="30"/>
      <c r="O38" s="30"/>
      <c r="P38" s="31" t="s">
        <v>331</v>
      </c>
      <c r="Q38" s="31" t="s">
        <v>331</v>
      </c>
      <c r="R38" s="27" t="s">
        <v>335</v>
      </c>
      <c r="S38" s="30"/>
      <c r="T38" s="34"/>
      <c r="U38" s="34"/>
      <c r="V38" s="34"/>
      <c r="W38" s="34"/>
      <c r="X38" s="8">
        <f t="shared" si="0"/>
        <v>0</v>
      </c>
      <c r="Y38" s="8">
        <f t="shared" si="1"/>
        <v>1</v>
      </c>
      <c r="Z38" s="8">
        <f t="shared" si="2"/>
        <v>0</v>
      </c>
      <c r="AA38" s="8">
        <f t="shared" si="3"/>
        <v>0</v>
      </c>
      <c r="AB38" s="8">
        <f t="shared" si="4"/>
        <v>0</v>
      </c>
      <c r="AC38" s="8">
        <f t="shared" si="5"/>
        <v>0</v>
      </c>
      <c r="AD38" s="8">
        <f t="shared" si="6"/>
        <v>0</v>
      </c>
      <c r="AE38" s="8">
        <f t="shared" si="7"/>
        <v>0</v>
      </c>
      <c r="AF38" s="8">
        <f t="shared" si="8"/>
        <v>0</v>
      </c>
      <c r="AG38" s="8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spans="1:36" ht="12.75">
      <c r="A39" s="27">
        <v>4200037</v>
      </c>
      <c r="B39" s="27">
        <v>126512970</v>
      </c>
      <c r="C39" s="27" t="s">
        <v>426</v>
      </c>
      <c r="D39" s="27" t="s">
        <v>427</v>
      </c>
      <c r="E39" s="27" t="s">
        <v>368</v>
      </c>
      <c r="F39" s="27">
        <v>19151</v>
      </c>
      <c r="G39" s="28" t="s">
        <v>378</v>
      </c>
      <c r="H39" s="27">
        <v>2155994956</v>
      </c>
      <c r="I39" s="29">
        <v>1</v>
      </c>
      <c r="J39" s="29" t="s">
        <v>335</v>
      </c>
      <c r="K39" s="30"/>
      <c r="L39" s="30"/>
      <c r="M39" s="30"/>
      <c r="N39" s="30"/>
      <c r="O39" s="30"/>
      <c r="P39" s="31" t="s">
        <v>331</v>
      </c>
      <c r="Q39" s="31" t="s">
        <v>331</v>
      </c>
      <c r="R39" s="27" t="s">
        <v>335</v>
      </c>
      <c r="S39" s="30"/>
      <c r="T39" s="34"/>
      <c r="U39" s="34"/>
      <c r="V39" s="34"/>
      <c r="W39" s="34"/>
      <c r="X39" s="8">
        <f t="shared" si="0"/>
        <v>0</v>
      </c>
      <c r="Y39" s="8">
        <f t="shared" si="1"/>
        <v>1</v>
      </c>
      <c r="Z39" s="8">
        <f t="shared" si="2"/>
        <v>0</v>
      </c>
      <c r="AA39" s="8">
        <f t="shared" si="3"/>
        <v>0</v>
      </c>
      <c r="AB39" s="8">
        <f t="shared" si="4"/>
        <v>0</v>
      </c>
      <c r="AC39" s="8">
        <f t="shared" si="5"/>
        <v>0</v>
      </c>
      <c r="AD39" s="8">
        <f t="shared" si="6"/>
        <v>0</v>
      </c>
      <c r="AE39" s="8">
        <f t="shared" si="7"/>
        <v>0</v>
      </c>
      <c r="AF39" s="8">
        <f t="shared" si="8"/>
        <v>0</v>
      </c>
      <c r="AG39" s="8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spans="1:36" ht="12.75">
      <c r="A40" s="27">
        <v>4200038</v>
      </c>
      <c r="B40" s="27">
        <v>126512980</v>
      </c>
      <c r="C40" s="27" t="s">
        <v>428</v>
      </c>
      <c r="D40" s="27" t="s">
        <v>429</v>
      </c>
      <c r="E40" s="27" t="s">
        <v>368</v>
      </c>
      <c r="F40" s="27">
        <v>19138</v>
      </c>
      <c r="G40" s="28">
        <v>2597</v>
      </c>
      <c r="H40" s="27">
        <v>2154384140</v>
      </c>
      <c r="I40" s="29">
        <v>1</v>
      </c>
      <c r="J40" s="29" t="s">
        <v>335</v>
      </c>
      <c r="K40" s="30"/>
      <c r="L40" s="30"/>
      <c r="M40" s="30"/>
      <c r="N40" s="30"/>
      <c r="O40" s="30"/>
      <c r="P40" s="31" t="s">
        <v>331</v>
      </c>
      <c r="Q40" s="31" t="s">
        <v>331</v>
      </c>
      <c r="R40" s="27" t="s">
        <v>335</v>
      </c>
      <c r="S40" s="30"/>
      <c r="T40" s="34"/>
      <c r="U40" s="34"/>
      <c r="V40" s="34"/>
      <c r="W40" s="34"/>
      <c r="X40" s="8">
        <f t="shared" si="0"/>
        <v>0</v>
      </c>
      <c r="Y40" s="8">
        <f t="shared" si="1"/>
        <v>1</v>
      </c>
      <c r="Z40" s="8">
        <f t="shared" si="2"/>
        <v>0</v>
      </c>
      <c r="AA40" s="8">
        <f t="shared" si="3"/>
        <v>0</v>
      </c>
      <c r="AB40" s="8">
        <f t="shared" si="4"/>
        <v>0</v>
      </c>
      <c r="AC40" s="8">
        <f t="shared" si="5"/>
        <v>0</v>
      </c>
      <c r="AD40" s="8">
        <f t="shared" si="6"/>
        <v>0</v>
      </c>
      <c r="AE40" s="8">
        <f t="shared" si="7"/>
        <v>0</v>
      </c>
      <c r="AF40" s="8">
        <f t="shared" si="8"/>
        <v>0</v>
      </c>
      <c r="AG40" s="8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spans="1:36" ht="12.75">
      <c r="A41" s="27">
        <v>4200039</v>
      </c>
      <c r="B41" s="27">
        <v>126512990</v>
      </c>
      <c r="C41" s="27" t="s">
        <v>430</v>
      </c>
      <c r="D41" s="27" t="s">
        <v>431</v>
      </c>
      <c r="E41" s="27" t="s">
        <v>368</v>
      </c>
      <c r="F41" s="27">
        <v>19121</v>
      </c>
      <c r="G41" s="28" t="s">
        <v>378</v>
      </c>
      <c r="H41" s="27">
        <v>2152324892</v>
      </c>
      <c r="I41" s="29">
        <v>1</v>
      </c>
      <c r="J41" s="29" t="s">
        <v>335</v>
      </c>
      <c r="K41" s="30"/>
      <c r="L41" s="30"/>
      <c r="M41" s="30"/>
      <c r="N41" s="30"/>
      <c r="O41" s="30"/>
      <c r="P41" s="31" t="s">
        <v>331</v>
      </c>
      <c r="Q41" s="31" t="s">
        <v>331</v>
      </c>
      <c r="R41" s="27" t="s">
        <v>335</v>
      </c>
      <c r="S41" s="30"/>
      <c r="T41" s="34"/>
      <c r="U41" s="34"/>
      <c r="V41" s="34"/>
      <c r="W41" s="34"/>
      <c r="X41" s="8">
        <f t="shared" si="0"/>
        <v>0</v>
      </c>
      <c r="Y41" s="8">
        <f t="shared" si="1"/>
        <v>1</v>
      </c>
      <c r="Z41" s="8">
        <f t="shared" si="2"/>
        <v>0</v>
      </c>
      <c r="AA41" s="8">
        <f t="shared" si="3"/>
        <v>0</v>
      </c>
      <c r="AB41" s="8">
        <f t="shared" si="4"/>
        <v>0</v>
      </c>
      <c r="AC41" s="8">
        <f t="shared" si="5"/>
        <v>0</v>
      </c>
      <c r="AD41" s="8">
        <f t="shared" si="6"/>
        <v>0</v>
      </c>
      <c r="AE41" s="8">
        <f t="shared" si="7"/>
        <v>0</v>
      </c>
      <c r="AF41" s="8">
        <f t="shared" si="8"/>
        <v>0</v>
      </c>
      <c r="AG41" s="8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spans="1:36" ht="12.75">
      <c r="A42" s="27">
        <v>4200040</v>
      </c>
      <c r="B42" s="27">
        <v>126513000</v>
      </c>
      <c r="C42" s="27" t="s">
        <v>432</v>
      </c>
      <c r="D42" s="27" t="s">
        <v>433</v>
      </c>
      <c r="E42" s="27" t="s">
        <v>368</v>
      </c>
      <c r="F42" s="27">
        <v>19140</v>
      </c>
      <c r="G42" s="28" t="s">
        <v>378</v>
      </c>
      <c r="H42" s="27">
        <v>2154576666</v>
      </c>
      <c r="I42" s="29">
        <v>1</v>
      </c>
      <c r="J42" s="29" t="s">
        <v>335</v>
      </c>
      <c r="K42" s="30"/>
      <c r="L42" s="30"/>
      <c r="M42" s="30"/>
      <c r="N42" s="30"/>
      <c r="O42" s="30"/>
      <c r="P42" s="31" t="s">
        <v>331</v>
      </c>
      <c r="Q42" s="31" t="s">
        <v>331</v>
      </c>
      <c r="R42" s="27" t="s">
        <v>335</v>
      </c>
      <c r="S42" s="30"/>
      <c r="T42" s="34"/>
      <c r="U42" s="34"/>
      <c r="V42" s="34"/>
      <c r="W42" s="34"/>
      <c r="X42" s="8">
        <f t="shared" si="0"/>
        <v>0</v>
      </c>
      <c r="Y42" s="8">
        <f t="shared" si="1"/>
        <v>1</v>
      </c>
      <c r="Z42" s="8">
        <f t="shared" si="2"/>
        <v>0</v>
      </c>
      <c r="AA42" s="8">
        <f t="shared" si="3"/>
        <v>0</v>
      </c>
      <c r="AB42" s="8">
        <f t="shared" si="4"/>
        <v>0</v>
      </c>
      <c r="AC42" s="8">
        <f t="shared" si="5"/>
        <v>0</v>
      </c>
      <c r="AD42" s="8">
        <f t="shared" si="6"/>
        <v>0</v>
      </c>
      <c r="AE42" s="8">
        <f t="shared" si="7"/>
        <v>0</v>
      </c>
      <c r="AF42" s="8">
        <f t="shared" si="8"/>
        <v>0</v>
      </c>
      <c r="AG42" s="8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spans="1:36" ht="12.75">
      <c r="A43" s="27">
        <v>4200041</v>
      </c>
      <c r="B43" s="27">
        <v>126513020</v>
      </c>
      <c r="C43" s="27" t="s">
        <v>434</v>
      </c>
      <c r="D43" s="27" t="s">
        <v>435</v>
      </c>
      <c r="E43" s="27" t="s">
        <v>368</v>
      </c>
      <c r="F43" s="27">
        <v>19138</v>
      </c>
      <c r="G43" s="28" t="s">
        <v>378</v>
      </c>
      <c r="H43" s="27">
        <v>2159277995</v>
      </c>
      <c r="I43" s="29">
        <v>1</v>
      </c>
      <c r="J43" s="29" t="s">
        <v>335</v>
      </c>
      <c r="K43" s="30"/>
      <c r="L43" s="30"/>
      <c r="M43" s="30"/>
      <c r="N43" s="30"/>
      <c r="O43" s="30"/>
      <c r="P43" s="31" t="s">
        <v>331</v>
      </c>
      <c r="Q43" s="31" t="s">
        <v>331</v>
      </c>
      <c r="R43" s="27" t="s">
        <v>335</v>
      </c>
      <c r="S43" s="30"/>
      <c r="T43" s="34"/>
      <c r="U43" s="34"/>
      <c r="V43" s="34"/>
      <c r="W43" s="34"/>
      <c r="X43" s="8">
        <f t="shared" si="0"/>
        <v>0</v>
      </c>
      <c r="Y43" s="8">
        <f t="shared" si="1"/>
        <v>1</v>
      </c>
      <c r="Z43" s="8">
        <f t="shared" si="2"/>
        <v>0</v>
      </c>
      <c r="AA43" s="8">
        <f t="shared" si="3"/>
        <v>0</v>
      </c>
      <c r="AB43" s="8">
        <f t="shared" si="4"/>
        <v>0</v>
      </c>
      <c r="AC43" s="8">
        <f t="shared" si="5"/>
        <v>0</v>
      </c>
      <c r="AD43" s="8">
        <f t="shared" si="6"/>
        <v>0</v>
      </c>
      <c r="AE43" s="8">
        <f t="shared" si="7"/>
        <v>0</v>
      </c>
      <c r="AF43" s="8">
        <f t="shared" si="8"/>
        <v>0</v>
      </c>
      <c r="AG43" s="8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spans="1:36" ht="12.75">
      <c r="A44" s="27">
        <v>4200042</v>
      </c>
      <c r="B44" s="27">
        <v>126513070</v>
      </c>
      <c r="C44" s="27" t="s">
        <v>436</v>
      </c>
      <c r="D44" s="27" t="s">
        <v>437</v>
      </c>
      <c r="E44" s="27" t="s">
        <v>368</v>
      </c>
      <c r="F44" s="27">
        <v>19104</v>
      </c>
      <c r="G44" s="28" t="s">
        <v>378</v>
      </c>
      <c r="H44" s="27">
        <v>2153865768</v>
      </c>
      <c r="I44" s="29">
        <v>1</v>
      </c>
      <c r="J44" s="29" t="s">
        <v>335</v>
      </c>
      <c r="K44" s="30"/>
      <c r="L44" s="30"/>
      <c r="M44" s="30"/>
      <c r="N44" s="30"/>
      <c r="O44" s="30"/>
      <c r="P44" s="31" t="s">
        <v>331</v>
      </c>
      <c r="Q44" s="31" t="s">
        <v>331</v>
      </c>
      <c r="R44" s="27" t="s">
        <v>335</v>
      </c>
      <c r="S44" s="30"/>
      <c r="T44" s="34"/>
      <c r="U44" s="34"/>
      <c r="V44" s="34"/>
      <c r="W44" s="34"/>
      <c r="X44" s="8">
        <f t="shared" si="0"/>
        <v>0</v>
      </c>
      <c r="Y44" s="8">
        <f t="shared" si="1"/>
        <v>1</v>
      </c>
      <c r="Z44" s="8">
        <f t="shared" si="2"/>
        <v>0</v>
      </c>
      <c r="AA44" s="8">
        <f t="shared" si="3"/>
        <v>0</v>
      </c>
      <c r="AB44" s="8">
        <f t="shared" si="4"/>
        <v>0</v>
      </c>
      <c r="AC44" s="8">
        <f t="shared" si="5"/>
        <v>0</v>
      </c>
      <c r="AD44" s="8">
        <f t="shared" si="6"/>
        <v>0</v>
      </c>
      <c r="AE44" s="8">
        <f t="shared" si="7"/>
        <v>0</v>
      </c>
      <c r="AF44" s="8">
        <f t="shared" si="8"/>
        <v>0</v>
      </c>
      <c r="AG44" s="8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spans="1:36" ht="12.75">
      <c r="A45" s="27">
        <v>4200043</v>
      </c>
      <c r="B45" s="27">
        <v>126513100</v>
      </c>
      <c r="C45" s="27" t="s">
        <v>438</v>
      </c>
      <c r="D45" s="27" t="s">
        <v>439</v>
      </c>
      <c r="E45" s="27" t="s">
        <v>368</v>
      </c>
      <c r="F45" s="27">
        <v>19140</v>
      </c>
      <c r="G45" s="28" t="s">
        <v>378</v>
      </c>
      <c r="H45" s="27">
        <v>2154552300</v>
      </c>
      <c r="I45" s="29">
        <v>1</v>
      </c>
      <c r="J45" s="29" t="s">
        <v>335</v>
      </c>
      <c r="K45" s="30"/>
      <c r="L45" s="30"/>
      <c r="M45" s="30"/>
      <c r="N45" s="30"/>
      <c r="O45" s="30"/>
      <c r="P45" s="31" t="s">
        <v>331</v>
      </c>
      <c r="Q45" s="31" t="s">
        <v>331</v>
      </c>
      <c r="R45" s="27" t="s">
        <v>335</v>
      </c>
      <c r="S45" s="30"/>
      <c r="T45" s="34"/>
      <c r="U45" s="34"/>
      <c r="V45" s="34"/>
      <c r="W45" s="34"/>
      <c r="X45" s="8">
        <f t="shared" si="0"/>
        <v>0</v>
      </c>
      <c r="Y45" s="8">
        <f t="shared" si="1"/>
        <v>1</v>
      </c>
      <c r="Z45" s="8">
        <f t="shared" si="2"/>
        <v>0</v>
      </c>
      <c r="AA45" s="8">
        <f t="shared" si="3"/>
        <v>0</v>
      </c>
      <c r="AB45" s="8">
        <f t="shared" si="4"/>
        <v>0</v>
      </c>
      <c r="AC45" s="8">
        <f t="shared" si="5"/>
        <v>0</v>
      </c>
      <c r="AD45" s="8">
        <f t="shared" si="6"/>
        <v>0</v>
      </c>
      <c r="AE45" s="8">
        <f t="shared" si="7"/>
        <v>0</v>
      </c>
      <c r="AF45" s="8">
        <f t="shared" si="8"/>
        <v>0</v>
      </c>
      <c r="AG45" s="8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spans="1:36" ht="12.75">
      <c r="A46" s="27">
        <v>4200044</v>
      </c>
      <c r="B46" s="27">
        <v>126513110</v>
      </c>
      <c r="C46" s="27" t="s">
        <v>440</v>
      </c>
      <c r="D46" s="27" t="s">
        <v>441</v>
      </c>
      <c r="E46" s="27" t="s">
        <v>368</v>
      </c>
      <c r="F46" s="27">
        <v>19131</v>
      </c>
      <c r="G46" s="28" t="s">
        <v>378</v>
      </c>
      <c r="H46" s="27">
        <v>2158779881</v>
      </c>
      <c r="I46" s="29">
        <v>1</v>
      </c>
      <c r="J46" s="29" t="s">
        <v>335</v>
      </c>
      <c r="K46" s="30"/>
      <c r="L46" s="30"/>
      <c r="M46" s="30"/>
      <c r="N46" s="30"/>
      <c r="O46" s="30"/>
      <c r="P46" s="31" t="s">
        <v>331</v>
      </c>
      <c r="Q46" s="31" t="s">
        <v>331</v>
      </c>
      <c r="R46" s="27" t="s">
        <v>335</v>
      </c>
      <c r="S46" s="30"/>
      <c r="T46" s="34"/>
      <c r="U46" s="34"/>
      <c r="V46" s="34"/>
      <c r="W46" s="34"/>
      <c r="X46" s="8">
        <f t="shared" si="0"/>
        <v>0</v>
      </c>
      <c r="Y46" s="8">
        <f t="shared" si="1"/>
        <v>1</v>
      </c>
      <c r="Z46" s="8">
        <f t="shared" si="2"/>
        <v>0</v>
      </c>
      <c r="AA46" s="8">
        <f t="shared" si="3"/>
        <v>0</v>
      </c>
      <c r="AB46" s="8">
        <f t="shared" si="4"/>
        <v>0</v>
      </c>
      <c r="AC46" s="8">
        <f t="shared" si="5"/>
        <v>0</v>
      </c>
      <c r="AD46" s="8">
        <f t="shared" si="6"/>
        <v>0</v>
      </c>
      <c r="AE46" s="8">
        <f t="shared" si="7"/>
        <v>0</v>
      </c>
      <c r="AF46" s="8">
        <f t="shared" si="8"/>
        <v>0</v>
      </c>
      <c r="AG46" s="8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spans="1:36" ht="12.75">
      <c r="A47" s="27">
        <v>4200045</v>
      </c>
      <c r="B47" s="27">
        <v>102023180</v>
      </c>
      <c r="C47" s="27" t="s">
        <v>442</v>
      </c>
      <c r="D47" s="27" t="s">
        <v>443</v>
      </c>
      <c r="E47" s="27" t="s">
        <v>377</v>
      </c>
      <c r="F47" s="27">
        <v>15201</v>
      </c>
      <c r="G47" s="28" t="s">
        <v>378</v>
      </c>
      <c r="H47" s="27">
        <v>4126821816</v>
      </c>
      <c r="I47" s="29">
        <v>1</v>
      </c>
      <c r="J47" s="29" t="s">
        <v>335</v>
      </c>
      <c r="K47" s="30"/>
      <c r="L47" s="30"/>
      <c r="M47" s="30"/>
      <c r="N47" s="30"/>
      <c r="O47" s="30"/>
      <c r="P47" s="31" t="s">
        <v>331</v>
      </c>
      <c r="Q47" s="31" t="s">
        <v>331</v>
      </c>
      <c r="R47" s="27" t="s">
        <v>335</v>
      </c>
      <c r="S47" s="30"/>
      <c r="T47" s="34"/>
      <c r="U47" s="34"/>
      <c r="V47" s="34"/>
      <c r="W47" s="34"/>
      <c r="X47" s="8">
        <f t="shared" si="0"/>
        <v>0</v>
      </c>
      <c r="Y47" s="8">
        <f t="shared" si="1"/>
        <v>1</v>
      </c>
      <c r="Z47" s="8">
        <f t="shared" si="2"/>
        <v>0</v>
      </c>
      <c r="AA47" s="8">
        <f t="shared" si="3"/>
        <v>0</v>
      </c>
      <c r="AB47" s="8">
        <f t="shared" si="4"/>
        <v>0</v>
      </c>
      <c r="AC47" s="8">
        <f t="shared" si="5"/>
        <v>0</v>
      </c>
      <c r="AD47" s="8">
        <f t="shared" si="6"/>
        <v>0</v>
      </c>
      <c r="AE47" s="8">
        <f t="shared" si="7"/>
        <v>0</v>
      </c>
      <c r="AF47" s="8">
        <f t="shared" si="8"/>
        <v>0</v>
      </c>
      <c r="AG47" s="8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spans="1:36" ht="12.75">
      <c r="A48" s="27">
        <v>4200046</v>
      </c>
      <c r="B48" s="27">
        <v>103022890</v>
      </c>
      <c r="C48" s="27" t="s">
        <v>444</v>
      </c>
      <c r="D48" s="27" t="s">
        <v>445</v>
      </c>
      <c r="E48" s="27" t="s">
        <v>446</v>
      </c>
      <c r="F48" s="27">
        <v>15221</v>
      </c>
      <c r="G48" s="28" t="s">
        <v>378</v>
      </c>
      <c r="H48" s="27">
        <v>4122446440</v>
      </c>
      <c r="I48" s="29">
        <v>3</v>
      </c>
      <c r="J48" s="29" t="s">
        <v>335</v>
      </c>
      <c r="K48" s="30"/>
      <c r="L48" s="30"/>
      <c r="M48" s="30"/>
      <c r="N48" s="30"/>
      <c r="O48" s="30"/>
      <c r="P48" s="31" t="s">
        <v>331</v>
      </c>
      <c r="Q48" s="31" t="s">
        <v>331</v>
      </c>
      <c r="R48" s="27" t="s">
        <v>335</v>
      </c>
      <c r="S48" s="30"/>
      <c r="T48" s="34"/>
      <c r="U48" s="34"/>
      <c r="V48" s="34"/>
      <c r="W48" s="34"/>
      <c r="X48" s="8">
        <f t="shared" si="0"/>
        <v>0</v>
      </c>
      <c r="Y48" s="8">
        <f t="shared" si="1"/>
        <v>1</v>
      </c>
      <c r="Z48" s="8">
        <f t="shared" si="2"/>
        <v>0</v>
      </c>
      <c r="AA48" s="8">
        <f t="shared" si="3"/>
        <v>0</v>
      </c>
      <c r="AB48" s="8">
        <f t="shared" si="4"/>
        <v>0</v>
      </c>
      <c r="AC48" s="8">
        <f t="shared" si="5"/>
        <v>0</v>
      </c>
      <c r="AD48" s="8">
        <f t="shared" si="6"/>
        <v>0</v>
      </c>
      <c r="AE48" s="8">
        <f t="shared" si="7"/>
        <v>0</v>
      </c>
      <c r="AF48" s="8">
        <f t="shared" si="8"/>
        <v>0</v>
      </c>
      <c r="AG48" s="8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spans="1:36" ht="12.75">
      <c r="A49" s="27">
        <v>4200047</v>
      </c>
      <c r="B49" s="27">
        <v>110143310</v>
      </c>
      <c r="C49" s="27" t="s">
        <v>447</v>
      </c>
      <c r="D49" s="27" t="s">
        <v>448</v>
      </c>
      <c r="E49" s="27" t="s">
        <v>394</v>
      </c>
      <c r="F49" s="27">
        <v>16803</v>
      </c>
      <c r="G49" s="28" t="s">
        <v>378</v>
      </c>
      <c r="H49" s="27">
        <v>8142342484</v>
      </c>
      <c r="I49" s="29">
        <v>8</v>
      </c>
      <c r="J49" s="29" t="s">
        <v>330</v>
      </c>
      <c r="K49" s="30" t="s">
        <v>360</v>
      </c>
      <c r="L49" s="30">
        <v>24</v>
      </c>
      <c r="M49" s="30" t="s">
        <v>361</v>
      </c>
      <c r="N49" s="30" t="s">
        <v>362</v>
      </c>
      <c r="O49" s="30" t="s">
        <v>362</v>
      </c>
      <c r="P49" s="31" t="s">
        <v>331</v>
      </c>
      <c r="Q49" s="31" t="s">
        <v>331</v>
      </c>
      <c r="R49" s="27" t="s">
        <v>330</v>
      </c>
      <c r="S49" s="30" t="s">
        <v>361</v>
      </c>
      <c r="T49" s="34">
        <v>105</v>
      </c>
      <c r="U49" s="34">
        <v>0</v>
      </c>
      <c r="V49" s="34">
        <v>127</v>
      </c>
      <c r="W49" s="34">
        <v>584</v>
      </c>
      <c r="X49" s="8">
        <f t="shared" si="0"/>
        <v>1</v>
      </c>
      <c r="Y49" s="8">
        <f t="shared" si="1"/>
        <v>1</v>
      </c>
      <c r="Z49" s="8" t="str">
        <f t="shared" si="2"/>
        <v>ELIGIBLE</v>
      </c>
      <c r="AA49" s="8" t="str">
        <f t="shared" si="3"/>
        <v>OKAY</v>
      </c>
      <c r="AB49" s="8">
        <f t="shared" si="4"/>
        <v>0</v>
      </c>
      <c r="AC49" s="8">
        <f t="shared" si="5"/>
        <v>1</v>
      </c>
      <c r="AD49" s="8">
        <f t="shared" si="6"/>
        <v>0</v>
      </c>
      <c r="AE49" s="8">
        <f t="shared" si="7"/>
        <v>0</v>
      </c>
      <c r="AF49" s="8">
        <f t="shared" si="8"/>
        <v>0</v>
      </c>
      <c r="AG49" s="8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spans="1:36" ht="12.75">
      <c r="A50" s="27">
        <v>4200048</v>
      </c>
      <c r="B50" s="27">
        <v>112673300</v>
      </c>
      <c r="C50" s="27" t="s">
        <v>449</v>
      </c>
      <c r="D50" s="27" t="s">
        <v>450</v>
      </c>
      <c r="E50" s="27" t="s">
        <v>451</v>
      </c>
      <c r="F50" s="27">
        <v>17403</v>
      </c>
      <c r="G50" s="28" t="s">
        <v>378</v>
      </c>
      <c r="H50" s="27">
        <v>7178483610</v>
      </c>
      <c r="I50" s="29">
        <v>2</v>
      </c>
      <c r="J50" s="29" t="s">
        <v>335</v>
      </c>
      <c r="K50" s="30"/>
      <c r="L50" s="30"/>
      <c r="M50" s="30"/>
      <c r="N50" s="30"/>
      <c r="O50" s="30"/>
      <c r="P50" s="31" t="s">
        <v>331</v>
      </c>
      <c r="Q50" s="31" t="s">
        <v>331</v>
      </c>
      <c r="R50" s="27" t="s">
        <v>335</v>
      </c>
      <c r="S50" s="30"/>
      <c r="T50" s="34"/>
      <c r="U50" s="34"/>
      <c r="V50" s="34"/>
      <c r="W50" s="34"/>
      <c r="X50" s="8">
        <f t="shared" si="0"/>
        <v>0</v>
      </c>
      <c r="Y50" s="8">
        <f t="shared" si="1"/>
        <v>1</v>
      </c>
      <c r="Z50" s="8">
        <f t="shared" si="2"/>
        <v>0</v>
      </c>
      <c r="AA50" s="8">
        <f t="shared" si="3"/>
        <v>0</v>
      </c>
      <c r="AB50" s="8">
        <f t="shared" si="4"/>
        <v>0</v>
      </c>
      <c r="AC50" s="8">
        <f t="shared" si="5"/>
        <v>0</v>
      </c>
      <c r="AD50" s="8">
        <f t="shared" si="6"/>
        <v>0</v>
      </c>
      <c r="AE50" s="8">
        <f t="shared" si="7"/>
        <v>0</v>
      </c>
      <c r="AF50" s="8">
        <f t="shared" si="8"/>
        <v>0</v>
      </c>
      <c r="AG50" s="8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spans="1:36" ht="12.75">
      <c r="A51" s="27">
        <v>4200049</v>
      </c>
      <c r="B51" s="27">
        <v>116471111</v>
      </c>
      <c r="C51" s="27" t="s">
        <v>452</v>
      </c>
      <c r="D51" s="27" t="s">
        <v>453</v>
      </c>
      <c r="E51" s="27" t="s">
        <v>454</v>
      </c>
      <c r="F51" s="27">
        <v>17321</v>
      </c>
      <c r="G51" s="28" t="s">
        <v>378</v>
      </c>
      <c r="H51" s="27">
        <v>5702714751</v>
      </c>
      <c r="I51" s="29">
        <v>6</v>
      </c>
      <c r="J51" s="29" t="s">
        <v>335</v>
      </c>
      <c r="K51" s="30"/>
      <c r="L51" s="30"/>
      <c r="M51" s="30"/>
      <c r="N51" s="30"/>
      <c r="O51" s="30"/>
      <c r="P51" s="31" t="s">
        <v>331</v>
      </c>
      <c r="Q51" s="31" t="s">
        <v>331</v>
      </c>
      <c r="R51" s="27" t="s">
        <v>330</v>
      </c>
      <c r="S51" s="30"/>
      <c r="T51" s="34"/>
      <c r="U51" s="34"/>
      <c r="V51" s="34"/>
      <c r="W51" s="34"/>
      <c r="X51" s="8">
        <f t="shared" si="0"/>
        <v>0</v>
      </c>
      <c r="Y51" s="8">
        <f t="shared" si="1"/>
        <v>1</v>
      </c>
      <c r="Z51" s="8">
        <f t="shared" si="2"/>
        <v>0</v>
      </c>
      <c r="AA51" s="8">
        <f t="shared" si="3"/>
        <v>0</v>
      </c>
      <c r="AB51" s="8">
        <f t="shared" si="4"/>
        <v>0</v>
      </c>
      <c r="AC51" s="8">
        <f t="shared" si="5"/>
        <v>1</v>
      </c>
      <c r="AD51" s="8">
        <f t="shared" si="6"/>
        <v>0</v>
      </c>
      <c r="AE51" s="8">
        <f t="shared" si="7"/>
        <v>0</v>
      </c>
      <c r="AF51" s="8">
        <f t="shared" si="8"/>
        <v>0</v>
      </c>
      <c r="AG51" s="8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spans="1:36" ht="12.75">
      <c r="A52" s="27">
        <v>4200050</v>
      </c>
      <c r="B52" s="27">
        <v>124153320</v>
      </c>
      <c r="C52" s="27" t="s">
        <v>455</v>
      </c>
      <c r="D52" s="27" t="s">
        <v>456</v>
      </c>
      <c r="E52" s="27" t="s">
        <v>365</v>
      </c>
      <c r="F52" s="27">
        <v>19380</v>
      </c>
      <c r="G52" s="28" t="s">
        <v>378</v>
      </c>
      <c r="H52" s="27">
        <v>6107386940</v>
      </c>
      <c r="I52" s="29">
        <v>3</v>
      </c>
      <c r="J52" s="29" t="s">
        <v>335</v>
      </c>
      <c r="K52" s="30"/>
      <c r="L52" s="30"/>
      <c r="M52" s="30"/>
      <c r="N52" s="30"/>
      <c r="O52" s="30"/>
      <c r="P52" s="31" t="s">
        <v>331</v>
      </c>
      <c r="Q52" s="31" t="s">
        <v>331</v>
      </c>
      <c r="R52" s="27" t="s">
        <v>335</v>
      </c>
      <c r="S52" s="30"/>
      <c r="T52" s="34"/>
      <c r="U52" s="34"/>
      <c r="V52" s="34"/>
      <c r="W52" s="34"/>
      <c r="X52" s="8">
        <f t="shared" si="0"/>
        <v>0</v>
      </c>
      <c r="Y52" s="8">
        <f t="shared" si="1"/>
        <v>1</v>
      </c>
      <c r="Z52" s="8">
        <f t="shared" si="2"/>
        <v>0</v>
      </c>
      <c r="AA52" s="8">
        <f t="shared" si="3"/>
        <v>0</v>
      </c>
      <c r="AB52" s="8">
        <f t="shared" si="4"/>
        <v>0</v>
      </c>
      <c r="AC52" s="8">
        <f t="shared" si="5"/>
        <v>0</v>
      </c>
      <c r="AD52" s="8">
        <f t="shared" si="6"/>
        <v>0</v>
      </c>
      <c r="AE52" s="8">
        <f t="shared" si="7"/>
        <v>0</v>
      </c>
      <c r="AF52" s="8">
        <f t="shared" si="8"/>
        <v>0</v>
      </c>
      <c r="AG52" s="8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spans="1:36" ht="12.75">
      <c r="A53" s="27">
        <v>4200051</v>
      </c>
      <c r="B53" s="27">
        <v>126513150</v>
      </c>
      <c r="C53" s="27" t="s">
        <v>457</v>
      </c>
      <c r="D53" s="27" t="s">
        <v>458</v>
      </c>
      <c r="E53" s="27" t="s">
        <v>368</v>
      </c>
      <c r="F53" s="27">
        <v>19114</v>
      </c>
      <c r="G53" s="28" t="s">
        <v>378</v>
      </c>
      <c r="H53" s="27">
        <v>2156121600</v>
      </c>
      <c r="I53" s="29">
        <v>1</v>
      </c>
      <c r="J53" s="29" t="s">
        <v>335</v>
      </c>
      <c r="K53" s="30"/>
      <c r="L53" s="30"/>
      <c r="M53" s="30"/>
      <c r="N53" s="30"/>
      <c r="O53" s="30"/>
      <c r="P53" s="31" t="s">
        <v>331</v>
      </c>
      <c r="Q53" s="31" t="s">
        <v>331</v>
      </c>
      <c r="R53" s="27" t="s">
        <v>335</v>
      </c>
      <c r="S53" s="30"/>
      <c r="T53" s="34"/>
      <c r="U53" s="34"/>
      <c r="V53" s="34"/>
      <c r="W53" s="34"/>
      <c r="X53" s="8">
        <f t="shared" si="0"/>
        <v>0</v>
      </c>
      <c r="Y53" s="8">
        <f t="shared" si="1"/>
        <v>1</v>
      </c>
      <c r="Z53" s="8">
        <f t="shared" si="2"/>
        <v>0</v>
      </c>
      <c r="AA53" s="8">
        <f t="shared" si="3"/>
        <v>0</v>
      </c>
      <c r="AB53" s="8">
        <f t="shared" si="4"/>
        <v>0</v>
      </c>
      <c r="AC53" s="8">
        <f t="shared" si="5"/>
        <v>0</v>
      </c>
      <c r="AD53" s="8">
        <f t="shared" si="6"/>
        <v>0</v>
      </c>
      <c r="AE53" s="8">
        <f t="shared" si="7"/>
        <v>0</v>
      </c>
      <c r="AF53" s="8">
        <f t="shared" si="8"/>
        <v>0</v>
      </c>
      <c r="AG53" s="8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spans="1:36" ht="12.75">
      <c r="A54" s="27">
        <v>4200052</v>
      </c>
      <c r="B54" s="27">
        <v>126513160</v>
      </c>
      <c r="C54" s="27" t="s">
        <v>459</v>
      </c>
      <c r="D54" s="27" t="s">
        <v>460</v>
      </c>
      <c r="E54" s="27" t="s">
        <v>368</v>
      </c>
      <c r="F54" s="27">
        <v>19147</v>
      </c>
      <c r="G54" s="28" t="s">
        <v>378</v>
      </c>
      <c r="H54" s="27">
        <v>2159257400</v>
      </c>
      <c r="I54" s="29">
        <v>1</v>
      </c>
      <c r="J54" s="29" t="s">
        <v>335</v>
      </c>
      <c r="K54" s="30"/>
      <c r="L54" s="30"/>
      <c r="M54" s="30"/>
      <c r="N54" s="30"/>
      <c r="O54" s="30"/>
      <c r="P54" s="31" t="s">
        <v>331</v>
      </c>
      <c r="Q54" s="31" t="s">
        <v>331</v>
      </c>
      <c r="R54" s="27" t="s">
        <v>335</v>
      </c>
      <c r="S54" s="30"/>
      <c r="T54" s="34"/>
      <c r="U54" s="34"/>
      <c r="V54" s="34"/>
      <c r="W54" s="34"/>
      <c r="X54" s="8">
        <f t="shared" si="0"/>
        <v>0</v>
      </c>
      <c r="Y54" s="8">
        <f t="shared" si="1"/>
        <v>1</v>
      </c>
      <c r="Z54" s="8">
        <f t="shared" si="2"/>
        <v>0</v>
      </c>
      <c r="AA54" s="8">
        <f t="shared" si="3"/>
        <v>0</v>
      </c>
      <c r="AB54" s="8">
        <f t="shared" si="4"/>
        <v>0</v>
      </c>
      <c r="AC54" s="8">
        <f t="shared" si="5"/>
        <v>0</v>
      </c>
      <c r="AD54" s="8">
        <f t="shared" si="6"/>
        <v>0</v>
      </c>
      <c r="AE54" s="8">
        <f t="shared" si="7"/>
        <v>0</v>
      </c>
      <c r="AF54" s="8">
        <f t="shared" si="8"/>
        <v>0</v>
      </c>
      <c r="AG54" s="8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spans="1:36" ht="12.75">
      <c r="A55" s="27">
        <v>4200053</v>
      </c>
      <c r="B55" s="27">
        <v>126513190</v>
      </c>
      <c r="C55" s="27" t="s">
        <v>461</v>
      </c>
      <c r="D55" s="27" t="s">
        <v>462</v>
      </c>
      <c r="E55" s="27" t="s">
        <v>368</v>
      </c>
      <c r="F55" s="27">
        <v>19106</v>
      </c>
      <c r="G55" s="28" t="s">
        <v>378</v>
      </c>
      <c r="H55" s="27">
        <v>2153512900</v>
      </c>
      <c r="I55" s="29">
        <v>1</v>
      </c>
      <c r="J55" s="29" t="s">
        <v>335</v>
      </c>
      <c r="K55" s="30"/>
      <c r="L55" s="30"/>
      <c r="M55" s="30"/>
      <c r="N55" s="30"/>
      <c r="O55" s="30"/>
      <c r="P55" s="31" t="s">
        <v>331</v>
      </c>
      <c r="Q55" s="31" t="s">
        <v>331</v>
      </c>
      <c r="R55" s="27" t="s">
        <v>335</v>
      </c>
      <c r="S55" s="30"/>
      <c r="T55" s="34"/>
      <c r="U55" s="34"/>
      <c r="V55" s="34"/>
      <c r="W55" s="34"/>
      <c r="X55" s="8">
        <f t="shared" si="0"/>
        <v>0</v>
      </c>
      <c r="Y55" s="8">
        <f t="shared" si="1"/>
        <v>1</v>
      </c>
      <c r="Z55" s="8">
        <f t="shared" si="2"/>
        <v>0</v>
      </c>
      <c r="AA55" s="8">
        <f t="shared" si="3"/>
        <v>0</v>
      </c>
      <c r="AB55" s="8">
        <f t="shared" si="4"/>
        <v>0</v>
      </c>
      <c r="AC55" s="8">
        <f t="shared" si="5"/>
        <v>0</v>
      </c>
      <c r="AD55" s="8">
        <f t="shared" si="6"/>
        <v>0</v>
      </c>
      <c r="AE55" s="8">
        <f t="shared" si="7"/>
        <v>0</v>
      </c>
      <c r="AF55" s="8">
        <f t="shared" si="8"/>
        <v>0</v>
      </c>
      <c r="AG55" s="8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spans="1:36" ht="12.75">
      <c r="A56" s="27">
        <v>4200054</v>
      </c>
      <c r="B56" s="27">
        <v>126513200</v>
      </c>
      <c r="C56" s="27" t="s">
        <v>463</v>
      </c>
      <c r="D56" s="27" t="s">
        <v>464</v>
      </c>
      <c r="E56" s="27" t="s">
        <v>368</v>
      </c>
      <c r="F56" s="27">
        <v>19144</v>
      </c>
      <c r="G56" s="28" t="s">
        <v>378</v>
      </c>
      <c r="H56" s="27">
        <v>2157139240</v>
      </c>
      <c r="I56" s="29">
        <v>1</v>
      </c>
      <c r="J56" s="29" t="s">
        <v>335</v>
      </c>
      <c r="K56" s="30"/>
      <c r="L56" s="30"/>
      <c r="M56" s="30"/>
      <c r="N56" s="30"/>
      <c r="O56" s="30"/>
      <c r="P56" s="31" t="s">
        <v>331</v>
      </c>
      <c r="Q56" s="31" t="s">
        <v>331</v>
      </c>
      <c r="R56" s="27" t="s">
        <v>335</v>
      </c>
      <c r="S56" s="30"/>
      <c r="T56" s="34"/>
      <c r="U56" s="34"/>
      <c r="V56" s="34"/>
      <c r="W56" s="34"/>
      <c r="X56" s="8">
        <f t="shared" si="0"/>
        <v>0</v>
      </c>
      <c r="Y56" s="8">
        <f t="shared" si="1"/>
        <v>1</v>
      </c>
      <c r="Z56" s="8">
        <f t="shared" si="2"/>
        <v>0</v>
      </c>
      <c r="AA56" s="8">
        <f t="shared" si="3"/>
        <v>0</v>
      </c>
      <c r="AB56" s="8">
        <f t="shared" si="4"/>
        <v>0</v>
      </c>
      <c r="AC56" s="8">
        <f t="shared" si="5"/>
        <v>0</v>
      </c>
      <c r="AD56" s="8">
        <f t="shared" si="6"/>
        <v>0</v>
      </c>
      <c r="AE56" s="8">
        <f t="shared" si="7"/>
        <v>0</v>
      </c>
      <c r="AF56" s="8">
        <f t="shared" si="8"/>
        <v>0</v>
      </c>
      <c r="AG56" s="8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spans="1:36" ht="12.75">
      <c r="A57" s="27">
        <v>4200055</v>
      </c>
      <c r="B57" s="27">
        <v>126513210</v>
      </c>
      <c r="C57" s="27" t="s">
        <v>465</v>
      </c>
      <c r="D57" s="27" t="s">
        <v>466</v>
      </c>
      <c r="E57" s="27" t="s">
        <v>368</v>
      </c>
      <c r="F57" s="27">
        <v>19146</v>
      </c>
      <c r="G57" s="28" t="s">
        <v>378</v>
      </c>
      <c r="H57" s="27">
        <v>2157327988</v>
      </c>
      <c r="I57" s="29">
        <v>1</v>
      </c>
      <c r="J57" s="29" t="s">
        <v>335</v>
      </c>
      <c r="K57" s="30"/>
      <c r="L57" s="30"/>
      <c r="M57" s="30"/>
      <c r="N57" s="30"/>
      <c r="O57" s="30"/>
      <c r="P57" s="31" t="s">
        <v>331</v>
      </c>
      <c r="Q57" s="31" t="s">
        <v>331</v>
      </c>
      <c r="R57" s="27" t="s">
        <v>335</v>
      </c>
      <c r="S57" s="30"/>
      <c r="T57" s="34"/>
      <c r="U57" s="34"/>
      <c r="V57" s="34"/>
      <c r="W57" s="34"/>
      <c r="X57" s="8">
        <f t="shared" si="0"/>
        <v>0</v>
      </c>
      <c r="Y57" s="8">
        <f t="shared" si="1"/>
        <v>1</v>
      </c>
      <c r="Z57" s="8">
        <f t="shared" si="2"/>
        <v>0</v>
      </c>
      <c r="AA57" s="8">
        <f t="shared" si="3"/>
        <v>0</v>
      </c>
      <c r="AB57" s="8">
        <f t="shared" si="4"/>
        <v>0</v>
      </c>
      <c r="AC57" s="8">
        <f t="shared" si="5"/>
        <v>0</v>
      </c>
      <c r="AD57" s="8">
        <f t="shared" si="6"/>
        <v>0</v>
      </c>
      <c r="AE57" s="8">
        <f t="shared" si="7"/>
        <v>0</v>
      </c>
      <c r="AF57" s="8">
        <f t="shared" si="8"/>
        <v>0</v>
      </c>
      <c r="AG57" s="8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spans="1:36" ht="12.75">
      <c r="A58" s="27">
        <v>4200056</v>
      </c>
      <c r="B58" s="27">
        <v>126513230</v>
      </c>
      <c r="C58" s="27" t="s">
        <v>467</v>
      </c>
      <c r="D58" s="27" t="s">
        <v>468</v>
      </c>
      <c r="E58" s="27" t="s">
        <v>368</v>
      </c>
      <c r="F58" s="27">
        <v>19123</v>
      </c>
      <c r="G58" s="28" t="s">
        <v>378</v>
      </c>
      <c r="H58" s="27">
        <v>2159234880</v>
      </c>
      <c r="I58" s="29">
        <v>1</v>
      </c>
      <c r="J58" s="29" t="s">
        <v>335</v>
      </c>
      <c r="K58" s="30"/>
      <c r="L58" s="30"/>
      <c r="M58" s="30"/>
      <c r="N58" s="30"/>
      <c r="O58" s="30"/>
      <c r="P58" s="31" t="s">
        <v>331</v>
      </c>
      <c r="Q58" s="31" t="s">
        <v>331</v>
      </c>
      <c r="R58" s="27" t="s">
        <v>335</v>
      </c>
      <c r="S58" s="30"/>
      <c r="T58" s="34"/>
      <c r="U58" s="34"/>
      <c r="V58" s="34"/>
      <c r="W58" s="34"/>
      <c r="X58" s="8">
        <f t="shared" si="0"/>
        <v>0</v>
      </c>
      <c r="Y58" s="8">
        <f t="shared" si="1"/>
        <v>1</v>
      </c>
      <c r="Z58" s="8">
        <f t="shared" si="2"/>
        <v>0</v>
      </c>
      <c r="AA58" s="8">
        <f t="shared" si="3"/>
        <v>0</v>
      </c>
      <c r="AB58" s="8">
        <f t="shared" si="4"/>
        <v>0</v>
      </c>
      <c r="AC58" s="8">
        <f t="shared" si="5"/>
        <v>0</v>
      </c>
      <c r="AD58" s="8">
        <f t="shared" si="6"/>
        <v>0</v>
      </c>
      <c r="AE58" s="8">
        <f t="shared" si="7"/>
        <v>0</v>
      </c>
      <c r="AF58" s="8">
        <f t="shared" si="8"/>
        <v>0</v>
      </c>
      <c r="AG58" s="8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spans="1:36" ht="12.75">
      <c r="A59" s="27">
        <v>4200057</v>
      </c>
      <c r="B59" s="27">
        <v>126513240</v>
      </c>
      <c r="C59" s="27" t="s">
        <v>469</v>
      </c>
      <c r="D59" s="27" t="s">
        <v>470</v>
      </c>
      <c r="E59" s="27" t="s">
        <v>368</v>
      </c>
      <c r="F59" s="27">
        <v>19119</v>
      </c>
      <c r="G59" s="28" t="s">
        <v>378</v>
      </c>
      <c r="H59" s="27">
        <v>2157530390</v>
      </c>
      <c r="I59" s="29">
        <v>1</v>
      </c>
      <c r="J59" s="29" t="s">
        <v>335</v>
      </c>
      <c r="K59" s="30"/>
      <c r="L59" s="30"/>
      <c r="M59" s="30"/>
      <c r="N59" s="30"/>
      <c r="O59" s="30"/>
      <c r="P59" s="31" t="s">
        <v>331</v>
      </c>
      <c r="Q59" s="31" t="s">
        <v>331</v>
      </c>
      <c r="R59" s="27" t="s">
        <v>335</v>
      </c>
      <c r="S59" s="30"/>
      <c r="T59" s="34"/>
      <c r="U59" s="34"/>
      <c r="V59" s="34"/>
      <c r="W59" s="34"/>
      <c r="X59" s="8">
        <f t="shared" si="0"/>
        <v>0</v>
      </c>
      <c r="Y59" s="8">
        <f t="shared" si="1"/>
        <v>1</v>
      </c>
      <c r="Z59" s="8">
        <f t="shared" si="2"/>
        <v>0</v>
      </c>
      <c r="AA59" s="8">
        <f t="shared" si="3"/>
        <v>0</v>
      </c>
      <c r="AB59" s="8">
        <f t="shared" si="4"/>
        <v>0</v>
      </c>
      <c r="AC59" s="8">
        <f t="shared" si="5"/>
        <v>0</v>
      </c>
      <c r="AD59" s="8">
        <f t="shared" si="6"/>
        <v>0</v>
      </c>
      <c r="AE59" s="8">
        <f t="shared" si="7"/>
        <v>0</v>
      </c>
      <c r="AF59" s="8">
        <f t="shared" si="8"/>
        <v>0</v>
      </c>
      <c r="AG59" s="8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spans="1:36" ht="12.75">
      <c r="A60" s="27">
        <v>4200058</v>
      </c>
      <c r="B60" s="27">
        <v>126513250</v>
      </c>
      <c r="C60" s="27" t="s">
        <v>471</v>
      </c>
      <c r="D60" s="27" t="s">
        <v>464</v>
      </c>
      <c r="E60" s="27" t="s">
        <v>368</v>
      </c>
      <c r="F60" s="27">
        <v>19122</v>
      </c>
      <c r="G60" s="28" t="s">
        <v>378</v>
      </c>
      <c r="H60" s="27">
        <v>2152324542</v>
      </c>
      <c r="I60" s="29">
        <v>1</v>
      </c>
      <c r="J60" s="29" t="s">
        <v>335</v>
      </c>
      <c r="K60" s="30"/>
      <c r="L60" s="30"/>
      <c r="M60" s="30"/>
      <c r="N60" s="30"/>
      <c r="O60" s="30"/>
      <c r="P60" s="31" t="s">
        <v>331</v>
      </c>
      <c r="Q60" s="31" t="s">
        <v>331</v>
      </c>
      <c r="R60" s="27" t="s">
        <v>335</v>
      </c>
      <c r="S60" s="30"/>
      <c r="T60" s="34"/>
      <c r="U60" s="34"/>
      <c r="V60" s="34"/>
      <c r="W60" s="34"/>
      <c r="X60" s="8">
        <f t="shared" si="0"/>
        <v>0</v>
      </c>
      <c r="Y60" s="8">
        <f t="shared" si="1"/>
        <v>1</v>
      </c>
      <c r="Z60" s="8">
        <f t="shared" si="2"/>
        <v>0</v>
      </c>
      <c r="AA60" s="8">
        <f t="shared" si="3"/>
        <v>0</v>
      </c>
      <c r="AB60" s="8">
        <f t="shared" si="4"/>
        <v>0</v>
      </c>
      <c r="AC60" s="8">
        <f t="shared" si="5"/>
        <v>0</v>
      </c>
      <c r="AD60" s="8">
        <f t="shared" si="6"/>
        <v>0</v>
      </c>
      <c r="AE60" s="8">
        <f t="shared" si="7"/>
        <v>0</v>
      </c>
      <c r="AF60" s="8">
        <f t="shared" si="8"/>
        <v>0</v>
      </c>
      <c r="AG60" s="8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spans="1:36" ht="12.75">
      <c r="A61" s="27">
        <v>4200059</v>
      </c>
      <c r="B61" s="27">
        <v>126513260</v>
      </c>
      <c r="C61" s="27" t="s">
        <v>472</v>
      </c>
      <c r="D61" s="27" t="s">
        <v>473</v>
      </c>
      <c r="E61" s="27" t="s">
        <v>368</v>
      </c>
      <c r="F61" s="27">
        <v>19144</v>
      </c>
      <c r="G61" s="28" t="s">
        <v>378</v>
      </c>
      <c r="H61" s="27">
        <v>2157130855</v>
      </c>
      <c r="I61" s="29">
        <v>1</v>
      </c>
      <c r="J61" s="29" t="s">
        <v>335</v>
      </c>
      <c r="K61" s="30"/>
      <c r="L61" s="30"/>
      <c r="M61" s="30"/>
      <c r="N61" s="30"/>
      <c r="O61" s="30"/>
      <c r="P61" s="31" t="s">
        <v>331</v>
      </c>
      <c r="Q61" s="31" t="s">
        <v>331</v>
      </c>
      <c r="R61" s="27" t="s">
        <v>335</v>
      </c>
      <c r="S61" s="30"/>
      <c r="T61" s="34"/>
      <c r="U61" s="34"/>
      <c r="V61" s="34"/>
      <c r="W61" s="34"/>
      <c r="X61" s="8">
        <f t="shared" si="0"/>
        <v>0</v>
      </c>
      <c r="Y61" s="8">
        <f t="shared" si="1"/>
        <v>1</v>
      </c>
      <c r="Z61" s="8">
        <f t="shared" si="2"/>
        <v>0</v>
      </c>
      <c r="AA61" s="8">
        <f t="shared" si="3"/>
        <v>0</v>
      </c>
      <c r="AB61" s="8">
        <f t="shared" si="4"/>
        <v>0</v>
      </c>
      <c r="AC61" s="8">
        <f t="shared" si="5"/>
        <v>0</v>
      </c>
      <c r="AD61" s="8">
        <f t="shared" si="6"/>
        <v>0</v>
      </c>
      <c r="AE61" s="8">
        <f t="shared" si="7"/>
        <v>0</v>
      </c>
      <c r="AF61" s="8">
        <f t="shared" si="8"/>
        <v>0</v>
      </c>
      <c r="AG61" s="8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spans="1:36" ht="12.75">
      <c r="A62" s="27">
        <v>4200060</v>
      </c>
      <c r="B62" s="27">
        <v>126513270</v>
      </c>
      <c r="C62" s="27" t="s">
        <v>474</v>
      </c>
      <c r="D62" s="27" t="s">
        <v>475</v>
      </c>
      <c r="E62" s="27" t="s">
        <v>368</v>
      </c>
      <c r="F62" s="27">
        <v>19102</v>
      </c>
      <c r="G62" s="28" t="s">
        <v>378</v>
      </c>
      <c r="H62" s="27">
        <v>2155578555</v>
      </c>
      <c r="I62" s="29">
        <v>1</v>
      </c>
      <c r="J62" s="29" t="s">
        <v>335</v>
      </c>
      <c r="K62" s="30"/>
      <c r="L62" s="30"/>
      <c r="M62" s="30"/>
      <c r="N62" s="30"/>
      <c r="O62" s="30"/>
      <c r="P62" s="31" t="s">
        <v>331</v>
      </c>
      <c r="Q62" s="31" t="s">
        <v>331</v>
      </c>
      <c r="R62" s="27" t="s">
        <v>335</v>
      </c>
      <c r="S62" s="30"/>
      <c r="T62" s="34"/>
      <c r="U62" s="34"/>
      <c r="V62" s="34"/>
      <c r="W62" s="34"/>
      <c r="X62" s="8">
        <f t="shared" si="0"/>
        <v>0</v>
      </c>
      <c r="Y62" s="8">
        <f t="shared" si="1"/>
        <v>1</v>
      </c>
      <c r="Z62" s="8">
        <f t="shared" si="2"/>
        <v>0</v>
      </c>
      <c r="AA62" s="8">
        <f t="shared" si="3"/>
        <v>0</v>
      </c>
      <c r="AB62" s="8">
        <f t="shared" si="4"/>
        <v>0</v>
      </c>
      <c r="AC62" s="8">
        <f t="shared" si="5"/>
        <v>0</v>
      </c>
      <c r="AD62" s="8">
        <f t="shared" si="6"/>
        <v>0</v>
      </c>
      <c r="AE62" s="8">
        <f t="shared" si="7"/>
        <v>0</v>
      </c>
      <c r="AF62" s="8">
        <f t="shared" si="8"/>
        <v>0</v>
      </c>
      <c r="AG62" s="8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spans="1:36" ht="12.75">
      <c r="A63" s="27">
        <v>4200061</v>
      </c>
      <c r="B63" s="27">
        <v>126513280</v>
      </c>
      <c r="C63" s="27" t="s">
        <v>476</v>
      </c>
      <c r="D63" s="27" t="s">
        <v>477</v>
      </c>
      <c r="E63" s="27" t="s">
        <v>368</v>
      </c>
      <c r="F63" s="27">
        <v>19116</v>
      </c>
      <c r="G63" s="28" t="s">
        <v>378</v>
      </c>
      <c r="H63" s="27">
        <v>2156768320</v>
      </c>
      <c r="I63" s="29">
        <v>1</v>
      </c>
      <c r="J63" s="29" t="s">
        <v>335</v>
      </c>
      <c r="K63" s="30"/>
      <c r="L63" s="30"/>
      <c r="M63" s="30"/>
      <c r="N63" s="30"/>
      <c r="O63" s="30"/>
      <c r="P63" s="31" t="s">
        <v>331</v>
      </c>
      <c r="Q63" s="31" t="s">
        <v>331</v>
      </c>
      <c r="R63" s="27" t="s">
        <v>335</v>
      </c>
      <c r="S63" s="30"/>
      <c r="T63" s="34"/>
      <c r="U63" s="34"/>
      <c r="V63" s="34"/>
      <c r="W63" s="34"/>
      <c r="X63" s="8">
        <f t="shared" si="0"/>
        <v>0</v>
      </c>
      <c r="Y63" s="8">
        <f t="shared" si="1"/>
        <v>1</v>
      </c>
      <c r="Z63" s="8">
        <f t="shared" si="2"/>
        <v>0</v>
      </c>
      <c r="AA63" s="8">
        <f t="shared" si="3"/>
        <v>0</v>
      </c>
      <c r="AB63" s="8">
        <f t="shared" si="4"/>
        <v>0</v>
      </c>
      <c r="AC63" s="8">
        <f t="shared" si="5"/>
        <v>0</v>
      </c>
      <c r="AD63" s="8">
        <f t="shared" si="6"/>
        <v>0</v>
      </c>
      <c r="AE63" s="8">
        <f t="shared" si="7"/>
        <v>0</v>
      </c>
      <c r="AF63" s="8">
        <f t="shared" si="8"/>
        <v>0</v>
      </c>
      <c r="AG63" s="8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spans="1:36" ht="12.75">
      <c r="A64" s="27">
        <v>4200062</v>
      </c>
      <c r="B64" s="27">
        <v>126513290</v>
      </c>
      <c r="C64" s="27" t="s">
        <v>478</v>
      </c>
      <c r="D64" s="27" t="s">
        <v>479</v>
      </c>
      <c r="E64" s="27" t="s">
        <v>368</v>
      </c>
      <c r="F64" s="27">
        <v>19139</v>
      </c>
      <c r="G64" s="28" t="s">
        <v>378</v>
      </c>
      <c r="H64" s="27">
        <v>2157483930</v>
      </c>
      <c r="I64" s="29">
        <v>1</v>
      </c>
      <c r="J64" s="29" t="s">
        <v>335</v>
      </c>
      <c r="K64" s="30"/>
      <c r="L64" s="30"/>
      <c r="M64" s="30"/>
      <c r="N64" s="30"/>
      <c r="O64" s="30"/>
      <c r="P64" s="31" t="s">
        <v>331</v>
      </c>
      <c r="Q64" s="31" t="s">
        <v>331</v>
      </c>
      <c r="R64" s="27" t="s">
        <v>335</v>
      </c>
      <c r="S64" s="30"/>
      <c r="T64" s="34"/>
      <c r="U64" s="34"/>
      <c r="V64" s="34"/>
      <c r="W64" s="34"/>
      <c r="X64" s="8">
        <f t="shared" si="0"/>
        <v>0</v>
      </c>
      <c r="Y64" s="8">
        <f t="shared" si="1"/>
        <v>1</v>
      </c>
      <c r="Z64" s="8">
        <f t="shared" si="2"/>
        <v>0</v>
      </c>
      <c r="AA64" s="8">
        <f t="shared" si="3"/>
        <v>0</v>
      </c>
      <c r="AB64" s="8">
        <f t="shared" si="4"/>
        <v>0</v>
      </c>
      <c r="AC64" s="8">
        <f t="shared" si="5"/>
        <v>0</v>
      </c>
      <c r="AD64" s="8">
        <f t="shared" si="6"/>
        <v>0</v>
      </c>
      <c r="AE64" s="8">
        <f t="shared" si="7"/>
        <v>0</v>
      </c>
      <c r="AF64" s="8">
        <f t="shared" si="8"/>
        <v>0</v>
      </c>
      <c r="AG64" s="8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spans="1:36" ht="12.75">
      <c r="A65" s="27">
        <v>4202010</v>
      </c>
      <c r="B65" s="27">
        <v>119350303</v>
      </c>
      <c r="C65" s="27" t="s">
        <v>480</v>
      </c>
      <c r="D65" s="27" t="s">
        <v>481</v>
      </c>
      <c r="E65" s="27" t="s">
        <v>482</v>
      </c>
      <c r="F65" s="27">
        <v>18411</v>
      </c>
      <c r="G65" s="28">
        <v>1776</v>
      </c>
      <c r="H65" s="27">
        <v>5705862511</v>
      </c>
      <c r="I65" s="29">
        <v>4</v>
      </c>
      <c r="J65" s="29" t="s">
        <v>335</v>
      </c>
      <c r="K65" s="30"/>
      <c r="L65" s="30"/>
      <c r="M65" s="30"/>
      <c r="N65" s="30"/>
      <c r="O65" s="30"/>
      <c r="P65" s="35">
        <v>2.580318745256767</v>
      </c>
      <c r="Q65" s="31" t="s">
        <v>335</v>
      </c>
      <c r="R65" s="27" t="s">
        <v>335</v>
      </c>
      <c r="S65" s="30"/>
      <c r="T65" s="34"/>
      <c r="U65" s="34"/>
      <c r="V65" s="34"/>
      <c r="W65" s="34"/>
      <c r="X65" s="8">
        <f t="shared" si="0"/>
        <v>0</v>
      </c>
      <c r="Y65" s="8">
        <f t="shared" si="1"/>
        <v>1</v>
      </c>
      <c r="Z65" s="8">
        <f t="shared" si="2"/>
        <v>0</v>
      </c>
      <c r="AA65" s="8">
        <f t="shared" si="3"/>
        <v>0</v>
      </c>
      <c r="AB65" s="8">
        <f t="shared" si="4"/>
        <v>0</v>
      </c>
      <c r="AC65" s="8">
        <f t="shared" si="5"/>
        <v>0</v>
      </c>
      <c r="AD65" s="8">
        <f t="shared" si="6"/>
        <v>0</v>
      </c>
      <c r="AE65" s="8">
        <f t="shared" si="7"/>
        <v>0</v>
      </c>
      <c r="AF65" s="8">
        <f t="shared" si="8"/>
        <v>0</v>
      </c>
      <c r="AG65" s="8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spans="1:36" ht="12.75">
      <c r="A66" s="27">
        <v>4202040</v>
      </c>
      <c r="B66" s="27">
        <v>123460302</v>
      </c>
      <c r="C66" s="27" t="s">
        <v>483</v>
      </c>
      <c r="D66" s="27" t="s">
        <v>484</v>
      </c>
      <c r="E66" s="27" t="s">
        <v>485</v>
      </c>
      <c r="F66" s="27">
        <v>19001</v>
      </c>
      <c r="G66" s="28">
        <v>4535</v>
      </c>
      <c r="H66" s="27">
        <v>2158844700</v>
      </c>
      <c r="I66" s="29">
        <v>3</v>
      </c>
      <c r="J66" s="29" t="s">
        <v>335</v>
      </c>
      <c r="K66" s="30"/>
      <c r="L66" s="30"/>
      <c r="M66" s="30"/>
      <c r="N66" s="30"/>
      <c r="O66" s="30"/>
      <c r="P66" s="35">
        <v>6.973010936089094</v>
      </c>
      <c r="Q66" s="31" t="s">
        <v>335</v>
      </c>
      <c r="R66" s="27" t="s">
        <v>335</v>
      </c>
      <c r="S66" s="30"/>
      <c r="T66" s="34"/>
      <c r="U66" s="34"/>
      <c r="V66" s="34"/>
      <c r="W66" s="34"/>
      <c r="X66" s="8">
        <f t="shared" si="0"/>
        <v>0</v>
      </c>
      <c r="Y66" s="8">
        <f t="shared" si="1"/>
        <v>1</v>
      </c>
      <c r="Z66" s="8">
        <f t="shared" si="2"/>
        <v>0</v>
      </c>
      <c r="AA66" s="8">
        <f t="shared" si="3"/>
        <v>0</v>
      </c>
      <c r="AB66" s="8">
        <f t="shared" si="4"/>
        <v>0</v>
      </c>
      <c r="AC66" s="8">
        <f t="shared" si="5"/>
        <v>0</v>
      </c>
      <c r="AD66" s="8">
        <f t="shared" si="6"/>
        <v>0</v>
      </c>
      <c r="AE66" s="8">
        <f t="shared" si="7"/>
        <v>0</v>
      </c>
      <c r="AF66" s="8">
        <f t="shared" si="8"/>
        <v>0</v>
      </c>
      <c r="AG66" s="8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spans="1:36" ht="12.75">
      <c r="A67" s="27">
        <v>4202100</v>
      </c>
      <c r="B67" s="27">
        <v>101260303</v>
      </c>
      <c r="C67" s="27" t="s">
        <v>486</v>
      </c>
      <c r="D67" s="27" t="s">
        <v>487</v>
      </c>
      <c r="E67" s="27" t="s">
        <v>488</v>
      </c>
      <c r="F67" s="27">
        <v>15461</v>
      </c>
      <c r="G67" s="28">
        <v>1835</v>
      </c>
      <c r="H67" s="27">
        <v>7245831654</v>
      </c>
      <c r="I67" s="29" t="s">
        <v>489</v>
      </c>
      <c r="J67" s="29" t="s">
        <v>335</v>
      </c>
      <c r="K67" s="30"/>
      <c r="L67" s="30"/>
      <c r="M67" s="30"/>
      <c r="N67" s="30"/>
      <c r="O67" s="30"/>
      <c r="P67" s="35">
        <v>25.679211108875027</v>
      </c>
      <c r="Q67" s="31" t="s">
        <v>330</v>
      </c>
      <c r="R67" s="27" t="s">
        <v>335</v>
      </c>
      <c r="S67" s="30"/>
      <c r="T67" s="34"/>
      <c r="U67" s="34"/>
      <c r="V67" s="34"/>
      <c r="W67" s="34"/>
      <c r="X67" s="8">
        <f t="shared" si="0"/>
        <v>0</v>
      </c>
      <c r="Y67" s="8">
        <f t="shared" si="1"/>
        <v>1</v>
      </c>
      <c r="Z67" s="8">
        <f t="shared" si="2"/>
        <v>0</v>
      </c>
      <c r="AA67" s="8">
        <f t="shared" si="3"/>
        <v>0</v>
      </c>
      <c r="AB67" s="8">
        <f t="shared" si="4"/>
        <v>1</v>
      </c>
      <c r="AC67" s="8">
        <f t="shared" si="5"/>
        <v>0</v>
      </c>
      <c r="AD67" s="8">
        <f t="shared" si="6"/>
        <v>0</v>
      </c>
      <c r="AE67" s="8">
        <f t="shared" si="7"/>
        <v>0</v>
      </c>
      <c r="AF67" s="8">
        <f t="shared" si="8"/>
        <v>0</v>
      </c>
      <c r="AG67" s="8">
        <f t="shared" si="9"/>
        <v>0</v>
      </c>
      <c r="AH67">
        <f t="shared" si="10"/>
        <v>0</v>
      </c>
      <c r="AI67">
        <f t="shared" si="11"/>
        <v>0</v>
      </c>
      <c r="AJ67">
        <f t="shared" si="12"/>
        <v>0</v>
      </c>
    </row>
    <row r="68" spans="1:36" ht="12.75">
      <c r="A68" s="27">
        <v>4202130</v>
      </c>
      <c r="B68" s="27">
        <v>127040503</v>
      </c>
      <c r="C68" s="27" t="s">
        <v>490</v>
      </c>
      <c r="D68" s="27" t="s">
        <v>491</v>
      </c>
      <c r="E68" s="27" t="s">
        <v>492</v>
      </c>
      <c r="F68" s="27">
        <v>15001</v>
      </c>
      <c r="G68" s="28">
        <v>3900</v>
      </c>
      <c r="H68" s="27">
        <v>7248577500</v>
      </c>
      <c r="I68" s="29">
        <v>3</v>
      </c>
      <c r="J68" s="29" t="s">
        <v>335</v>
      </c>
      <c r="K68" s="30"/>
      <c r="L68" s="30"/>
      <c r="M68" s="30"/>
      <c r="N68" s="30"/>
      <c r="O68" s="30"/>
      <c r="P68" s="35">
        <v>39.18552036199095</v>
      </c>
      <c r="Q68" s="31" t="s">
        <v>330</v>
      </c>
      <c r="R68" s="27" t="s">
        <v>335</v>
      </c>
      <c r="S68" s="30"/>
      <c r="T68" s="34"/>
      <c r="U68" s="34"/>
      <c r="V68" s="34"/>
      <c r="W68" s="34"/>
      <c r="X68" s="8">
        <f t="shared" si="0"/>
        <v>0</v>
      </c>
      <c r="Y68" s="8">
        <f t="shared" si="1"/>
        <v>1</v>
      </c>
      <c r="Z68" s="8">
        <f t="shared" si="2"/>
        <v>0</v>
      </c>
      <c r="AA68" s="8">
        <f t="shared" si="3"/>
        <v>0</v>
      </c>
      <c r="AB68" s="8">
        <f t="shared" si="4"/>
        <v>1</v>
      </c>
      <c r="AC68" s="8">
        <f t="shared" si="5"/>
        <v>0</v>
      </c>
      <c r="AD68" s="8">
        <f t="shared" si="6"/>
        <v>0</v>
      </c>
      <c r="AE68" s="8">
        <f t="shared" si="7"/>
        <v>0</v>
      </c>
      <c r="AF68" s="8">
        <f t="shared" si="8"/>
        <v>0</v>
      </c>
      <c r="AG68" s="8">
        <f t="shared" si="9"/>
        <v>0</v>
      </c>
      <c r="AH68">
        <f t="shared" si="10"/>
        <v>0</v>
      </c>
      <c r="AI68">
        <f t="shared" si="11"/>
        <v>0</v>
      </c>
      <c r="AJ68">
        <f t="shared" si="12"/>
        <v>0</v>
      </c>
    </row>
    <row r="69" spans="1:36" ht="12.75">
      <c r="A69" s="27">
        <v>4202190</v>
      </c>
      <c r="B69" s="27">
        <v>103020603</v>
      </c>
      <c r="C69" s="27" t="s">
        <v>493</v>
      </c>
      <c r="D69" s="27" t="s">
        <v>494</v>
      </c>
      <c r="E69" s="27" t="s">
        <v>495</v>
      </c>
      <c r="F69" s="27">
        <v>15024</v>
      </c>
      <c r="G69" s="28">
        <v>1066</v>
      </c>
      <c r="H69" s="27">
        <v>7242745300</v>
      </c>
      <c r="I69" s="29">
        <v>3</v>
      </c>
      <c r="J69" s="29" t="s">
        <v>335</v>
      </c>
      <c r="K69" s="30"/>
      <c r="L69" s="30"/>
      <c r="M69" s="30"/>
      <c r="N69" s="30"/>
      <c r="O69" s="30"/>
      <c r="P69" s="35">
        <v>8.515130190007039</v>
      </c>
      <c r="Q69" s="31" t="s">
        <v>335</v>
      </c>
      <c r="R69" s="27" t="s">
        <v>335</v>
      </c>
      <c r="S69" s="30"/>
      <c r="T69" s="34"/>
      <c r="U69" s="34"/>
      <c r="V69" s="34"/>
      <c r="W69" s="34"/>
      <c r="X69" s="8">
        <f t="shared" si="0"/>
        <v>0</v>
      </c>
      <c r="Y69" s="8">
        <f t="shared" si="1"/>
        <v>1</v>
      </c>
      <c r="Z69" s="8">
        <f t="shared" si="2"/>
        <v>0</v>
      </c>
      <c r="AA69" s="8">
        <f t="shared" si="3"/>
        <v>0</v>
      </c>
      <c r="AB69" s="8">
        <f t="shared" si="4"/>
        <v>0</v>
      </c>
      <c r="AC69" s="8">
        <f t="shared" si="5"/>
        <v>0</v>
      </c>
      <c r="AD69" s="8">
        <f t="shared" si="6"/>
        <v>0</v>
      </c>
      <c r="AE69" s="8">
        <f t="shared" si="7"/>
        <v>0</v>
      </c>
      <c r="AF69" s="8">
        <f t="shared" si="8"/>
        <v>0</v>
      </c>
      <c r="AG69" s="8">
        <f t="shared" si="9"/>
        <v>0</v>
      </c>
      <c r="AH69">
        <f t="shared" si="10"/>
        <v>0</v>
      </c>
      <c r="AI69">
        <f t="shared" si="11"/>
        <v>0</v>
      </c>
      <c r="AJ69">
        <f t="shared" si="12"/>
        <v>0</v>
      </c>
    </row>
    <row r="70" spans="1:36" ht="12.75">
      <c r="A70" s="27">
        <v>4202280</v>
      </c>
      <c r="B70" s="27">
        <v>121390302</v>
      </c>
      <c r="C70" s="27" t="s">
        <v>496</v>
      </c>
      <c r="D70" s="27" t="s">
        <v>497</v>
      </c>
      <c r="E70" s="27" t="s">
        <v>356</v>
      </c>
      <c r="F70" s="27">
        <v>18105</v>
      </c>
      <c r="G70" s="28">
        <v>328</v>
      </c>
      <c r="H70" s="27">
        <v>6108212600</v>
      </c>
      <c r="I70" s="29">
        <v>2</v>
      </c>
      <c r="J70" s="29" t="s">
        <v>335</v>
      </c>
      <c r="K70" s="30"/>
      <c r="L70" s="30"/>
      <c r="M70" s="30"/>
      <c r="N70" s="30"/>
      <c r="O70" s="30"/>
      <c r="P70" s="35">
        <v>25.131300935707817</v>
      </c>
      <c r="Q70" s="31" t="s">
        <v>330</v>
      </c>
      <c r="R70" s="27" t="s">
        <v>335</v>
      </c>
      <c r="S70" s="30"/>
      <c r="T70" s="34"/>
      <c r="U70" s="34"/>
      <c r="V70" s="34"/>
      <c r="W70" s="34"/>
      <c r="X70" s="8">
        <f aca="true" t="shared" si="13" ref="X70:X133">IF(OR(J70="YES",K70="YES"),1,0)</f>
        <v>0</v>
      </c>
      <c r="Y70" s="8">
        <f aca="true" t="shared" si="14" ref="Y70:Y133">IF(OR(L70&lt;600,M70="YES"),1,0)</f>
        <v>1</v>
      </c>
      <c r="Z70" s="8">
        <f aca="true" t="shared" si="15" ref="Z70:Z133">IF(AND(X70=1,Y70=1),"ELIGIBLE",0)</f>
        <v>0</v>
      </c>
      <c r="AA70" s="8">
        <f aca="true" t="shared" si="16" ref="AA70:AA133">IF(AND(Z70="ELIGIBLE",N70="YES"),"OKAY",0)</f>
        <v>0</v>
      </c>
      <c r="AB70" s="8">
        <f aca="true" t="shared" si="17" ref="AB70:AB133">IF(AND(P70&gt;=20,Q70="YES"),1,0)</f>
        <v>1</v>
      </c>
      <c r="AC70" s="8">
        <f aca="true" t="shared" si="18" ref="AC70:AC133">IF(R70="YES",1,0)</f>
        <v>0</v>
      </c>
      <c r="AD70" s="8">
        <f aca="true" t="shared" si="19" ref="AD70:AD133">IF(AND(AB70=1,AC70=1),"CHECK",0)</f>
        <v>0</v>
      </c>
      <c r="AE70" s="8">
        <f aca="true" t="shared" si="20" ref="AE70:AE133">IF(AND(Z70="ELIGIBLE",AD70="CHECK"),"SRSA",0)</f>
        <v>0</v>
      </c>
      <c r="AF70" s="8">
        <f aca="true" t="shared" si="21" ref="AF70:AF133">IF(AND(AD70="CHECK",AE70=0),"RLISP",0)</f>
        <v>0</v>
      </c>
      <c r="AG70" s="8">
        <f aca="true" t="shared" si="22" ref="AG70:AG133">IF(AND(AA70="OKAY",AF70="RLISP"),"NO",0)</f>
        <v>0</v>
      </c>
      <c r="AH70">
        <f aca="true" t="shared" si="23" ref="AH70:AH133">IF(AND(OR(X70=0,Y70=0),(N70="YES")),"TROUBLE",0)</f>
        <v>0</v>
      </c>
      <c r="AI70">
        <f aca="true" t="shared" si="24" ref="AI70:AI133">IF(AND(OR(AB70=0,AC70=0),(S70="YES")),"TROUBLE",0)</f>
        <v>0</v>
      </c>
      <c r="AJ70">
        <f aca="true" t="shared" si="25" ref="AJ70:AJ133">IF(AND(AND(AD70=0,P70&gt;=19.95),(S70=1)),"PROBLEM",0)</f>
        <v>0</v>
      </c>
    </row>
    <row r="71" spans="1:36" ht="12.75">
      <c r="A71" s="27">
        <v>4202310</v>
      </c>
      <c r="B71" s="27">
        <v>106160303</v>
      </c>
      <c r="C71" s="27" t="s">
        <v>498</v>
      </c>
      <c r="D71" s="27" t="s">
        <v>337</v>
      </c>
      <c r="E71" s="27" t="s">
        <v>499</v>
      </c>
      <c r="F71" s="27">
        <v>16036</v>
      </c>
      <c r="G71" s="28">
        <v>100</v>
      </c>
      <c r="H71" s="27">
        <v>7246595820</v>
      </c>
      <c r="I71" s="29">
        <v>7</v>
      </c>
      <c r="J71" s="29" t="s">
        <v>330</v>
      </c>
      <c r="K71" s="30" t="s">
        <v>360</v>
      </c>
      <c r="L71" s="30">
        <v>1281</v>
      </c>
      <c r="M71" s="30" t="s">
        <v>335</v>
      </c>
      <c r="N71" s="30" t="s">
        <v>335</v>
      </c>
      <c r="O71" s="30" t="s">
        <v>360</v>
      </c>
      <c r="P71" s="35">
        <v>21.434528773978315</v>
      </c>
      <c r="Q71" s="31" t="s">
        <v>330</v>
      </c>
      <c r="R71" s="27" t="s">
        <v>330</v>
      </c>
      <c r="S71" s="30" t="s">
        <v>362</v>
      </c>
      <c r="T71" s="34"/>
      <c r="U71" s="34"/>
      <c r="V71" s="34"/>
      <c r="W71" s="34"/>
      <c r="X71" s="8">
        <f t="shared" si="13"/>
        <v>1</v>
      </c>
      <c r="Y71" s="8">
        <f t="shared" si="14"/>
        <v>0</v>
      </c>
      <c r="Z71" s="8">
        <f t="shared" si="15"/>
        <v>0</v>
      </c>
      <c r="AA71" s="8">
        <f t="shared" si="16"/>
        <v>0</v>
      </c>
      <c r="AB71" s="8">
        <f t="shared" si="17"/>
        <v>1</v>
      </c>
      <c r="AC71" s="8">
        <f t="shared" si="18"/>
        <v>1</v>
      </c>
      <c r="AD71" s="8" t="str">
        <f t="shared" si="19"/>
        <v>CHECK</v>
      </c>
      <c r="AE71" s="8">
        <f t="shared" si="20"/>
        <v>0</v>
      </c>
      <c r="AF71" s="8" t="str">
        <f t="shared" si="21"/>
        <v>RLISP</v>
      </c>
      <c r="AG71" s="8">
        <f t="shared" si="22"/>
        <v>0</v>
      </c>
      <c r="AH71">
        <f t="shared" si="23"/>
        <v>0</v>
      </c>
      <c r="AI71">
        <f t="shared" si="24"/>
        <v>0</v>
      </c>
      <c r="AJ71">
        <f t="shared" si="25"/>
        <v>0</v>
      </c>
    </row>
    <row r="72" spans="1:36" ht="12.75">
      <c r="A72" s="27">
        <v>4202340</v>
      </c>
      <c r="B72" s="27">
        <v>108070502</v>
      </c>
      <c r="C72" s="27" t="s">
        <v>500</v>
      </c>
      <c r="D72" s="27" t="s">
        <v>501</v>
      </c>
      <c r="E72" s="27" t="s">
        <v>502</v>
      </c>
      <c r="F72" s="27">
        <v>16602</v>
      </c>
      <c r="G72" s="28">
        <v>2427</v>
      </c>
      <c r="H72" s="27">
        <v>8149468211</v>
      </c>
      <c r="I72" s="29" t="s">
        <v>503</v>
      </c>
      <c r="J72" s="29" t="s">
        <v>335</v>
      </c>
      <c r="K72" s="30"/>
      <c r="L72" s="30"/>
      <c r="M72" s="30"/>
      <c r="N72" s="30"/>
      <c r="O72" s="30"/>
      <c r="P72" s="35">
        <v>19.46932006633499</v>
      </c>
      <c r="Q72" s="31" t="s">
        <v>335</v>
      </c>
      <c r="R72" s="27" t="s">
        <v>335</v>
      </c>
      <c r="S72" s="30"/>
      <c r="T72" s="34"/>
      <c r="U72" s="34"/>
      <c r="V72" s="34"/>
      <c r="W72" s="34"/>
      <c r="X72" s="8">
        <f t="shared" si="13"/>
        <v>0</v>
      </c>
      <c r="Y72" s="8">
        <f t="shared" si="14"/>
        <v>1</v>
      </c>
      <c r="Z72" s="8">
        <f t="shared" si="15"/>
        <v>0</v>
      </c>
      <c r="AA72" s="8">
        <f t="shared" si="16"/>
        <v>0</v>
      </c>
      <c r="AB72" s="8">
        <f t="shared" si="17"/>
        <v>0</v>
      </c>
      <c r="AC72" s="8">
        <f t="shared" si="18"/>
        <v>0</v>
      </c>
      <c r="AD72" s="8">
        <f t="shared" si="19"/>
        <v>0</v>
      </c>
      <c r="AE72" s="8">
        <f t="shared" si="20"/>
        <v>0</v>
      </c>
      <c r="AF72" s="8">
        <f t="shared" si="21"/>
        <v>0</v>
      </c>
      <c r="AG72" s="8">
        <f t="shared" si="22"/>
        <v>0</v>
      </c>
      <c r="AH72">
        <f t="shared" si="23"/>
        <v>0</v>
      </c>
      <c r="AI72">
        <f t="shared" si="24"/>
        <v>0</v>
      </c>
      <c r="AJ72">
        <f t="shared" si="25"/>
        <v>0</v>
      </c>
    </row>
    <row r="73" spans="1:36" ht="12.75">
      <c r="A73" s="27">
        <v>4202400</v>
      </c>
      <c r="B73" s="27">
        <v>123469303</v>
      </c>
      <c r="C73" s="27" t="s">
        <v>504</v>
      </c>
      <c r="D73" s="27" t="s">
        <v>505</v>
      </c>
      <c r="E73" s="27" t="s">
        <v>506</v>
      </c>
      <c r="F73" s="27">
        <v>19002</v>
      </c>
      <c r="G73" s="28">
        <v>3441</v>
      </c>
      <c r="H73" s="27">
        <v>2156198000</v>
      </c>
      <c r="I73" s="29" t="s">
        <v>507</v>
      </c>
      <c r="J73" s="29" t="s">
        <v>335</v>
      </c>
      <c r="K73" s="30"/>
      <c r="L73" s="30"/>
      <c r="M73" s="30"/>
      <c r="N73" s="30"/>
      <c r="O73" s="30"/>
      <c r="P73" s="35">
        <v>4.00352733686067</v>
      </c>
      <c r="Q73" s="31" t="s">
        <v>335</v>
      </c>
      <c r="R73" s="27" t="s">
        <v>335</v>
      </c>
      <c r="S73" s="30"/>
      <c r="T73" s="34"/>
      <c r="U73" s="34"/>
      <c r="V73" s="34"/>
      <c r="W73" s="34"/>
      <c r="X73" s="8">
        <f t="shared" si="13"/>
        <v>0</v>
      </c>
      <c r="Y73" s="8">
        <f t="shared" si="14"/>
        <v>1</v>
      </c>
      <c r="Z73" s="8">
        <f t="shared" si="15"/>
        <v>0</v>
      </c>
      <c r="AA73" s="8">
        <f t="shared" si="16"/>
        <v>0</v>
      </c>
      <c r="AB73" s="8">
        <f t="shared" si="17"/>
        <v>0</v>
      </c>
      <c r="AC73" s="8">
        <f t="shared" si="18"/>
        <v>0</v>
      </c>
      <c r="AD73" s="8">
        <f t="shared" si="19"/>
        <v>0</v>
      </c>
      <c r="AE73" s="8">
        <f t="shared" si="20"/>
        <v>0</v>
      </c>
      <c r="AF73" s="8">
        <f t="shared" si="21"/>
        <v>0</v>
      </c>
      <c r="AG73" s="8">
        <f t="shared" si="22"/>
        <v>0</v>
      </c>
      <c r="AH73">
        <f t="shared" si="23"/>
        <v>0</v>
      </c>
      <c r="AI73">
        <f t="shared" si="24"/>
        <v>0</v>
      </c>
      <c r="AJ73">
        <f t="shared" si="25"/>
        <v>0</v>
      </c>
    </row>
    <row r="74" spans="1:36" ht="12.75">
      <c r="A74" s="27">
        <v>4202440</v>
      </c>
      <c r="B74" s="27">
        <v>127040703</v>
      </c>
      <c r="C74" s="27" t="s">
        <v>508</v>
      </c>
      <c r="D74" s="27" t="s">
        <v>509</v>
      </c>
      <c r="E74" s="27" t="s">
        <v>510</v>
      </c>
      <c r="F74" s="27">
        <v>15003</v>
      </c>
      <c r="G74" s="28">
        <v>2474</v>
      </c>
      <c r="H74" s="27">
        <v>7242668870</v>
      </c>
      <c r="I74" s="29" t="s">
        <v>507</v>
      </c>
      <c r="J74" s="29" t="s">
        <v>335</v>
      </c>
      <c r="K74" s="30"/>
      <c r="L74" s="30"/>
      <c r="M74" s="30"/>
      <c r="N74" s="30"/>
      <c r="O74" s="30"/>
      <c r="P74" s="35">
        <v>12.582932967284375</v>
      </c>
      <c r="Q74" s="31" t="s">
        <v>335</v>
      </c>
      <c r="R74" s="27" t="s">
        <v>335</v>
      </c>
      <c r="S74" s="30"/>
      <c r="T74" s="34"/>
      <c r="U74" s="34"/>
      <c r="V74" s="34"/>
      <c r="W74" s="34"/>
      <c r="X74" s="8">
        <f t="shared" si="13"/>
        <v>0</v>
      </c>
      <c r="Y74" s="8">
        <f t="shared" si="14"/>
        <v>1</v>
      </c>
      <c r="Z74" s="8">
        <f t="shared" si="15"/>
        <v>0</v>
      </c>
      <c r="AA74" s="8">
        <f t="shared" si="16"/>
        <v>0</v>
      </c>
      <c r="AB74" s="8">
        <f t="shared" si="17"/>
        <v>0</v>
      </c>
      <c r="AC74" s="8">
        <f t="shared" si="18"/>
        <v>0</v>
      </c>
      <c r="AD74" s="8">
        <f t="shared" si="19"/>
        <v>0</v>
      </c>
      <c r="AE74" s="8">
        <f t="shared" si="20"/>
        <v>0</v>
      </c>
      <c r="AF74" s="8">
        <f t="shared" si="21"/>
        <v>0</v>
      </c>
      <c r="AG74" s="8">
        <f t="shared" si="22"/>
        <v>0</v>
      </c>
      <c r="AH74">
        <f t="shared" si="23"/>
        <v>0</v>
      </c>
      <c r="AI74">
        <f t="shared" si="24"/>
        <v>0</v>
      </c>
      <c r="AJ74">
        <f t="shared" si="25"/>
        <v>0</v>
      </c>
    </row>
    <row r="75" spans="1:36" ht="12.75">
      <c r="A75" s="27">
        <v>4202480</v>
      </c>
      <c r="B75" s="27">
        <v>114060503</v>
      </c>
      <c r="C75" s="27" t="s">
        <v>511</v>
      </c>
      <c r="D75" s="27" t="s">
        <v>512</v>
      </c>
      <c r="E75" s="27" t="s">
        <v>513</v>
      </c>
      <c r="F75" s="27">
        <v>19606</v>
      </c>
      <c r="G75" s="28">
        <v>1018</v>
      </c>
      <c r="H75" s="27">
        <v>6107790554</v>
      </c>
      <c r="I75" s="29">
        <v>4</v>
      </c>
      <c r="J75" s="29" t="s">
        <v>335</v>
      </c>
      <c r="K75" s="30"/>
      <c r="L75" s="30"/>
      <c r="M75" s="30"/>
      <c r="N75" s="30"/>
      <c r="O75" s="30"/>
      <c r="P75" s="35">
        <v>2.374893977947413</v>
      </c>
      <c r="Q75" s="31" t="s">
        <v>335</v>
      </c>
      <c r="R75" s="27" t="s">
        <v>335</v>
      </c>
      <c r="S75" s="30"/>
      <c r="T75" s="34"/>
      <c r="U75" s="34"/>
      <c r="V75" s="34"/>
      <c r="W75" s="34"/>
      <c r="X75" s="8">
        <f t="shared" si="13"/>
        <v>0</v>
      </c>
      <c r="Y75" s="8">
        <f t="shared" si="14"/>
        <v>1</v>
      </c>
      <c r="Z75" s="8">
        <f t="shared" si="15"/>
        <v>0</v>
      </c>
      <c r="AA75" s="8">
        <f t="shared" si="16"/>
        <v>0</v>
      </c>
      <c r="AB75" s="8">
        <f t="shared" si="17"/>
        <v>0</v>
      </c>
      <c r="AC75" s="8">
        <f t="shared" si="18"/>
        <v>0</v>
      </c>
      <c r="AD75" s="8">
        <f t="shared" si="19"/>
        <v>0</v>
      </c>
      <c r="AE75" s="8">
        <f t="shared" si="20"/>
        <v>0</v>
      </c>
      <c r="AF75" s="8">
        <f t="shared" si="21"/>
        <v>0</v>
      </c>
      <c r="AG75" s="8">
        <f t="shared" si="22"/>
        <v>0</v>
      </c>
      <c r="AH75">
        <f t="shared" si="23"/>
        <v>0</v>
      </c>
      <c r="AI75">
        <f t="shared" si="24"/>
        <v>0</v>
      </c>
      <c r="AJ75">
        <f t="shared" si="25"/>
        <v>0</v>
      </c>
    </row>
    <row r="76" spans="1:36" ht="12.75">
      <c r="A76" s="27">
        <v>4202490</v>
      </c>
      <c r="B76" s="27">
        <v>113380303</v>
      </c>
      <c r="C76" s="27" t="s">
        <v>514</v>
      </c>
      <c r="D76" s="27" t="s">
        <v>515</v>
      </c>
      <c r="E76" s="27" t="s">
        <v>516</v>
      </c>
      <c r="F76" s="27">
        <v>17003</v>
      </c>
      <c r="G76" s="28">
        <v>2200</v>
      </c>
      <c r="H76" s="27">
        <v>7178677600</v>
      </c>
      <c r="I76" s="29" t="s">
        <v>517</v>
      </c>
      <c r="J76" s="29" t="s">
        <v>335</v>
      </c>
      <c r="K76" s="30"/>
      <c r="L76" s="30"/>
      <c r="M76" s="30"/>
      <c r="N76" s="30"/>
      <c r="O76" s="30"/>
      <c r="P76" s="35">
        <v>6.315331010452961</v>
      </c>
      <c r="Q76" s="31" t="s">
        <v>335</v>
      </c>
      <c r="R76" s="27" t="s">
        <v>335</v>
      </c>
      <c r="S76" s="30"/>
      <c r="T76" s="34"/>
      <c r="U76" s="34"/>
      <c r="V76" s="34"/>
      <c r="W76" s="34"/>
      <c r="X76" s="8">
        <f t="shared" si="13"/>
        <v>0</v>
      </c>
      <c r="Y76" s="8">
        <f t="shared" si="14"/>
        <v>1</v>
      </c>
      <c r="Z76" s="8">
        <f t="shared" si="15"/>
        <v>0</v>
      </c>
      <c r="AA76" s="8">
        <f t="shared" si="16"/>
        <v>0</v>
      </c>
      <c r="AB76" s="8">
        <f t="shared" si="17"/>
        <v>0</v>
      </c>
      <c r="AC76" s="8">
        <f t="shared" si="18"/>
        <v>0</v>
      </c>
      <c r="AD76" s="8">
        <f t="shared" si="19"/>
        <v>0</v>
      </c>
      <c r="AE76" s="8">
        <f t="shared" si="20"/>
        <v>0</v>
      </c>
      <c r="AF76" s="8">
        <f t="shared" si="21"/>
        <v>0</v>
      </c>
      <c r="AG76" s="8">
        <f t="shared" si="22"/>
        <v>0</v>
      </c>
      <c r="AH76">
        <f t="shared" si="23"/>
        <v>0</v>
      </c>
      <c r="AI76">
        <f t="shared" si="24"/>
        <v>0</v>
      </c>
      <c r="AJ76">
        <f t="shared" si="25"/>
        <v>0</v>
      </c>
    </row>
    <row r="77" spans="1:36" ht="12.75">
      <c r="A77" s="27">
        <v>4202550</v>
      </c>
      <c r="B77" s="27">
        <v>128030603</v>
      </c>
      <c r="C77" s="27" t="s">
        <v>518</v>
      </c>
      <c r="D77" s="27" t="s">
        <v>519</v>
      </c>
      <c r="E77" s="27" t="s">
        <v>520</v>
      </c>
      <c r="F77" s="27">
        <v>15686</v>
      </c>
      <c r="G77" s="28">
        <v>219</v>
      </c>
      <c r="H77" s="27">
        <v>7244781141</v>
      </c>
      <c r="I77" s="29" t="s">
        <v>521</v>
      </c>
      <c r="J77" s="29" t="s">
        <v>335</v>
      </c>
      <c r="K77" s="30"/>
      <c r="L77" s="30"/>
      <c r="M77" s="30"/>
      <c r="N77" s="30"/>
      <c r="O77" s="30"/>
      <c r="P77" s="35">
        <v>17.142857142857142</v>
      </c>
      <c r="Q77" s="31" t="s">
        <v>335</v>
      </c>
      <c r="R77" s="27" t="s">
        <v>330</v>
      </c>
      <c r="S77" s="30"/>
      <c r="T77" s="34"/>
      <c r="U77" s="34"/>
      <c r="V77" s="34"/>
      <c r="W77" s="34"/>
      <c r="X77" s="8">
        <f t="shared" si="13"/>
        <v>0</v>
      </c>
      <c r="Y77" s="8">
        <f t="shared" si="14"/>
        <v>1</v>
      </c>
      <c r="Z77" s="8">
        <f t="shared" si="15"/>
        <v>0</v>
      </c>
      <c r="AA77" s="8">
        <f t="shared" si="16"/>
        <v>0</v>
      </c>
      <c r="AB77" s="8">
        <f t="shared" si="17"/>
        <v>0</v>
      </c>
      <c r="AC77" s="8">
        <f t="shared" si="18"/>
        <v>1</v>
      </c>
      <c r="AD77" s="8">
        <f t="shared" si="19"/>
        <v>0</v>
      </c>
      <c r="AE77" s="8">
        <f t="shared" si="20"/>
        <v>0</v>
      </c>
      <c r="AF77" s="8">
        <f t="shared" si="21"/>
        <v>0</v>
      </c>
      <c r="AG77" s="8">
        <f t="shared" si="22"/>
        <v>0</v>
      </c>
      <c r="AH77">
        <f t="shared" si="23"/>
        <v>0</v>
      </c>
      <c r="AI77">
        <f t="shared" si="24"/>
        <v>0</v>
      </c>
      <c r="AJ77">
        <f t="shared" si="25"/>
        <v>0</v>
      </c>
    </row>
    <row r="78" spans="1:36" ht="12.75">
      <c r="A78" s="27">
        <v>4202590</v>
      </c>
      <c r="B78" s="27">
        <v>128030852</v>
      </c>
      <c r="C78" s="27" t="s">
        <v>522</v>
      </c>
      <c r="D78" s="27" t="s">
        <v>523</v>
      </c>
      <c r="E78" s="27" t="s">
        <v>524</v>
      </c>
      <c r="F78" s="27">
        <v>16226</v>
      </c>
      <c r="G78" s="28">
        <v>1613</v>
      </c>
      <c r="H78" s="27">
        <v>7247637151</v>
      </c>
      <c r="I78" s="29" t="s">
        <v>521</v>
      </c>
      <c r="J78" s="29" t="s">
        <v>335</v>
      </c>
      <c r="K78" s="30"/>
      <c r="L78" s="30"/>
      <c r="M78" s="30"/>
      <c r="N78" s="30"/>
      <c r="O78" s="30"/>
      <c r="P78" s="35">
        <v>16.95601851851852</v>
      </c>
      <c r="Q78" s="31" t="s">
        <v>335</v>
      </c>
      <c r="R78" s="27" t="s">
        <v>330</v>
      </c>
      <c r="S78" s="30"/>
      <c r="T78" s="34"/>
      <c r="U78" s="34"/>
      <c r="V78" s="34"/>
      <c r="W78" s="34"/>
      <c r="X78" s="8">
        <f t="shared" si="13"/>
        <v>0</v>
      </c>
      <c r="Y78" s="8">
        <f t="shared" si="14"/>
        <v>1</v>
      </c>
      <c r="Z78" s="8">
        <f t="shared" si="15"/>
        <v>0</v>
      </c>
      <c r="AA78" s="8">
        <f t="shared" si="16"/>
        <v>0</v>
      </c>
      <c r="AB78" s="8">
        <f t="shared" si="17"/>
        <v>0</v>
      </c>
      <c r="AC78" s="8">
        <f t="shared" si="18"/>
        <v>1</v>
      </c>
      <c r="AD78" s="8">
        <f t="shared" si="19"/>
        <v>0</v>
      </c>
      <c r="AE78" s="8">
        <f t="shared" si="20"/>
        <v>0</v>
      </c>
      <c r="AF78" s="8">
        <f t="shared" si="21"/>
        <v>0</v>
      </c>
      <c r="AG78" s="8">
        <f t="shared" si="22"/>
        <v>0</v>
      </c>
      <c r="AH78">
        <f t="shared" si="23"/>
        <v>0</v>
      </c>
      <c r="AI78">
        <f t="shared" si="24"/>
        <v>0</v>
      </c>
      <c r="AJ78">
        <f t="shared" si="25"/>
        <v>0</v>
      </c>
    </row>
    <row r="79" spans="1:36" ht="12.75">
      <c r="A79" s="27">
        <v>4202600</v>
      </c>
      <c r="B79" s="27">
        <v>128034607</v>
      </c>
      <c r="C79" s="27" t="s">
        <v>525</v>
      </c>
      <c r="D79" s="27" t="s">
        <v>526</v>
      </c>
      <c r="E79" s="27" t="s">
        <v>524</v>
      </c>
      <c r="F79" s="27">
        <v>16226</v>
      </c>
      <c r="G79" s="28">
        <v>1608</v>
      </c>
      <c r="H79" s="27">
        <v>7247637116</v>
      </c>
      <c r="I79" s="29">
        <v>7</v>
      </c>
      <c r="J79" s="29" t="s">
        <v>330</v>
      </c>
      <c r="K79" s="30"/>
      <c r="L79" s="30"/>
      <c r="M79" s="30"/>
      <c r="N79" s="30"/>
      <c r="O79" s="30"/>
      <c r="P79" s="31" t="s">
        <v>331</v>
      </c>
      <c r="Q79" s="31" t="s">
        <v>331</v>
      </c>
      <c r="R79" s="27" t="s">
        <v>330</v>
      </c>
      <c r="S79" s="30"/>
      <c r="T79" s="34"/>
      <c r="U79" s="34"/>
      <c r="V79" s="34"/>
      <c r="W79" s="34"/>
      <c r="X79" s="8">
        <f t="shared" si="13"/>
        <v>1</v>
      </c>
      <c r="Y79" s="8">
        <f t="shared" si="14"/>
        <v>1</v>
      </c>
      <c r="Z79" s="8" t="str">
        <f t="shared" si="15"/>
        <v>ELIGIBLE</v>
      </c>
      <c r="AA79" s="8">
        <f t="shared" si="16"/>
        <v>0</v>
      </c>
      <c r="AB79" s="8">
        <f t="shared" si="17"/>
        <v>0</v>
      </c>
      <c r="AC79" s="8">
        <f t="shared" si="18"/>
        <v>1</v>
      </c>
      <c r="AD79" s="8">
        <f t="shared" si="19"/>
        <v>0</v>
      </c>
      <c r="AE79" s="8">
        <f t="shared" si="20"/>
        <v>0</v>
      </c>
      <c r="AF79" s="8">
        <f t="shared" si="21"/>
        <v>0</v>
      </c>
      <c r="AG79" s="8">
        <f t="shared" si="22"/>
        <v>0</v>
      </c>
      <c r="AH79">
        <f t="shared" si="23"/>
        <v>0</v>
      </c>
      <c r="AI79">
        <f t="shared" si="24"/>
        <v>0</v>
      </c>
      <c r="AJ79">
        <f t="shared" si="25"/>
        <v>0</v>
      </c>
    </row>
    <row r="80" spans="1:36" ht="12.75">
      <c r="A80" s="27">
        <v>4202670</v>
      </c>
      <c r="B80" s="27">
        <v>117080503</v>
      </c>
      <c r="C80" s="27" t="s">
        <v>527</v>
      </c>
      <c r="D80" s="27" t="s">
        <v>528</v>
      </c>
      <c r="E80" s="27" t="s">
        <v>529</v>
      </c>
      <c r="F80" s="27">
        <v>18810</v>
      </c>
      <c r="G80" s="28">
        <v>1213</v>
      </c>
      <c r="H80" s="27">
        <v>5708887766</v>
      </c>
      <c r="I80" s="29" t="s">
        <v>521</v>
      </c>
      <c r="J80" s="29" t="s">
        <v>335</v>
      </c>
      <c r="K80" s="30"/>
      <c r="L80" s="30"/>
      <c r="M80" s="30"/>
      <c r="N80" s="30"/>
      <c r="O80" s="30"/>
      <c r="P80" s="35">
        <v>14.895034988337223</v>
      </c>
      <c r="Q80" s="31" t="s">
        <v>335</v>
      </c>
      <c r="R80" s="27" t="s">
        <v>330</v>
      </c>
      <c r="S80" s="30"/>
      <c r="T80" s="34"/>
      <c r="U80" s="34"/>
      <c r="V80" s="34"/>
      <c r="W80" s="34"/>
      <c r="X80" s="8">
        <f t="shared" si="13"/>
        <v>0</v>
      </c>
      <c r="Y80" s="8">
        <f t="shared" si="14"/>
        <v>1</v>
      </c>
      <c r="Z80" s="8">
        <f t="shared" si="15"/>
        <v>0</v>
      </c>
      <c r="AA80" s="8">
        <f t="shared" si="16"/>
        <v>0</v>
      </c>
      <c r="AB80" s="8">
        <f t="shared" si="17"/>
        <v>0</v>
      </c>
      <c r="AC80" s="8">
        <f t="shared" si="18"/>
        <v>1</v>
      </c>
      <c r="AD80" s="8">
        <f t="shared" si="19"/>
        <v>0</v>
      </c>
      <c r="AE80" s="8">
        <f t="shared" si="20"/>
        <v>0</v>
      </c>
      <c r="AF80" s="8">
        <f t="shared" si="21"/>
        <v>0</v>
      </c>
      <c r="AG80" s="8">
        <f t="shared" si="22"/>
        <v>0</v>
      </c>
      <c r="AH80">
        <f t="shared" si="23"/>
        <v>0</v>
      </c>
      <c r="AI80">
        <f t="shared" si="24"/>
        <v>0</v>
      </c>
      <c r="AJ80">
        <f t="shared" si="25"/>
        <v>0</v>
      </c>
    </row>
    <row r="81" spans="1:36" ht="12.75">
      <c r="A81" s="27">
        <v>4202700</v>
      </c>
      <c r="B81" s="27">
        <v>109530304</v>
      </c>
      <c r="C81" s="27" t="s">
        <v>530</v>
      </c>
      <c r="D81" s="27" t="s">
        <v>531</v>
      </c>
      <c r="E81" s="27" t="s">
        <v>532</v>
      </c>
      <c r="F81" s="27">
        <v>16720</v>
      </c>
      <c r="G81" s="28">
        <v>9601</v>
      </c>
      <c r="H81" s="27">
        <v>8146478603</v>
      </c>
      <c r="I81" s="29">
        <v>7</v>
      </c>
      <c r="J81" s="29" t="s">
        <v>330</v>
      </c>
      <c r="K81" s="30" t="s">
        <v>360</v>
      </c>
      <c r="L81" s="30">
        <v>258</v>
      </c>
      <c r="M81" s="30" t="s">
        <v>360</v>
      </c>
      <c r="N81" s="30" t="s">
        <v>362</v>
      </c>
      <c r="O81" s="30" t="s">
        <v>362</v>
      </c>
      <c r="P81" s="35">
        <v>22.127659574468083</v>
      </c>
      <c r="Q81" s="31" t="s">
        <v>330</v>
      </c>
      <c r="R81" s="27" t="s">
        <v>330</v>
      </c>
      <c r="S81" s="30" t="s">
        <v>361</v>
      </c>
      <c r="T81" s="34">
        <v>1802</v>
      </c>
      <c r="U81" s="34">
        <v>1045</v>
      </c>
      <c r="V81" s="34">
        <v>2524</v>
      </c>
      <c r="W81" s="34">
        <v>10481</v>
      </c>
      <c r="X81" s="8">
        <f t="shared" si="13"/>
        <v>1</v>
      </c>
      <c r="Y81" s="8">
        <f t="shared" si="14"/>
        <v>1</v>
      </c>
      <c r="Z81" s="8" t="str">
        <f t="shared" si="15"/>
        <v>ELIGIBLE</v>
      </c>
      <c r="AA81" s="8" t="str">
        <f t="shared" si="16"/>
        <v>OKAY</v>
      </c>
      <c r="AB81" s="8">
        <f t="shared" si="17"/>
        <v>1</v>
      </c>
      <c r="AC81" s="8">
        <f t="shared" si="18"/>
        <v>1</v>
      </c>
      <c r="AD81" s="8" t="str">
        <f t="shared" si="19"/>
        <v>CHECK</v>
      </c>
      <c r="AE81" s="8" t="str">
        <f t="shared" si="20"/>
        <v>SRSA</v>
      </c>
      <c r="AF81" s="8">
        <f t="shared" si="21"/>
        <v>0</v>
      </c>
      <c r="AG81" s="8">
        <f t="shared" si="22"/>
        <v>0</v>
      </c>
      <c r="AH81">
        <f t="shared" si="23"/>
        <v>0</v>
      </c>
      <c r="AI81">
        <f t="shared" si="24"/>
        <v>0</v>
      </c>
      <c r="AJ81">
        <f t="shared" si="25"/>
        <v>0</v>
      </c>
    </row>
    <row r="82" spans="1:36" ht="12.75">
      <c r="A82" s="27">
        <v>4202760</v>
      </c>
      <c r="B82" s="27">
        <v>101630504</v>
      </c>
      <c r="C82" s="27" t="s">
        <v>533</v>
      </c>
      <c r="D82" s="27" t="s">
        <v>534</v>
      </c>
      <c r="E82" s="27" t="s">
        <v>535</v>
      </c>
      <c r="F82" s="27">
        <v>15312</v>
      </c>
      <c r="G82" s="28">
        <v>2109</v>
      </c>
      <c r="H82" s="27">
        <v>7243562218</v>
      </c>
      <c r="I82" s="29">
        <v>8</v>
      </c>
      <c r="J82" s="29" t="s">
        <v>330</v>
      </c>
      <c r="K82" s="30" t="s">
        <v>360</v>
      </c>
      <c r="L82" s="30">
        <v>752</v>
      </c>
      <c r="M82" s="30" t="s">
        <v>361</v>
      </c>
      <c r="N82" s="30" t="s">
        <v>361</v>
      </c>
      <c r="O82" s="30" t="s">
        <v>360</v>
      </c>
      <c r="P82" s="35">
        <v>13.7</v>
      </c>
      <c r="Q82" s="31" t="s">
        <v>335</v>
      </c>
      <c r="R82" s="27" t="s">
        <v>330</v>
      </c>
      <c r="S82" s="30" t="s">
        <v>361</v>
      </c>
      <c r="T82" s="34"/>
      <c r="U82" s="34"/>
      <c r="V82" s="34"/>
      <c r="W82" s="34"/>
      <c r="X82" s="8">
        <f t="shared" si="13"/>
        <v>1</v>
      </c>
      <c r="Y82" s="8">
        <f t="shared" si="14"/>
        <v>0</v>
      </c>
      <c r="Z82" s="8">
        <f t="shared" si="15"/>
        <v>0</v>
      </c>
      <c r="AA82" s="8">
        <f t="shared" si="16"/>
        <v>0</v>
      </c>
      <c r="AB82" s="8">
        <f t="shared" si="17"/>
        <v>0</v>
      </c>
      <c r="AC82" s="8">
        <f t="shared" si="18"/>
        <v>1</v>
      </c>
      <c r="AD82" s="8">
        <f t="shared" si="19"/>
        <v>0</v>
      </c>
      <c r="AE82" s="8">
        <f t="shared" si="20"/>
        <v>0</v>
      </c>
      <c r="AF82" s="8">
        <f t="shared" si="21"/>
        <v>0</v>
      </c>
      <c r="AG82" s="8">
        <f t="shared" si="22"/>
        <v>0</v>
      </c>
      <c r="AH82">
        <f t="shared" si="23"/>
        <v>0</v>
      </c>
      <c r="AI82">
        <f t="shared" si="24"/>
        <v>0</v>
      </c>
      <c r="AJ82">
        <f t="shared" si="25"/>
        <v>0</v>
      </c>
    </row>
    <row r="83" spans="1:36" ht="12.75">
      <c r="A83" s="27">
        <v>4202790</v>
      </c>
      <c r="B83" s="27">
        <v>124150503</v>
      </c>
      <c r="C83" s="27" t="s">
        <v>536</v>
      </c>
      <c r="D83" s="27" t="s">
        <v>537</v>
      </c>
      <c r="E83" s="27" t="s">
        <v>538</v>
      </c>
      <c r="F83" s="27">
        <v>19390</v>
      </c>
      <c r="G83" s="28">
        <v>9409</v>
      </c>
      <c r="H83" s="27">
        <v>6108692441</v>
      </c>
      <c r="I83" s="29">
        <v>8</v>
      </c>
      <c r="J83" s="29" t="s">
        <v>330</v>
      </c>
      <c r="K83" s="30" t="s">
        <v>360</v>
      </c>
      <c r="L83" s="30">
        <v>4384</v>
      </c>
      <c r="M83" s="30" t="s">
        <v>361</v>
      </c>
      <c r="N83" s="30" t="s">
        <v>361</v>
      </c>
      <c r="O83" s="30" t="s">
        <v>360</v>
      </c>
      <c r="P83" s="35">
        <v>5.235476930432704</v>
      </c>
      <c r="Q83" s="31" t="s">
        <v>335</v>
      </c>
      <c r="R83" s="27" t="s">
        <v>330</v>
      </c>
      <c r="S83" s="30" t="s">
        <v>361</v>
      </c>
      <c r="T83" s="34"/>
      <c r="U83" s="34"/>
      <c r="V83" s="34"/>
      <c r="W83" s="34"/>
      <c r="X83" s="8">
        <f t="shared" si="13"/>
        <v>1</v>
      </c>
      <c r="Y83" s="8">
        <f t="shared" si="14"/>
        <v>0</v>
      </c>
      <c r="Z83" s="8">
        <f t="shared" si="15"/>
        <v>0</v>
      </c>
      <c r="AA83" s="8">
        <f t="shared" si="16"/>
        <v>0</v>
      </c>
      <c r="AB83" s="8">
        <f t="shared" si="17"/>
        <v>0</v>
      </c>
      <c r="AC83" s="8">
        <f t="shared" si="18"/>
        <v>1</v>
      </c>
      <c r="AD83" s="8">
        <f t="shared" si="19"/>
        <v>0</v>
      </c>
      <c r="AE83" s="8">
        <f t="shared" si="20"/>
        <v>0</v>
      </c>
      <c r="AF83" s="8">
        <f t="shared" si="21"/>
        <v>0</v>
      </c>
      <c r="AG83" s="8">
        <f t="shared" si="22"/>
        <v>0</v>
      </c>
      <c r="AH83">
        <f t="shared" si="23"/>
        <v>0</v>
      </c>
      <c r="AI83">
        <f t="shared" si="24"/>
        <v>0</v>
      </c>
      <c r="AJ83">
        <f t="shared" si="25"/>
        <v>0</v>
      </c>
    </row>
    <row r="84" spans="1:36" ht="12.75">
      <c r="A84" s="27">
        <v>4202820</v>
      </c>
      <c r="B84" s="27">
        <v>103020753</v>
      </c>
      <c r="C84" s="27" t="s">
        <v>539</v>
      </c>
      <c r="D84" s="27" t="s">
        <v>540</v>
      </c>
      <c r="E84" s="27" t="s">
        <v>377</v>
      </c>
      <c r="F84" s="27">
        <v>15237</v>
      </c>
      <c r="G84" s="28">
        <v>1043</v>
      </c>
      <c r="H84" s="27">
        <v>4123698738</v>
      </c>
      <c r="I84" s="29">
        <v>3</v>
      </c>
      <c r="J84" s="29" t="s">
        <v>335</v>
      </c>
      <c r="K84" s="30"/>
      <c r="L84" s="30"/>
      <c r="M84" s="30"/>
      <c r="N84" s="30"/>
      <c r="O84" s="30"/>
      <c r="P84" s="35">
        <v>6.24103299856528</v>
      </c>
      <c r="Q84" s="31" t="s">
        <v>335</v>
      </c>
      <c r="R84" s="27" t="s">
        <v>335</v>
      </c>
      <c r="S84" s="30"/>
      <c r="T84" s="34"/>
      <c r="U84" s="34"/>
      <c r="V84" s="34"/>
      <c r="W84" s="34"/>
      <c r="X84" s="8">
        <f t="shared" si="13"/>
        <v>0</v>
      </c>
      <c r="Y84" s="8">
        <f t="shared" si="14"/>
        <v>1</v>
      </c>
      <c r="Z84" s="8">
        <f t="shared" si="15"/>
        <v>0</v>
      </c>
      <c r="AA84" s="8">
        <f t="shared" si="16"/>
        <v>0</v>
      </c>
      <c r="AB84" s="8">
        <f t="shared" si="17"/>
        <v>0</v>
      </c>
      <c r="AC84" s="8">
        <f t="shared" si="18"/>
        <v>0</v>
      </c>
      <c r="AD84" s="8">
        <f t="shared" si="19"/>
        <v>0</v>
      </c>
      <c r="AE84" s="8">
        <f t="shared" si="20"/>
        <v>0</v>
      </c>
      <c r="AF84" s="8">
        <f t="shared" si="21"/>
        <v>0</v>
      </c>
      <c r="AG84" s="8">
        <f t="shared" si="22"/>
        <v>0</v>
      </c>
      <c r="AH84">
        <f t="shared" si="23"/>
        <v>0</v>
      </c>
      <c r="AI84">
        <f t="shared" si="24"/>
        <v>0</v>
      </c>
      <c r="AJ84">
        <f t="shared" si="25"/>
        <v>0</v>
      </c>
    </row>
    <row r="85" spans="1:36" ht="12.75">
      <c r="A85" s="27">
        <v>4202850</v>
      </c>
      <c r="B85" s="27">
        <v>103021003</v>
      </c>
      <c r="C85" s="27" t="s">
        <v>541</v>
      </c>
      <c r="D85" s="27" t="s">
        <v>542</v>
      </c>
      <c r="E85" s="27" t="s">
        <v>543</v>
      </c>
      <c r="F85" s="27">
        <v>15044</v>
      </c>
      <c r="G85" s="28">
        <v>9534</v>
      </c>
      <c r="H85" s="27">
        <v>7244437276</v>
      </c>
      <c r="I85" s="29" t="s">
        <v>507</v>
      </c>
      <c r="J85" s="29" t="s">
        <v>335</v>
      </c>
      <c r="K85" s="30"/>
      <c r="L85" s="30"/>
      <c r="M85" s="30"/>
      <c r="N85" s="30"/>
      <c r="O85" s="30"/>
      <c r="P85" s="35">
        <v>2.6126126126126126</v>
      </c>
      <c r="Q85" s="31" t="s">
        <v>335</v>
      </c>
      <c r="R85" s="27" t="s">
        <v>335</v>
      </c>
      <c r="S85" s="30"/>
      <c r="T85" s="34"/>
      <c r="U85" s="34"/>
      <c r="V85" s="34"/>
      <c r="W85" s="34"/>
      <c r="X85" s="8">
        <f t="shared" si="13"/>
        <v>0</v>
      </c>
      <c r="Y85" s="8">
        <f t="shared" si="14"/>
        <v>1</v>
      </c>
      <c r="Z85" s="8">
        <f t="shared" si="15"/>
        <v>0</v>
      </c>
      <c r="AA85" s="8">
        <f t="shared" si="16"/>
        <v>0</v>
      </c>
      <c r="AB85" s="8">
        <f t="shared" si="17"/>
        <v>0</v>
      </c>
      <c r="AC85" s="8">
        <f t="shared" si="18"/>
        <v>0</v>
      </c>
      <c r="AD85" s="8">
        <f t="shared" si="19"/>
        <v>0</v>
      </c>
      <c r="AE85" s="8">
        <f t="shared" si="20"/>
        <v>0</v>
      </c>
      <c r="AF85" s="8">
        <f t="shared" si="21"/>
        <v>0</v>
      </c>
      <c r="AG85" s="8">
        <f t="shared" si="22"/>
        <v>0</v>
      </c>
      <c r="AH85">
        <f t="shared" si="23"/>
        <v>0</v>
      </c>
      <c r="AI85">
        <f t="shared" si="24"/>
        <v>0</v>
      </c>
      <c r="AJ85">
        <f t="shared" si="25"/>
        <v>0</v>
      </c>
    </row>
    <row r="86" spans="1:36" ht="12.75">
      <c r="A86" s="27">
        <v>4202900</v>
      </c>
      <c r="B86" s="27">
        <v>124151607</v>
      </c>
      <c r="C86" s="27" t="s">
        <v>544</v>
      </c>
      <c r="D86" s="27" t="s">
        <v>545</v>
      </c>
      <c r="E86" s="27" t="s">
        <v>546</v>
      </c>
      <c r="F86" s="27">
        <v>19341</v>
      </c>
      <c r="G86" s="28">
        <v>2560</v>
      </c>
      <c r="H86" s="27">
        <v>6105245110</v>
      </c>
      <c r="I86" s="29">
        <v>3</v>
      </c>
      <c r="J86" s="29" t="s">
        <v>335</v>
      </c>
      <c r="K86" s="30"/>
      <c r="L86" s="30"/>
      <c r="M86" s="30"/>
      <c r="N86" s="30"/>
      <c r="O86" s="30"/>
      <c r="P86" s="31" t="s">
        <v>331</v>
      </c>
      <c r="Q86" s="31" t="s">
        <v>331</v>
      </c>
      <c r="R86" s="27" t="s">
        <v>335</v>
      </c>
      <c r="S86" s="30"/>
      <c r="T86" s="34"/>
      <c r="U86" s="34"/>
      <c r="V86" s="34"/>
      <c r="W86" s="34"/>
      <c r="X86" s="8">
        <f t="shared" si="13"/>
        <v>0</v>
      </c>
      <c r="Y86" s="8">
        <f t="shared" si="14"/>
        <v>1</v>
      </c>
      <c r="Z86" s="8">
        <f t="shared" si="15"/>
        <v>0</v>
      </c>
      <c r="AA86" s="8">
        <f t="shared" si="16"/>
        <v>0</v>
      </c>
      <c r="AB86" s="8">
        <f t="shared" si="17"/>
        <v>0</v>
      </c>
      <c r="AC86" s="8">
        <f t="shared" si="18"/>
        <v>0</v>
      </c>
      <c r="AD86" s="8">
        <f t="shared" si="19"/>
        <v>0</v>
      </c>
      <c r="AE86" s="8">
        <f t="shared" si="20"/>
        <v>0</v>
      </c>
      <c r="AF86" s="8">
        <f t="shared" si="21"/>
        <v>0</v>
      </c>
      <c r="AG86" s="8">
        <f t="shared" si="22"/>
        <v>0</v>
      </c>
      <c r="AH86">
        <f t="shared" si="23"/>
        <v>0</v>
      </c>
      <c r="AI86">
        <f t="shared" si="24"/>
        <v>0</v>
      </c>
      <c r="AJ86">
        <f t="shared" si="25"/>
        <v>0</v>
      </c>
    </row>
    <row r="87" spans="1:36" ht="12.75">
      <c r="A87" s="27">
        <v>4202910</v>
      </c>
      <c r="B87" s="27">
        <v>110141003</v>
      </c>
      <c r="C87" s="27" t="s">
        <v>547</v>
      </c>
      <c r="D87" s="27" t="s">
        <v>548</v>
      </c>
      <c r="E87" s="27" t="s">
        <v>549</v>
      </c>
      <c r="F87" s="27">
        <v>16823</v>
      </c>
      <c r="G87" s="28">
        <v>4740</v>
      </c>
      <c r="H87" s="27">
        <v>8143554860</v>
      </c>
      <c r="I87" s="29" t="s">
        <v>550</v>
      </c>
      <c r="J87" s="29" t="s">
        <v>335</v>
      </c>
      <c r="K87" s="30"/>
      <c r="L87" s="30"/>
      <c r="M87" s="30"/>
      <c r="N87" s="30"/>
      <c r="O87" s="30"/>
      <c r="P87" s="35">
        <v>11.123595505617978</v>
      </c>
      <c r="Q87" s="31" t="s">
        <v>335</v>
      </c>
      <c r="R87" s="27" t="s">
        <v>335</v>
      </c>
      <c r="S87" s="30"/>
      <c r="T87" s="34"/>
      <c r="U87" s="34"/>
      <c r="V87" s="34"/>
      <c r="W87" s="34"/>
      <c r="X87" s="8">
        <f t="shared" si="13"/>
        <v>0</v>
      </c>
      <c r="Y87" s="8">
        <f t="shared" si="14"/>
        <v>1</v>
      </c>
      <c r="Z87" s="8">
        <f t="shared" si="15"/>
        <v>0</v>
      </c>
      <c r="AA87" s="8">
        <f t="shared" si="16"/>
        <v>0</v>
      </c>
      <c r="AB87" s="8">
        <f t="shared" si="17"/>
        <v>0</v>
      </c>
      <c r="AC87" s="8">
        <f t="shared" si="18"/>
        <v>0</v>
      </c>
      <c r="AD87" s="8">
        <f t="shared" si="19"/>
        <v>0</v>
      </c>
      <c r="AE87" s="8">
        <f t="shared" si="20"/>
        <v>0</v>
      </c>
      <c r="AF87" s="8">
        <f t="shared" si="21"/>
        <v>0</v>
      </c>
      <c r="AG87" s="8">
        <f t="shared" si="22"/>
        <v>0</v>
      </c>
      <c r="AH87">
        <f t="shared" si="23"/>
        <v>0</v>
      </c>
      <c r="AI87">
        <f t="shared" si="24"/>
        <v>0</v>
      </c>
      <c r="AJ87">
        <f t="shared" si="25"/>
        <v>0</v>
      </c>
    </row>
    <row r="88" spans="1:36" ht="12.75">
      <c r="A88" s="27">
        <v>4202970</v>
      </c>
      <c r="B88" s="27">
        <v>103021102</v>
      </c>
      <c r="C88" s="27" t="s">
        <v>551</v>
      </c>
      <c r="D88" s="27" t="s">
        <v>552</v>
      </c>
      <c r="E88" s="27" t="s">
        <v>377</v>
      </c>
      <c r="F88" s="27">
        <v>15236</v>
      </c>
      <c r="G88" s="28">
        <v>1817</v>
      </c>
      <c r="H88" s="27">
        <v>4128857810</v>
      </c>
      <c r="I88" s="29">
        <v>3</v>
      </c>
      <c r="J88" s="29" t="s">
        <v>335</v>
      </c>
      <c r="K88" s="30"/>
      <c r="L88" s="30"/>
      <c r="M88" s="30"/>
      <c r="N88" s="30"/>
      <c r="O88" s="30"/>
      <c r="P88" s="35">
        <v>6.4828341855368885</v>
      </c>
      <c r="Q88" s="31" t="s">
        <v>335</v>
      </c>
      <c r="R88" s="27" t="s">
        <v>335</v>
      </c>
      <c r="S88" s="30"/>
      <c r="T88" s="34"/>
      <c r="U88" s="34"/>
      <c r="V88" s="34"/>
      <c r="W88" s="34"/>
      <c r="X88" s="8">
        <f t="shared" si="13"/>
        <v>0</v>
      </c>
      <c r="Y88" s="8">
        <f t="shared" si="14"/>
        <v>1</v>
      </c>
      <c r="Z88" s="8">
        <f t="shared" si="15"/>
        <v>0</v>
      </c>
      <c r="AA88" s="8">
        <f t="shared" si="16"/>
        <v>0</v>
      </c>
      <c r="AB88" s="8">
        <f t="shared" si="17"/>
        <v>0</v>
      </c>
      <c r="AC88" s="8">
        <f t="shared" si="18"/>
        <v>0</v>
      </c>
      <c r="AD88" s="8">
        <f t="shared" si="19"/>
        <v>0</v>
      </c>
      <c r="AE88" s="8">
        <f t="shared" si="20"/>
        <v>0</v>
      </c>
      <c r="AF88" s="8">
        <f t="shared" si="21"/>
        <v>0</v>
      </c>
      <c r="AG88" s="8">
        <f t="shared" si="22"/>
        <v>0</v>
      </c>
      <c r="AH88">
        <f t="shared" si="23"/>
        <v>0</v>
      </c>
      <c r="AI88">
        <f t="shared" si="24"/>
        <v>0</v>
      </c>
      <c r="AJ88">
        <f t="shared" si="25"/>
        <v>0</v>
      </c>
    </row>
    <row r="89" spans="1:36" ht="12.75">
      <c r="A89" s="27">
        <v>4203000</v>
      </c>
      <c r="B89" s="27">
        <v>120480803</v>
      </c>
      <c r="C89" s="27" t="s">
        <v>553</v>
      </c>
      <c r="D89" s="27" t="s">
        <v>554</v>
      </c>
      <c r="E89" s="27" t="s">
        <v>555</v>
      </c>
      <c r="F89" s="27">
        <v>18013</v>
      </c>
      <c r="G89" s="28">
        <v>5272</v>
      </c>
      <c r="H89" s="27">
        <v>6105882163</v>
      </c>
      <c r="I89" s="29" t="s">
        <v>550</v>
      </c>
      <c r="J89" s="29" t="s">
        <v>335</v>
      </c>
      <c r="K89" s="30"/>
      <c r="L89" s="30"/>
      <c r="M89" s="30"/>
      <c r="N89" s="30"/>
      <c r="O89" s="30"/>
      <c r="P89" s="35">
        <v>8.360477741585234</v>
      </c>
      <c r="Q89" s="31" t="s">
        <v>335</v>
      </c>
      <c r="R89" s="27" t="s">
        <v>335</v>
      </c>
      <c r="S89" s="30"/>
      <c r="T89" s="34"/>
      <c r="U89" s="34"/>
      <c r="V89" s="34"/>
      <c r="W89" s="34"/>
      <c r="X89" s="8">
        <f t="shared" si="13"/>
        <v>0</v>
      </c>
      <c r="Y89" s="8">
        <f t="shared" si="14"/>
        <v>1</v>
      </c>
      <c r="Z89" s="8">
        <f t="shared" si="15"/>
        <v>0</v>
      </c>
      <c r="AA89" s="8">
        <f t="shared" si="16"/>
        <v>0</v>
      </c>
      <c r="AB89" s="8">
        <f t="shared" si="17"/>
        <v>0</v>
      </c>
      <c r="AC89" s="8">
        <f t="shared" si="18"/>
        <v>0</v>
      </c>
      <c r="AD89" s="8">
        <f t="shared" si="19"/>
        <v>0</v>
      </c>
      <c r="AE89" s="8">
        <f t="shared" si="20"/>
        <v>0</v>
      </c>
      <c r="AF89" s="8">
        <f t="shared" si="21"/>
        <v>0</v>
      </c>
      <c r="AG89" s="8">
        <f t="shared" si="22"/>
        <v>0</v>
      </c>
      <c r="AH89">
        <f t="shared" si="23"/>
        <v>0</v>
      </c>
      <c r="AI89">
        <f t="shared" si="24"/>
        <v>0</v>
      </c>
      <c r="AJ89">
        <f t="shared" si="25"/>
        <v>0</v>
      </c>
    </row>
    <row r="90" spans="1:36" ht="12.75">
      <c r="A90" s="27">
        <v>4203120</v>
      </c>
      <c r="B90" s="27">
        <v>127041203</v>
      </c>
      <c r="C90" s="27" t="s">
        <v>556</v>
      </c>
      <c r="D90" s="27" t="s">
        <v>557</v>
      </c>
      <c r="E90" s="27" t="s">
        <v>558</v>
      </c>
      <c r="F90" s="27">
        <v>15009</v>
      </c>
      <c r="G90" s="28">
        <v>2600</v>
      </c>
      <c r="H90" s="27">
        <v>7247744010</v>
      </c>
      <c r="I90" s="29" t="s">
        <v>507</v>
      </c>
      <c r="J90" s="29" t="s">
        <v>335</v>
      </c>
      <c r="K90" s="30"/>
      <c r="L90" s="30"/>
      <c r="M90" s="30"/>
      <c r="N90" s="30"/>
      <c r="O90" s="30"/>
      <c r="P90" s="35">
        <v>8.3031035872632</v>
      </c>
      <c r="Q90" s="31" t="s">
        <v>335</v>
      </c>
      <c r="R90" s="27" t="s">
        <v>335</v>
      </c>
      <c r="S90" s="30"/>
      <c r="T90" s="34"/>
      <c r="U90" s="34"/>
      <c r="V90" s="34"/>
      <c r="W90" s="34"/>
      <c r="X90" s="8">
        <f t="shared" si="13"/>
        <v>0</v>
      </c>
      <c r="Y90" s="8">
        <f t="shared" si="14"/>
        <v>1</v>
      </c>
      <c r="Z90" s="8">
        <f t="shared" si="15"/>
        <v>0</v>
      </c>
      <c r="AA90" s="8">
        <f t="shared" si="16"/>
        <v>0</v>
      </c>
      <c r="AB90" s="8">
        <f t="shared" si="17"/>
        <v>0</v>
      </c>
      <c r="AC90" s="8">
        <f t="shared" si="18"/>
        <v>0</v>
      </c>
      <c r="AD90" s="8">
        <f t="shared" si="19"/>
        <v>0</v>
      </c>
      <c r="AE90" s="8">
        <f t="shared" si="20"/>
        <v>0</v>
      </c>
      <c r="AF90" s="8">
        <f t="shared" si="21"/>
        <v>0</v>
      </c>
      <c r="AG90" s="8">
        <f t="shared" si="22"/>
        <v>0</v>
      </c>
      <c r="AH90">
        <f t="shared" si="23"/>
        <v>0</v>
      </c>
      <c r="AI90">
        <f t="shared" si="24"/>
        <v>0</v>
      </c>
      <c r="AJ90">
        <f t="shared" si="25"/>
        <v>0</v>
      </c>
    </row>
    <row r="91" spans="1:36" ht="12.75">
      <c r="A91" s="27">
        <v>4203180</v>
      </c>
      <c r="B91" s="27">
        <v>108051003</v>
      </c>
      <c r="C91" s="27" t="s">
        <v>559</v>
      </c>
      <c r="D91" s="27" t="s">
        <v>560</v>
      </c>
      <c r="E91" s="27" t="s">
        <v>561</v>
      </c>
      <c r="F91" s="27">
        <v>15522</v>
      </c>
      <c r="G91" s="28">
        <v>1427</v>
      </c>
      <c r="H91" s="27">
        <v>8146234290</v>
      </c>
      <c r="I91" s="29" t="s">
        <v>521</v>
      </c>
      <c r="J91" s="29" t="s">
        <v>335</v>
      </c>
      <c r="K91" s="30"/>
      <c r="L91" s="30"/>
      <c r="M91" s="30"/>
      <c r="N91" s="30"/>
      <c r="O91" s="30"/>
      <c r="P91" s="35">
        <v>14.121132323897301</v>
      </c>
      <c r="Q91" s="31" t="s">
        <v>335</v>
      </c>
      <c r="R91" s="27" t="s">
        <v>330</v>
      </c>
      <c r="S91" s="30"/>
      <c r="T91" s="34"/>
      <c r="U91" s="34"/>
      <c r="V91" s="34"/>
      <c r="W91" s="34"/>
      <c r="X91" s="8">
        <f t="shared" si="13"/>
        <v>0</v>
      </c>
      <c r="Y91" s="8">
        <f t="shared" si="14"/>
        <v>1</v>
      </c>
      <c r="Z91" s="8">
        <f t="shared" si="15"/>
        <v>0</v>
      </c>
      <c r="AA91" s="8">
        <f t="shared" si="16"/>
        <v>0</v>
      </c>
      <c r="AB91" s="8">
        <f t="shared" si="17"/>
        <v>0</v>
      </c>
      <c r="AC91" s="8">
        <f t="shared" si="18"/>
        <v>1</v>
      </c>
      <c r="AD91" s="8">
        <f t="shared" si="19"/>
        <v>0</v>
      </c>
      <c r="AE91" s="8">
        <f t="shared" si="20"/>
        <v>0</v>
      </c>
      <c r="AF91" s="8">
        <f t="shared" si="21"/>
        <v>0</v>
      </c>
      <c r="AG91" s="8">
        <f t="shared" si="22"/>
        <v>0</v>
      </c>
      <c r="AH91">
        <f t="shared" si="23"/>
        <v>0</v>
      </c>
      <c r="AI91">
        <f t="shared" si="24"/>
        <v>0</v>
      </c>
      <c r="AJ91">
        <f t="shared" si="25"/>
        <v>0</v>
      </c>
    </row>
    <row r="92" spans="1:36" ht="12.75">
      <c r="A92" s="27">
        <v>4203210</v>
      </c>
      <c r="B92" s="27">
        <v>107650603</v>
      </c>
      <c r="C92" s="27" t="s">
        <v>562</v>
      </c>
      <c r="D92" s="27" t="s">
        <v>563</v>
      </c>
      <c r="E92" s="27" t="s">
        <v>564</v>
      </c>
      <c r="F92" s="27">
        <v>15012</v>
      </c>
      <c r="G92" s="28">
        <v>9625</v>
      </c>
      <c r="H92" s="27">
        <v>7249295262</v>
      </c>
      <c r="I92" s="29">
        <v>3</v>
      </c>
      <c r="J92" s="29" t="s">
        <v>335</v>
      </c>
      <c r="K92" s="30"/>
      <c r="L92" s="30"/>
      <c r="M92" s="30"/>
      <c r="N92" s="30"/>
      <c r="O92" s="30"/>
      <c r="P92" s="35">
        <v>17.016029593094945</v>
      </c>
      <c r="Q92" s="31" t="s">
        <v>335</v>
      </c>
      <c r="R92" s="27" t="s">
        <v>335</v>
      </c>
      <c r="S92" s="30"/>
      <c r="T92" s="34"/>
      <c r="U92" s="34"/>
      <c r="V92" s="34"/>
      <c r="W92" s="34"/>
      <c r="X92" s="8">
        <f t="shared" si="13"/>
        <v>0</v>
      </c>
      <c r="Y92" s="8">
        <f t="shared" si="14"/>
        <v>1</v>
      </c>
      <c r="Z92" s="8">
        <f t="shared" si="15"/>
        <v>0</v>
      </c>
      <c r="AA92" s="8">
        <f t="shared" si="16"/>
        <v>0</v>
      </c>
      <c r="AB92" s="8">
        <f t="shared" si="17"/>
        <v>0</v>
      </c>
      <c r="AC92" s="8">
        <f t="shared" si="18"/>
        <v>0</v>
      </c>
      <c r="AD92" s="8">
        <f t="shared" si="19"/>
        <v>0</v>
      </c>
      <c r="AE92" s="8">
        <f t="shared" si="20"/>
        <v>0</v>
      </c>
      <c r="AF92" s="8">
        <f t="shared" si="21"/>
        <v>0</v>
      </c>
      <c r="AG92" s="8">
        <f t="shared" si="22"/>
        <v>0</v>
      </c>
      <c r="AH92">
        <f t="shared" si="23"/>
        <v>0</v>
      </c>
      <c r="AI92">
        <f t="shared" si="24"/>
        <v>0</v>
      </c>
      <c r="AJ92">
        <f t="shared" si="25"/>
        <v>0</v>
      </c>
    </row>
    <row r="93" spans="1:36" ht="12.75">
      <c r="A93" s="27">
        <v>4203240</v>
      </c>
      <c r="B93" s="27">
        <v>110141103</v>
      </c>
      <c r="C93" s="27" t="s">
        <v>565</v>
      </c>
      <c r="D93" s="27" t="s">
        <v>566</v>
      </c>
      <c r="E93" s="27" t="s">
        <v>567</v>
      </c>
      <c r="F93" s="27">
        <v>16823</v>
      </c>
      <c r="G93" s="28">
        <v>1613</v>
      </c>
      <c r="H93" s="27">
        <v>8143554814</v>
      </c>
      <c r="I93" s="29" t="s">
        <v>550</v>
      </c>
      <c r="J93" s="29" t="s">
        <v>335</v>
      </c>
      <c r="K93" s="30"/>
      <c r="L93" s="30"/>
      <c r="M93" s="30"/>
      <c r="N93" s="30"/>
      <c r="O93" s="30"/>
      <c r="P93" s="35">
        <v>16.294773928361714</v>
      </c>
      <c r="Q93" s="31" t="s">
        <v>335</v>
      </c>
      <c r="R93" s="27" t="s">
        <v>335</v>
      </c>
      <c r="S93" s="30"/>
      <c r="T93" s="34"/>
      <c r="U93" s="34"/>
      <c r="V93" s="34"/>
      <c r="W93" s="34"/>
      <c r="X93" s="8">
        <f t="shared" si="13"/>
        <v>0</v>
      </c>
      <c r="Y93" s="8">
        <f t="shared" si="14"/>
        <v>1</v>
      </c>
      <c r="Z93" s="8">
        <f t="shared" si="15"/>
        <v>0</v>
      </c>
      <c r="AA93" s="8">
        <f t="shared" si="16"/>
        <v>0</v>
      </c>
      <c r="AB93" s="8">
        <f t="shared" si="17"/>
        <v>0</v>
      </c>
      <c r="AC93" s="8">
        <f t="shared" si="18"/>
        <v>0</v>
      </c>
      <c r="AD93" s="8">
        <f t="shared" si="19"/>
        <v>0</v>
      </c>
      <c r="AE93" s="8">
        <f t="shared" si="20"/>
        <v>0</v>
      </c>
      <c r="AF93" s="8">
        <f t="shared" si="21"/>
        <v>0</v>
      </c>
      <c r="AG93" s="8">
        <f t="shared" si="22"/>
        <v>0</v>
      </c>
      <c r="AH93">
        <f t="shared" si="23"/>
        <v>0</v>
      </c>
      <c r="AI93">
        <f t="shared" si="24"/>
        <v>0</v>
      </c>
      <c r="AJ93">
        <f t="shared" si="25"/>
        <v>0</v>
      </c>
    </row>
    <row r="94" spans="1:36" ht="12.75">
      <c r="A94" s="27">
        <v>4203300</v>
      </c>
      <c r="B94" s="27">
        <v>108071003</v>
      </c>
      <c r="C94" s="27" t="s">
        <v>568</v>
      </c>
      <c r="D94" s="27" t="s">
        <v>569</v>
      </c>
      <c r="E94" s="27" t="s">
        <v>570</v>
      </c>
      <c r="F94" s="27">
        <v>16617</v>
      </c>
      <c r="G94" s="28">
        <v>69</v>
      </c>
      <c r="H94" s="27">
        <v>8147422271</v>
      </c>
      <c r="I94" s="29">
        <v>8</v>
      </c>
      <c r="J94" s="29" t="s">
        <v>330</v>
      </c>
      <c r="K94" s="30" t="s">
        <v>360</v>
      </c>
      <c r="L94" s="30">
        <v>1326</v>
      </c>
      <c r="M94" s="30" t="s">
        <v>361</v>
      </c>
      <c r="N94" s="30" t="s">
        <v>361</v>
      </c>
      <c r="O94" s="30" t="s">
        <v>360</v>
      </c>
      <c r="P94" s="35">
        <v>16.175548589341695</v>
      </c>
      <c r="Q94" s="31" t="s">
        <v>335</v>
      </c>
      <c r="R94" s="27" t="s">
        <v>330</v>
      </c>
      <c r="S94" s="30" t="s">
        <v>361</v>
      </c>
      <c r="T94" s="34"/>
      <c r="U94" s="34"/>
      <c r="V94" s="34"/>
      <c r="W94" s="34"/>
      <c r="X94" s="8">
        <f t="shared" si="13"/>
        <v>1</v>
      </c>
      <c r="Y94" s="8">
        <f t="shared" si="14"/>
        <v>0</v>
      </c>
      <c r="Z94" s="8">
        <f t="shared" si="15"/>
        <v>0</v>
      </c>
      <c r="AA94" s="8">
        <f t="shared" si="16"/>
        <v>0</v>
      </c>
      <c r="AB94" s="8">
        <f t="shared" si="17"/>
        <v>0</v>
      </c>
      <c r="AC94" s="8">
        <f t="shared" si="18"/>
        <v>1</v>
      </c>
      <c r="AD94" s="8">
        <f t="shared" si="19"/>
        <v>0</v>
      </c>
      <c r="AE94" s="8">
        <f t="shared" si="20"/>
        <v>0</v>
      </c>
      <c r="AF94" s="8">
        <f t="shared" si="21"/>
        <v>0</v>
      </c>
      <c r="AG94" s="8">
        <f t="shared" si="22"/>
        <v>0</v>
      </c>
      <c r="AH94">
        <f t="shared" si="23"/>
        <v>0</v>
      </c>
      <c r="AI94">
        <f t="shared" si="24"/>
        <v>0</v>
      </c>
      <c r="AJ94">
        <f t="shared" si="25"/>
        <v>0</v>
      </c>
    </row>
    <row r="95" spans="1:36" ht="12.75">
      <c r="A95" s="27">
        <v>4203330</v>
      </c>
      <c r="B95" s="27">
        <v>122091002</v>
      </c>
      <c r="C95" s="27" t="s">
        <v>571</v>
      </c>
      <c r="D95" s="27" t="s">
        <v>572</v>
      </c>
      <c r="E95" s="27" t="s">
        <v>413</v>
      </c>
      <c r="F95" s="27">
        <v>19020</v>
      </c>
      <c r="G95" s="28">
        <v>1829</v>
      </c>
      <c r="H95" s="27">
        <v>2157502800</v>
      </c>
      <c r="I95" s="29">
        <v>3</v>
      </c>
      <c r="J95" s="29" t="s">
        <v>335</v>
      </c>
      <c r="K95" s="30"/>
      <c r="L95" s="30"/>
      <c r="M95" s="30"/>
      <c r="N95" s="30"/>
      <c r="O95" s="30"/>
      <c r="P95" s="35">
        <v>8.280523869877483</v>
      </c>
      <c r="Q95" s="31" t="s">
        <v>335</v>
      </c>
      <c r="R95" s="27" t="s">
        <v>335</v>
      </c>
      <c r="S95" s="30"/>
      <c r="T95" s="34"/>
      <c r="U95" s="34"/>
      <c r="V95" s="34"/>
      <c r="W95" s="34"/>
      <c r="X95" s="8">
        <f t="shared" si="13"/>
        <v>0</v>
      </c>
      <c r="Y95" s="8">
        <f t="shared" si="14"/>
        <v>1</v>
      </c>
      <c r="Z95" s="8">
        <f t="shared" si="15"/>
        <v>0</v>
      </c>
      <c r="AA95" s="8">
        <f t="shared" si="16"/>
        <v>0</v>
      </c>
      <c r="AB95" s="8">
        <f t="shared" si="17"/>
        <v>0</v>
      </c>
      <c r="AC95" s="8">
        <f t="shared" si="18"/>
        <v>0</v>
      </c>
      <c r="AD95" s="8">
        <f t="shared" si="19"/>
        <v>0</v>
      </c>
      <c r="AE95" s="8">
        <f t="shared" si="20"/>
        <v>0</v>
      </c>
      <c r="AF95" s="8">
        <f t="shared" si="21"/>
        <v>0</v>
      </c>
      <c r="AG95" s="8">
        <f t="shared" si="22"/>
        <v>0</v>
      </c>
      <c r="AH95">
        <f t="shared" si="23"/>
        <v>0</v>
      </c>
      <c r="AI95">
        <f t="shared" si="24"/>
        <v>0</v>
      </c>
      <c r="AJ95">
        <f t="shared" si="25"/>
        <v>0</v>
      </c>
    </row>
    <row r="96" spans="1:36" ht="12.75">
      <c r="A96" s="27">
        <v>4203360</v>
      </c>
      <c r="B96" s="27">
        <v>101630903</v>
      </c>
      <c r="C96" s="27" t="s">
        <v>573</v>
      </c>
      <c r="D96" s="27" t="s">
        <v>574</v>
      </c>
      <c r="E96" s="27" t="s">
        <v>575</v>
      </c>
      <c r="F96" s="27">
        <v>15314</v>
      </c>
      <c r="G96" s="28">
        <v>1422</v>
      </c>
      <c r="H96" s="27">
        <v>7242392861</v>
      </c>
      <c r="I96" s="29">
        <v>8</v>
      </c>
      <c r="J96" s="29" t="s">
        <v>330</v>
      </c>
      <c r="K96" s="30" t="s">
        <v>360</v>
      </c>
      <c r="L96" s="30">
        <v>1222</v>
      </c>
      <c r="M96" s="30" t="s">
        <v>361</v>
      </c>
      <c r="N96" s="30" t="s">
        <v>361</v>
      </c>
      <c r="O96" s="30" t="s">
        <v>360</v>
      </c>
      <c r="P96" s="35">
        <v>22.297679683078663</v>
      </c>
      <c r="Q96" s="31" t="s">
        <v>330</v>
      </c>
      <c r="R96" s="27" t="s">
        <v>330</v>
      </c>
      <c r="S96" s="30" t="s">
        <v>362</v>
      </c>
      <c r="T96" s="34"/>
      <c r="U96" s="34"/>
      <c r="V96" s="34"/>
      <c r="W96" s="34"/>
      <c r="X96" s="8">
        <f t="shared" si="13"/>
        <v>1</v>
      </c>
      <c r="Y96" s="8">
        <f t="shared" si="14"/>
        <v>0</v>
      </c>
      <c r="Z96" s="8">
        <f t="shared" si="15"/>
        <v>0</v>
      </c>
      <c r="AA96" s="8">
        <f t="shared" si="16"/>
        <v>0</v>
      </c>
      <c r="AB96" s="8">
        <f t="shared" si="17"/>
        <v>1</v>
      </c>
      <c r="AC96" s="8">
        <f t="shared" si="18"/>
        <v>1</v>
      </c>
      <c r="AD96" s="8" t="str">
        <f t="shared" si="19"/>
        <v>CHECK</v>
      </c>
      <c r="AE96" s="8">
        <f t="shared" si="20"/>
        <v>0</v>
      </c>
      <c r="AF96" s="8" t="str">
        <f t="shared" si="21"/>
        <v>RLISP</v>
      </c>
      <c r="AG96" s="8">
        <f t="shared" si="22"/>
        <v>0</v>
      </c>
      <c r="AH96">
        <f t="shared" si="23"/>
        <v>0</v>
      </c>
      <c r="AI96">
        <f t="shared" si="24"/>
        <v>0</v>
      </c>
      <c r="AJ96">
        <f t="shared" si="25"/>
        <v>0</v>
      </c>
    </row>
    <row r="97" spans="1:36" ht="12.75">
      <c r="A97" s="27">
        <v>4203390</v>
      </c>
      <c r="B97" s="27">
        <v>116191004</v>
      </c>
      <c r="C97" s="27" t="s">
        <v>576</v>
      </c>
      <c r="D97" s="27" t="s">
        <v>577</v>
      </c>
      <c r="E97" s="27" t="s">
        <v>578</v>
      </c>
      <c r="F97" s="27">
        <v>17814</v>
      </c>
      <c r="G97" s="28">
        <v>9599</v>
      </c>
      <c r="H97" s="27">
        <v>5709256651</v>
      </c>
      <c r="I97" s="29">
        <v>8</v>
      </c>
      <c r="J97" s="29" t="s">
        <v>330</v>
      </c>
      <c r="K97" s="30" t="s">
        <v>360</v>
      </c>
      <c r="L97" s="30">
        <v>770</v>
      </c>
      <c r="M97" s="30" t="s">
        <v>361</v>
      </c>
      <c r="N97" s="30" t="s">
        <v>361</v>
      </c>
      <c r="O97" s="30" t="s">
        <v>360</v>
      </c>
      <c r="P97" s="35">
        <v>14.420062695924765</v>
      </c>
      <c r="Q97" s="31" t="s">
        <v>335</v>
      </c>
      <c r="R97" s="27" t="s">
        <v>330</v>
      </c>
      <c r="S97" s="30" t="s">
        <v>361</v>
      </c>
      <c r="T97" s="34"/>
      <c r="U97" s="34"/>
      <c r="V97" s="34"/>
      <c r="W97" s="34"/>
      <c r="X97" s="8">
        <f t="shared" si="13"/>
        <v>1</v>
      </c>
      <c r="Y97" s="8">
        <f t="shared" si="14"/>
        <v>0</v>
      </c>
      <c r="Z97" s="8">
        <f t="shared" si="15"/>
        <v>0</v>
      </c>
      <c r="AA97" s="8">
        <f t="shared" si="16"/>
        <v>0</v>
      </c>
      <c r="AB97" s="8">
        <f t="shared" si="17"/>
        <v>0</v>
      </c>
      <c r="AC97" s="8">
        <f t="shared" si="18"/>
        <v>1</v>
      </c>
      <c r="AD97" s="8">
        <f t="shared" si="19"/>
        <v>0</v>
      </c>
      <c r="AE97" s="8">
        <f t="shared" si="20"/>
        <v>0</v>
      </c>
      <c r="AF97" s="8">
        <f t="shared" si="21"/>
        <v>0</v>
      </c>
      <c r="AG97" s="8">
        <f t="shared" si="22"/>
        <v>0</v>
      </c>
      <c r="AH97">
        <f t="shared" si="23"/>
        <v>0</v>
      </c>
      <c r="AI97">
        <f t="shared" si="24"/>
        <v>0</v>
      </c>
      <c r="AJ97">
        <f t="shared" si="25"/>
        <v>0</v>
      </c>
    </row>
    <row r="98" spans="1:36" ht="12.75">
      <c r="A98" s="27">
        <v>4203420</v>
      </c>
      <c r="B98" s="27">
        <v>108561003</v>
      </c>
      <c r="C98" s="27" t="s">
        <v>579</v>
      </c>
      <c r="D98" s="27" t="s">
        <v>580</v>
      </c>
      <c r="E98" s="27" t="s">
        <v>581</v>
      </c>
      <c r="F98" s="27">
        <v>15530</v>
      </c>
      <c r="G98" s="28">
        <v>1426</v>
      </c>
      <c r="H98" s="27">
        <v>8142674621</v>
      </c>
      <c r="I98" s="29">
        <v>8</v>
      </c>
      <c r="J98" s="29" t="s">
        <v>330</v>
      </c>
      <c r="K98" s="30" t="s">
        <v>360</v>
      </c>
      <c r="L98" s="30">
        <v>956</v>
      </c>
      <c r="M98" s="30" t="s">
        <v>361</v>
      </c>
      <c r="N98" s="30" t="s">
        <v>361</v>
      </c>
      <c r="O98" s="30" t="s">
        <v>360</v>
      </c>
      <c r="P98" s="35">
        <v>18.59903381642512</v>
      </c>
      <c r="Q98" s="31" t="s">
        <v>335</v>
      </c>
      <c r="R98" s="27" t="s">
        <v>330</v>
      </c>
      <c r="S98" s="30" t="s">
        <v>361</v>
      </c>
      <c r="T98" s="34"/>
      <c r="U98" s="34"/>
      <c r="V98" s="34"/>
      <c r="W98" s="34"/>
      <c r="X98" s="8">
        <f t="shared" si="13"/>
        <v>1</v>
      </c>
      <c r="Y98" s="8">
        <f t="shared" si="14"/>
        <v>0</v>
      </c>
      <c r="Z98" s="8">
        <f t="shared" si="15"/>
        <v>0</v>
      </c>
      <c r="AA98" s="8">
        <f t="shared" si="16"/>
        <v>0</v>
      </c>
      <c r="AB98" s="8">
        <f t="shared" si="17"/>
        <v>0</v>
      </c>
      <c r="AC98" s="8">
        <f t="shared" si="18"/>
        <v>1</v>
      </c>
      <c r="AD98" s="8">
        <f t="shared" si="19"/>
        <v>0</v>
      </c>
      <c r="AE98" s="8">
        <f t="shared" si="20"/>
        <v>0</v>
      </c>
      <c r="AF98" s="8">
        <f t="shared" si="21"/>
        <v>0</v>
      </c>
      <c r="AG98" s="8">
        <f t="shared" si="22"/>
        <v>0</v>
      </c>
      <c r="AH98">
        <f t="shared" si="23"/>
        <v>0</v>
      </c>
      <c r="AI98">
        <f t="shared" si="24"/>
        <v>0</v>
      </c>
      <c r="AJ98">
        <f t="shared" si="25"/>
        <v>0</v>
      </c>
    </row>
    <row r="99" spans="1:36" ht="12.75">
      <c r="A99" s="27">
        <v>4203450</v>
      </c>
      <c r="B99" s="27">
        <v>112011103</v>
      </c>
      <c r="C99" s="27" t="s">
        <v>582</v>
      </c>
      <c r="D99" s="27" t="s">
        <v>583</v>
      </c>
      <c r="E99" s="27" t="s">
        <v>584</v>
      </c>
      <c r="F99" s="27">
        <v>17372</v>
      </c>
      <c r="G99" s="28">
        <v>501</v>
      </c>
      <c r="H99" s="27">
        <v>7175284113</v>
      </c>
      <c r="I99" s="29">
        <v>7</v>
      </c>
      <c r="J99" s="29" t="s">
        <v>330</v>
      </c>
      <c r="K99" s="30" t="s">
        <v>360</v>
      </c>
      <c r="L99" s="30">
        <v>1976</v>
      </c>
      <c r="M99" s="30" t="s">
        <v>361</v>
      </c>
      <c r="N99" s="30" t="s">
        <v>361</v>
      </c>
      <c r="O99" s="30" t="s">
        <v>360</v>
      </c>
      <c r="P99" s="35">
        <v>8.408273381294965</v>
      </c>
      <c r="Q99" s="31" t="s">
        <v>335</v>
      </c>
      <c r="R99" s="27" t="s">
        <v>330</v>
      </c>
      <c r="S99" s="30" t="s">
        <v>361</v>
      </c>
      <c r="T99" s="34"/>
      <c r="U99" s="34"/>
      <c r="V99" s="34"/>
      <c r="W99" s="34"/>
      <c r="X99" s="8">
        <f t="shared" si="13"/>
        <v>1</v>
      </c>
      <c r="Y99" s="8">
        <f t="shared" si="14"/>
        <v>0</v>
      </c>
      <c r="Z99" s="8">
        <f t="shared" si="15"/>
        <v>0</v>
      </c>
      <c r="AA99" s="8">
        <f t="shared" si="16"/>
        <v>0</v>
      </c>
      <c r="AB99" s="8">
        <f t="shared" si="17"/>
        <v>0</v>
      </c>
      <c r="AC99" s="8">
        <f t="shared" si="18"/>
        <v>1</v>
      </c>
      <c r="AD99" s="8">
        <f t="shared" si="19"/>
        <v>0</v>
      </c>
      <c r="AE99" s="8">
        <f t="shared" si="20"/>
        <v>0</v>
      </c>
      <c r="AF99" s="8">
        <f t="shared" si="21"/>
        <v>0</v>
      </c>
      <c r="AG99" s="8">
        <f t="shared" si="22"/>
        <v>0</v>
      </c>
      <c r="AH99">
        <f t="shared" si="23"/>
        <v>0</v>
      </c>
      <c r="AI99">
        <f t="shared" si="24"/>
        <v>0</v>
      </c>
      <c r="AJ99">
        <f t="shared" si="25"/>
        <v>0</v>
      </c>
    </row>
    <row r="100" spans="1:36" ht="12.75">
      <c r="A100" s="27">
        <v>4203480</v>
      </c>
      <c r="B100" s="27">
        <v>116191103</v>
      </c>
      <c r="C100" s="27" t="s">
        <v>585</v>
      </c>
      <c r="D100" s="27" t="s">
        <v>586</v>
      </c>
      <c r="E100" s="27" t="s">
        <v>587</v>
      </c>
      <c r="F100" s="27">
        <v>18603</v>
      </c>
      <c r="G100" s="28">
        <v>3300</v>
      </c>
      <c r="H100" s="27">
        <v>5707596400</v>
      </c>
      <c r="I100" s="29" t="s">
        <v>550</v>
      </c>
      <c r="J100" s="29" t="s">
        <v>335</v>
      </c>
      <c r="K100" s="30"/>
      <c r="L100" s="30"/>
      <c r="M100" s="30"/>
      <c r="N100" s="30"/>
      <c r="O100" s="30"/>
      <c r="P100" s="35">
        <v>13.46389228886169</v>
      </c>
      <c r="Q100" s="31" t="s">
        <v>335</v>
      </c>
      <c r="R100" s="27" t="s">
        <v>335</v>
      </c>
      <c r="S100" s="30"/>
      <c r="T100" s="34"/>
      <c r="U100" s="34"/>
      <c r="V100" s="34"/>
      <c r="W100" s="34"/>
      <c r="X100" s="8">
        <f t="shared" si="13"/>
        <v>0</v>
      </c>
      <c r="Y100" s="8">
        <f t="shared" si="14"/>
        <v>1</v>
      </c>
      <c r="Z100" s="8">
        <f t="shared" si="15"/>
        <v>0</v>
      </c>
      <c r="AA100" s="8">
        <f t="shared" si="16"/>
        <v>0</v>
      </c>
      <c r="AB100" s="8">
        <f t="shared" si="17"/>
        <v>0</v>
      </c>
      <c r="AC100" s="8">
        <f t="shared" si="18"/>
        <v>0</v>
      </c>
      <c r="AD100" s="8">
        <f t="shared" si="19"/>
        <v>0</v>
      </c>
      <c r="AE100" s="8">
        <f t="shared" si="20"/>
        <v>0</v>
      </c>
      <c r="AF100" s="8">
        <f t="shared" si="21"/>
        <v>0</v>
      </c>
      <c r="AG100" s="8">
        <f t="shared" si="22"/>
        <v>0</v>
      </c>
      <c r="AH100">
        <f t="shared" si="23"/>
        <v>0</v>
      </c>
      <c r="AI100">
        <f t="shared" si="24"/>
        <v>0</v>
      </c>
      <c r="AJ100">
        <f t="shared" si="25"/>
        <v>0</v>
      </c>
    </row>
    <row r="101" spans="1:36" ht="12.75">
      <c r="A101" s="27">
        <v>4203510</v>
      </c>
      <c r="B101" s="27">
        <v>103021252</v>
      </c>
      <c r="C101" s="27" t="s">
        <v>588</v>
      </c>
      <c r="D101" s="27" t="s">
        <v>589</v>
      </c>
      <c r="E101" s="27" t="s">
        <v>590</v>
      </c>
      <c r="F101" s="27">
        <v>15102</v>
      </c>
      <c r="G101" s="28">
        <v>1607</v>
      </c>
      <c r="H101" s="27">
        <v>4128335000</v>
      </c>
      <c r="I101" s="29">
        <v>3</v>
      </c>
      <c r="J101" s="29" t="s">
        <v>335</v>
      </c>
      <c r="K101" s="30"/>
      <c r="L101" s="30"/>
      <c r="M101" s="30"/>
      <c r="N101" s="30"/>
      <c r="O101" s="30"/>
      <c r="P101" s="35">
        <v>4.719659332860184</v>
      </c>
      <c r="Q101" s="31" t="s">
        <v>335</v>
      </c>
      <c r="R101" s="27" t="s">
        <v>335</v>
      </c>
      <c r="S101" s="30"/>
      <c r="T101" s="34"/>
      <c r="U101" s="34"/>
      <c r="V101" s="34"/>
      <c r="W101" s="34"/>
      <c r="X101" s="8">
        <f t="shared" si="13"/>
        <v>0</v>
      </c>
      <c r="Y101" s="8">
        <f t="shared" si="14"/>
        <v>1</v>
      </c>
      <c r="Z101" s="8">
        <f t="shared" si="15"/>
        <v>0</v>
      </c>
      <c r="AA101" s="8">
        <f t="shared" si="16"/>
        <v>0</v>
      </c>
      <c r="AB101" s="8">
        <f t="shared" si="17"/>
        <v>0</v>
      </c>
      <c r="AC101" s="8">
        <f t="shared" si="18"/>
        <v>0</v>
      </c>
      <c r="AD101" s="8">
        <f t="shared" si="19"/>
        <v>0</v>
      </c>
      <c r="AE101" s="8">
        <f t="shared" si="20"/>
        <v>0</v>
      </c>
      <c r="AF101" s="8">
        <f t="shared" si="21"/>
        <v>0</v>
      </c>
      <c r="AG101" s="8">
        <f t="shared" si="22"/>
        <v>0</v>
      </c>
      <c r="AH101">
        <f t="shared" si="23"/>
        <v>0</v>
      </c>
      <c r="AI101">
        <f t="shared" si="24"/>
        <v>0</v>
      </c>
      <c r="AJ101">
        <f t="shared" si="25"/>
        <v>0</v>
      </c>
    </row>
    <row r="102" spans="1:36" ht="12.75">
      <c r="A102" s="27">
        <v>4203570</v>
      </c>
      <c r="B102" s="27">
        <v>120481002</v>
      </c>
      <c r="C102" s="27" t="s">
        <v>591</v>
      </c>
      <c r="D102" s="27" t="s">
        <v>592</v>
      </c>
      <c r="E102" s="27" t="s">
        <v>593</v>
      </c>
      <c r="F102" s="27">
        <v>18017</v>
      </c>
      <c r="G102" s="28">
        <v>6099</v>
      </c>
      <c r="H102" s="27">
        <v>6108610500</v>
      </c>
      <c r="I102" s="29" t="s">
        <v>503</v>
      </c>
      <c r="J102" s="29" t="s">
        <v>335</v>
      </c>
      <c r="K102" s="30"/>
      <c r="L102" s="30"/>
      <c r="M102" s="30"/>
      <c r="N102" s="30"/>
      <c r="O102" s="30"/>
      <c r="P102" s="35">
        <v>15.640696180352762</v>
      </c>
      <c r="Q102" s="31" t="s">
        <v>335</v>
      </c>
      <c r="R102" s="27" t="s">
        <v>335</v>
      </c>
      <c r="S102" s="30"/>
      <c r="T102" s="34"/>
      <c r="U102" s="34"/>
      <c r="V102" s="34"/>
      <c r="W102" s="34"/>
      <c r="X102" s="8">
        <f t="shared" si="13"/>
        <v>0</v>
      </c>
      <c r="Y102" s="8">
        <f t="shared" si="14"/>
        <v>1</v>
      </c>
      <c r="Z102" s="8">
        <f t="shared" si="15"/>
        <v>0</v>
      </c>
      <c r="AA102" s="8">
        <f t="shared" si="16"/>
        <v>0</v>
      </c>
      <c r="AB102" s="8">
        <f t="shared" si="17"/>
        <v>0</v>
      </c>
      <c r="AC102" s="8">
        <f t="shared" si="18"/>
        <v>0</v>
      </c>
      <c r="AD102" s="8">
        <f t="shared" si="19"/>
        <v>0</v>
      </c>
      <c r="AE102" s="8">
        <f t="shared" si="20"/>
        <v>0</v>
      </c>
      <c r="AF102" s="8">
        <f t="shared" si="21"/>
        <v>0</v>
      </c>
      <c r="AG102" s="8">
        <f t="shared" si="22"/>
        <v>0</v>
      </c>
      <c r="AH102">
        <f t="shared" si="23"/>
        <v>0</v>
      </c>
      <c r="AI102">
        <f t="shared" si="24"/>
        <v>0</v>
      </c>
      <c r="AJ102">
        <f t="shared" si="25"/>
        <v>0</v>
      </c>
    </row>
    <row r="103" spans="1:36" ht="12.75">
      <c r="A103" s="27">
        <v>4203600</v>
      </c>
      <c r="B103" s="27">
        <v>101631003</v>
      </c>
      <c r="C103" s="27" t="s">
        <v>594</v>
      </c>
      <c r="D103" s="27" t="s">
        <v>595</v>
      </c>
      <c r="E103" s="27" t="s">
        <v>596</v>
      </c>
      <c r="F103" s="27">
        <v>15333</v>
      </c>
      <c r="G103" s="28">
        <v>2012</v>
      </c>
      <c r="H103" s="27">
        <v>7242674910</v>
      </c>
      <c r="I103" s="29">
        <v>8</v>
      </c>
      <c r="J103" s="29" t="s">
        <v>330</v>
      </c>
      <c r="K103" s="30" t="s">
        <v>360</v>
      </c>
      <c r="L103" s="30">
        <v>1435</v>
      </c>
      <c r="M103" s="30" t="s">
        <v>361</v>
      </c>
      <c r="N103" s="30" t="s">
        <v>361</v>
      </c>
      <c r="O103" s="30" t="s">
        <v>360</v>
      </c>
      <c r="P103" s="35">
        <v>23.58771060455897</v>
      </c>
      <c r="Q103" s="31" t="s">
        <v>330</v>
      </c>
      <c r="R103" s="27" t="s">
        <v>330</v>
      </c>
      <c r="S103" s="30" t="s">
        <v>362</v>
      </c>
      <c r="T103" s="34"/>
      <c r="U103" s="34"/>
      <c r="V103" s="34"/>
      <c r="W103" s="34"/>
      <c r="X103" s="8">
        <f t="shared" si="13"/>
        <v>1</v>
      </c>
      <c r="Y103" s="8">
        <f t="shared" si="14"/>
        <v>0</v>
      </c>
      <c r="Z103" s="8">
        <f t="shared" si="15"/>
        <v>0</v>
      </c>
      <c r="AA103" s="8">
        <f t="shared" si="16"/>
        <v>0</v>
      </c>
      <c r="AB103" s="8">
        <f t="shared" si="17"/>
        <v>1</v>
      </c>
      <c r="AC103" s="8">
        <f t="shared" si="18"/>
        <v>1</v>
      </c>
      <c r="AD103" s="8" t="str">
        <f t="shared" si="19"/>
        <v>CHECK</v>
      </c>
      <c r="AE103" s="8">
        <f t="shared" si="20"/>
        <v>0</v>
      </c>
      <c r="AF103" s="8" t="str">
        <f t="shared" si="21"/>
        <v>RLISP</v>
      </c>
      <c r="AG103" s="8">
        <f t="shared" si="22"/>
        <v>0</v>
      </c>
      <c r="AH103">
        <f t="shared" si="23"/>
        <v>0</v>
      </c>
      <c r="AI103">
        <f t="shared" si="24"/>
        <v>0</v>
      </c>
      <c r="AJ103">
        <f t="shared" si="25"/>
        <v>0</v>
      </c>
    </row>
    <row r="104" spans="1:36" ht="12.75">
      <c r="A104" s="27">
        <v>4203630</v>
      </c>
      <c r="B104" s="27">
        <v>127041503</v>
      </c>
      <c r="C104" s="27" t="s">
        <v>597</v>
      </c>
      <c r="D104" s="27" t="s">
        <v>598</v>
      </c>
      <c r="E104" s="27" t="s">
        <v>599</v>
      </c>
      <c r="F104" s="27">
        <v>15010</v>
      </c>
      <c r="G104" s="28">
        <v>4065</v>
      </c>
      <c r="H104" s="27">
        <v>7248433470</v>
      </c>
      <c r="I104" s="29">
        <v>3</v>
      </c>
      <c r="J104" s="29" t="s">
        <v>335</v>
      </c>
      <c r="K104" s="30"/>
      <c r="L104" s="30"/>
      <c r="M104" s="30"/>
      <c r="N104" s="30"/>
      <c r="O104" s="30"/>
      <c r="P104" s="35">
        <v>22.874863188617294</v>
      </c>
      <c r="Q104" s="31" t="s">
        <v>330</v>
      </c>
      <c r="R104" s="27" t="s">
        <v>335</v>
      </c>
      <c r="S104" s="30"/>
      <c r="T104" s="34"/>
      <c r="U104" s="34"/>
      <c r="V104" s="34"/>
      <c r="W104" s="34"/>
      <c r="X104" s="8">
        <f t="shared" si="13"/>
        <v>0</v>
      </c>
      <c r="Y104" s="8">
        <f t="shared" si="14"/>
        <v>1</v>
      </c>
      <c r="Z104" s="8">
        <f t="shared" si="15"/>
        <v>0</v>
      </c>
      <c r="AA104" s="8">
        <f t="shared" si="16"/>
        <v>0</v>
      </c>
      <c r="AB104" s="8">
        <f t="shared" si="17"/>
        <v>1</v>
      </c>
      <c r="AC104" s="8">
        <f t="shared" si="18"/>
        <v>0</v>
      </c>
      <c r="AD104" s="8">
        <f t="shared" si="19"/>
        <v>0</v>
      </c>
      <c r="AE104" s="8">
        <f t="shared" si="20"/>
        <v>0</v>
      </c>
      <c r="AF104" s="8">
        <f t="shared" si="21"/>
        <v>0</v>
      </c>
      <c r="AG104" s="8">
        <f t="shared" si="22"/>
        <v>0</v>
      </c>
      <c r="AH104">
        <f t="shared" si="23"/>
        <v>0</v>
      </c>
      <c r="AI104">
        <f t="shared" si="24"/>
        <v>0</v>
      </c>
      <c r="AJ104">
        <f t="shared" si="25"/>
        <v>0</v>
      </c>
    </row>
    <row r="105" spans="1:36" ht="12.75">
      <c r="A105" s="27">
        <v>4203660</v>
      </c>
      <c r="B105" s="27">
        <v>115210503</v>
      </c>
      <c r="C105" s="27" t="s">
        <v>600</v>
      </c>
      <c r="D105" s="27" t="s">
        <v>601</v>
      </c>
      <c r="E105" s="27" t="s">
        <v>602</v>
      </c>
      <c r="F105" s="27">
        <v>17241</v>
      </c>
      <c r="G105" s="28">
        <v>9412</v>
      </c>
      <c r="H105" s="27">
        <v>7177762000</v>
      </c>
      <c r="I105" s="29">
        <v>8</v>
      </c>
      <c r="J105" s="29" t="s">
        <v>330</v>
      </c>
      <c r="K105" s="30" t="s">
        <v>360</v>
      </c>
      <c r="L105" s="30">
        <v>3084</v>
      </c>
      <c r="M105" s="30" t="s">
        <v>361</v>
      </c>
      <c r="N105" s="30" t="s">
        <v>361</v>
      </c>
      <c r="O105" s="30" t="s">
        <v>360</v>
      </c>
      <c r="P105" s="35">
        <v>11.673841478855406</v>
      </c>
      <c r="Q105" s="31" t="s">
        <v>335</v>
      </c>
      <c r="R105" s="27" t="s">
        <v>330</v>
      </c>
      <c r="S105" s="30" t="s">
        <v>361</v>
      </c>
      <c r="T105" s="34"/>
      <c r="U105" s="34"/>
      <c r="V105" s="34"/>
      <c r="W105" s="34"/>
      <c r="X105" s="8">
        <f t="shared" si="13"/>
        <v>1</v>
      </c>
      <c r="Y105" s="8">
        <f t="shared" si="14"/>
        <v>0</v>
      </c>
      <c r="Z105" s="8">
        <f t="shared" si="15"/>
        <v>0</v>
      </c>
      <c r="AA105" s="8">
        <f t="shared" si="16"/>
        <v>0</v>
      </c>
      <c r="AB105" s="8">
        <f t="shared" si="17"/>
        <v>0</v>
      </c>
      <c r="AC105" s="8">
        <f t="shared" si="18"/>
        <v>1</v>
      </c>
      <c r="AD105" s="8">
        <f t="shared" si="19"/>
        <v>0</v>
      </c>
      <c r="AE105" s="8">
        <f t="shared" si="20"/>
        <v>0</v>
      </c>
      <c r="AF105" s="8">
        <f t="shared" si="21"/>
        <v>0</v>
      </c>
      <c r="AG105" s="8">
        <f t="shared" si="22"/>
        <v>0</v>
      </c>
      <c r="AH105">
        <f t="shared" si="23"/>
        <v>0</v>
      </c>
      <c r="AI105">
        <f t="shared" si="24"/>
        <v>0</v>
      </c>
      <c r="AJ105">
        <f t="shared" si="25"/>
        <v>0</v>
      </c>
    </row>
    <row r="106" spans="1:36" ht="12.75">
      <c r="A106" s="27">
        <v>4203688</v>
      </c>
      <c r="B106" s="27">
        <v>127041603</v>
      </c>
      <c r="C106" s="27" t="s">
        <v>603</v>
      </c>
      <c r="D106" s="27" t="s">
        <v>604</v>
      </c>
      <c r="E106" s="27" t="s">
        <v>599</v>
      </c>
      <c r="F106" s="27">
        <v>15010</v>
      </c>
      <c r="G106" s="28">
        <v>1410</v>
      </c>
      <c r="H106" s="27">
        <v>7248466600</v>
      </c>
      <c r="I106" s="29" t="s">
        <v>507</v>
      </c>
      <c r="J106" s="29" t="s">
        <v>335</v>
      </c>
      <c r="K106" s="30"/>
      <c r="L106" s="30"/>
      <c r="M106" s="30"/>
      <c r="N106" s="30"/>
      <c r="O106" s="30"/>
      <c r="P106" s="35">
        <v>6.432566811684276</v>
      </c>
      <c r="Q106" s="31" t="s">
        <v>335</v>
      </c>
      <c r="R106" s="27" t="s">
        <v>335</v>
      </c>
      <c r="S106" s="30"/>
      <c r="T106" s="34"/>
      <c r="U106" s="34"/>
      <c r="V106" s="34"/>
      <c r="W106" s="34"/>
      <c r="X106" s="8">
        <f t="shared" si="13"/>
        <v>0</v>
      </c>
      <c r="Y106" s="8">
        <f t="shared" si="14"/>
        <v>1</v>
      </c>
      <c r="Z106" s="8">
        <f t="shared" si="15"/>
        <v>0</v>
      </c>
      <c r="AA106" s="8">
        <f t="shared" si="16"/>
        <v>0</v>
      </c>
      <c r="AB106" s="8">
        <f t="shared" si="17"/>
        <v>0</v>
      </c>
      <c r="AC106" s="8">
        <f t="shared" si="18"/>
        <v>0</v>
      </c>
      <c r="AD106" s="8">
        <f t="shared" si="19"/>
        <v>0</v>
      </c>
      <c r="AE106" s="8">
        <f t="shared" si="20"/>
        <v>0</v>
      </c>
      <c r="AF106" s="8">
        <f t="shared" si="21"/>
        <v>0</v>
      </c>
      <c r="AG106" s="8">
        <f t="shared" si="22"/>
        <v>0</v>
      </c>
      <c r="AH106">
        <f t="shared" si="23"/>
        <v>0</v>
      </c>
      <c r="AI106">
        <f t="shared" si="24"/>
        <v>0</v>
      </c>
      <c r="AJ106">
        <f t="shared" si="25"/>
        <v>0</v>
      </c>
    </row>
    <row r="107" spans="1:36" ht="12.75">
      <c r="A107" s="27">
        <v>4203690</v>
      </c>
      <c r="B107" s="27">
        <v>108110603</v>
      </c>
      <c r="C107" s="27" t="s">
        <v>605</v>
      </c>
      <c r="D107" s="27" t="s">
        <v>606</v>
      </c>
      <c r="E107" s="27" t="s">
        <v>607</v>
      </c>
      <c r="F107" s="27">
        <v>15943</v>
      </c>
      <c r="G107" s="28">
        <v>1060</v>
      </c>
      <c r="H107" s="27">
        <v>8147499211</v>
      </c>
      <c r="I107" s="29">
        <v>4</v>
      </c>
      <c r="J107" s="29" t="s">
        <v>335</v>
      </c>
      <c r="K107" s="30"/>
      <c r="L107" s="30"/>
      <c r="M107" s="30"/>
      <c r="N107" s="30"/>
      <c r="O107" s="30"/>
      <c r="P107" s="35">
        <v>16.209476309226932</v>
      </c>
      <c r="Q107" s="31" t="s">
        <v>335</v>
      </c>
      <c r="R107" s="27" t="s">
        <v>335</v>
      </c>
      <c r="S107" s="30"/>
      <c r="T107" s="34"/>
      <c r="U107" s="34"/>
      <c r="V107" s="34"/>
      <c r="W107" s="34"/>
      <c r="X107" s="8">
        <f t="shared" si="13"/>
        <v>0</v>
      </c>
      <c r="Y107" s="8">
        <f t="shared" si="14"/>
        <v>1</v>
      </c>
      <c r="Z107" s="8">
        <f t="shared" si="15"/>
        <v>0</v>
      </c>
      <c r="AA107" s="8">
        <f t="shared" si="16"/>
        <v>0</v>
      </c>
      <c r="AB107" s="8">
        <f t="shared" si="17"/>
        <v>0</v>
      </c>
      <c r="AC107" s="8">
        <f t="shared" si="18"/>
        <v>0</v>
      </c>
      <c r="AD107" s="8">
        <f t="shared" si="19"/>
        <v>0</v>
      </c>
      <c r="AE107" s="8">
        <f t="shared" si="20"/>
        <v>0</v>
      </c>
      <c r="AF107" s="8">
        <f t="shared" si="21"/>
        <v>0</v>
      </c>
      <c r="AG107" s="8">
        <f t="shared" si="22"/>
        <v>0</v>
      </c>
      <c r="AH107">
        <f t="shared" si="23"/>
        <v>0</v>
      </c>
      <c r="AI107">
        <f t="shared" si="24"/>
        <v>0</v>
      </c>
      <c r="AJ107">
        <f t="shared" si="25"/>
        <v>0</v>
      </c>
    </row>
    <row r="108" spans="1:36" ht="12.75">
      <c r="A108" s="27">
        <v>4203750</v>
      </c>
      <c r="B108" s="27">
        <v>128321103</v>
      </c>
      <c r="C108" s="27" t="s">
        <v>608</v>
      </c>
      <c r="D108" s="27" t="s">
        <v>609</v>
      </c>
      <c r="E108" s="27" t="s">
        <v>610</v>
      </c>
      <c r="F108" s="27">
        <v>15717</v>
      </c>
      <c r="G108" s="28">
        <v>8709</v>
      </c>
      <c r="H108" s="27">
        <v>7244595500</v>
      </c>
      <c r="I108" s="29" t="s">
        <v>521</v>
      </c>
      <c r="J108" s="29" t="s">
        <v>335</v>
      </c>
      <c r="K108" s="30"/>
      <c r="L108" s="30"/>
      <c r="M108" s="30"/>
      <c r="N108" s="30"/>
      <c r="O108" s="30"/>
      <c r="P108" s="35">
        <v>17.6196032672112</v>
      </c>
      <c r="Q108" s="31" t="s">
        <v>335</v>
      </c>
      <c r="R108" s="27" t="s">
        <v>330</v>
      </c>
      <c r="S108" s="30"/>
      <c r="T108" s="34"/>
      <c r="U108" s="34"/>
      <c r="V108" s="34"/>
      <c r="W108" s="34"/>
      <c r="X108" s="8">
        <f t="shared" si="13"/>
        <v>0</v>
      </c>
      <c r="Y108" s="8">
        <f t="shared" si="14"/>
        <v>1</v>
      </c>
      <c r="Z108" s="8">
        <f t="shared" si="15"/>
        <v>0</v>
      </c>
      <c r="AA108" s="8">
        <f t="shared" si="16"/>
        <v>0</v>
      </c>
      <c r="AB108" s="8">
        <f t="shared" si="17"/>
        <v>0</v>
      </c>
      <c r="AC108" s="8">
        <f t="shared" si="18"/>
        <v>1</v>
      </c>
      <c r="AD108" s="8">
        <f t="shared" si="19"/>
        <v>0</v>
      </c>
      <c r="AE108" s="8">
        <f t="shared" si="20"/>
        <v>0</v>
      </c>
      <c r="AF108" s="8">
        <f t="shared" si="21"/>
        <v>0</v>
      </c>
      <c r="AG108" s="8">
        <f t="shared" si="22"/>
        <v>0</v>
      </c>
      <c r="AH108">
        <f t="shared" si="23"/>
        <v>0</v>
      </c>
      <c r="AI108">
        <f t="shared" si="24"/>
        <v>0</v>
      </c>
      <c r="AJ108">
        <f t="shared" si="25"/>
        <v>0</v>
      </c>
    </row>
    <row r="109" spans="1:36" ht="12.75">
      <c r="A109" s="27">
        <v>4203840</v>
      </c>
      <c r="B109" s="27">
        <v>116191203</v>
      </c>
      <c r="C109" s="27" t="s">
        <v>611</v>
      </c>
      <c r="D109" s="27" t="s">
        <v>612</v>
      </c>
      <c r="E109" s="27" t="s">
        <v>613</v>
      </c>
      <c r="F109" s="27">
        <v>17815</v>
      </c>
      <c r="G109" s="28">
        <v>2305</v>
      </c>
      <c r="H109" s="27">
        <v>5707845000</v>
      </c>
      <c r="I109" s="29" t="s">
        <v>550</v>
      </c>
      <c r="J109" s="29" t="s">
        <v>335</v>
      </c>
      <c r="K109" s="30"/>
      <c r="L109" s="30"/>
      <c r="M109" s="30"/>
      <c r="N109" s="30"/>
      <c r="O109" s="30"/>
      <c r="P109" s="35">
        <v>14.667291471415183</v>
      </c>
      <c r="Q109" s="31" t="s">
        <v>335</v>
      </c>
      <c r="R109" s="27" t="s">
        <v>335</v>
      </c>
      <c r="S109" s="30"/>
      <c r="T109" s="34"/>
      <c r="U109" s="34"/>
      <c r="V109" s="34"/>
      <c r="W109" s="34"/>
      <c r="X109" s="8">
        <f t="shared" si="13"/>
        <v>0</v>
      </c>
      <c r="Y109" s="8">
        <f t="shared" si="14"/>
        <v>1</v>
      </c>
      <c r="Z109" s="8">
        <f t="shared" si="15"/>
        <v>0</v>
      </c>
      <c r="AA109" s="8">
        <f t="shared" si="16"/>
        <v>0</v>
      </c>
      <c r="AB109" s="8">
        <f t="shared" si="17"/>
        <v>0</v>
      </c>
      <c r="AC109" s="8">
        <f t="shared" si="18"/>
        <v>0</v>
      </c>
      <c r="AD109" s="8">
        <f t="shared" si="19"/>
        <v>0</v>
      </c>
      <c r="AE109" s="8">
        <f t="shared" si="20"/>
        <v>0</v>
      </c>
      <c r="AF109" s="8">
        <f t="shared" si="21"/>
        <v>0</v>
      </c>
      <c r="AG109" s="8">
        <f t="shared" si="22"/>
        <v>0</v>
      </c>
      <c r="AH109">
        <f t="shared" si="23"/>
        <v>0</v>
      </c>
      <c r="AI109">
        <f t="shared" si="24"/>
        <v>0</v>
      </c>
      <c r="AJ109">
        <f t="shared" si="25"/>
        <v>0</v>
      </c>
    </row>
    <row r="110" spans="1:36" ht="12.75">
      <c r="A110" s="27">
        <v>4203870</v>
      </c>
      <c r="B110" s="27">
        <v>129540803</v>
      </c>
      <c r="C110" s="27" t="s">
        <v>614</v>
      </c>
      <c r="D110" s="27" t="s">
        <v>615</v>
      </c>
      <c r="E110" s="27" t="s">
        <v>616</v>
      </c>
      <c r="F110" s="27">
        <v>17961</v>
      </c>
      <c r="G110" s="28">
        <v>279</v>
      </c>
      <c r="H110" s="27">
        <v>5703660515</v>
      </c>
      <c r="I110" s="29" t="s">
        <v>521</v>
      </c>
      <c r="J110" s="29" t="s">
        <v>335</v>
      </c>
      <c r="K110" s="30"/>
      <c r="L110" s="30"/>
      <c r="M110" s="30"/>
      <c r="N110" s="30"/>
      <c r="O110" s="30"/>
      <c r="P110" s="35">
        <v>9.027336300063572</v>
      </c>
      <c r="Q110" s="31" t="s">
        <v>335</v>
      </c>
      <c r="R110" s="27" t="s">
        <v>330</v>
      </c>
      <c r="S110" s="30"/>
      <c r="T110" s="34"/>
      <c r="U110" s="34"/>
      <c r="V110" s="34"/>
      <c r="W110" s="34"/>
      <c r="X110" s="8">
        <f t="shared" si="13"/>
        <v>0</v>
      </c>
      <c r="Y110" s="8">
        <f t="shared" si="14"/>
        <v>1</v>
      </c>
      <c r="Z110" s="8">
        <f t="shared" si="15"/>
        <v>0</v>
      </c>
      <c r="AA110" s="8">
        <f t="shared" si="16"/>
        <v>0</v>
      </c>
      <c r="AB110" s="8">
        <f t="shared" si="17"/>
        <v>0</v>
      </c>
      <c r="AC110" s="8">
        <f t="shared" si="18"/>
        <v>1</v>
      </c>
      <c r="AD110" s="8">
        <f t="shared" si="19"/>
        <v>0</v>
      </c>
      <c r="AE110" s="8">
        <f t="shared" si="20"/>
        <v>0</v>
      </c>
      <c r="AF110" s="8">
        <f t="shared" si="21"/>
        <v>0</v>
      </c>
      <c r="AG110" s="8">
        <f t="shared" si="22"/>
        <v>0</v>
      </c>
      <c r="AH110">
        <f t="shared" si="23"/>
        <v>0</v>
      </c>
      <c r="AI110">
        <f t="shared" si="24"/>
        <v>0</v>
      </c>
      <c r="AJ110">
        <f t="shared" si="25"/>
        <v>0</v>
      </c>
    </row>
    <row r="111" spans="1:36" ht="12.75">
      <c r="A111" s="27">
        <v>4203900</v>
      </c>
      <c r="B111" s="27">
        <v>119581003</v>
      </c>
      <c r="C111" s="27" t="s">
        <v>617</v>
      </c>
      <c r="D111" s="27" t="s">
        <v>618</v>
      </c>
      <c r="E111" s="27" t="s">
        <v>619</v>
      </c>
      <c r="F111" s="27">
        <v>18834</v>
      </c>
      <c r="G111" s="28">
        <v>9503</v>
      </c>
      <c r="H111" s="27">
        <v>5704653141</v>
      </c>
      <c r="I111" s="29">
        <v>7</v>
      </c>
      <c r="J111" s="29" t="s">
        <v>330</v>
      </c>
      <c r="K111" s="30" t="s">
        <v>360</v>
      </c>
      <c r="L111" s="30">
        <v>1222</v>
      </c>
      <c r="M111" s="30" t="s">
        <v>361</v>
      </c>
      <c r="N111" s="30" t="s">
        <v>361</v>
      </c>
      <c r="O111" s="30" t="s">
        <v>360</v>
      </c>
      <c r="P111" s="35">
        <v>11.659807956104252</v>
      </c>
      <c r="Q111" s="31" t="s">
        <v>335</v>
      </c>
      <c r="R111" s="27" t="s">
        <v>330</v>
      </c>
      <c r="S111" s="30" t="s">
        <v>361</v>
      </c>
      <c r="T111" s="34"/>
      <c r="U111" s="34"/>
      <c r="V111" s="34"/>
      <c r="W111" s="34"/>
      <c r="X111" s="8">
        <f t="shared" si="13"/>
        <v>1</v>
      </c>
      <c r="Y111" s="8">
        <f t="shared" si="14"/>
        <v>0</v>
      </c>
      <c r="Z111" s="8">
        <f t="shared" si="15"/>
        <v>0</v>
      </c>
      <c r="AA111" s="8">
        <f t="shared" si="16"/>
        <v>0</v>
      </c>
      <c r="AB111" s="8">
        <f t="shared" si="17"/>
        <v>0</v>
      </c>
      <c r="AC111" s="8">
        <f t="shared" si="18"/>
        <v>1</v>
      </c>
      <c r="AD111" s="8">
        <f t="shared" si="19"/>
        <v>0</v>
      </c>
      <c r="AE111" s="8">
        <f t="shared" si="20"/>
        <v>0</v>
      </c>
      <c r="AF111" s="8">
        <f t="shared" si="21"/>
        <v>0</v>
      </c>
      <c r="AG111" s="8">
        <f t="shared" si="22"/>
        <v>0</v>
      </c>
      <c r="AH111">
        <f t="shared" si="23"/>
        <v>0</v>
      </c>
      <c r="AI111">
        <f t="shared" si="24"/>
        <v>0</v>
      </c>
      <c r="AJ111">
        <f t="shared" si="25"/>
        <v>0</v>
      </c>
    </row>
    <row r="112" spans="1:36" ht="12.75">
      <c r="A112" s="27">
        <v>4203960</v>
      </c>
      <c r="B112" s="27">
        <v>114060753</v>
      </c>
      <c r="C112" s="27" t="s">
        <v>620</v>
      </c>
      <c r="D112" s="27" t="s">
        <v>621</v>
      </c>
      <c r="E112" s="27" t="s">
        <v>622</v>
      </c>
      <c r="F112" s="27">
        <v>19512</v>
      </c>
      <c r="G112" s="28">
        <v>9699</v>
      </c>
      <c r="H112" s="27">
        <v>6103676031</v>
      </c>
      <c r="I112" s="29" t="s">
        <v>623</v>
      </c>
      <c r="J112" s="29" t="s">
        <v>335</v>
      </c>
      <c r="K112" s="30"/>
      <c r="L112" s="30"/>
      <c r="M112" s="30"/>
      <c r="N112" s="30"/>
      <c r="O112" s="30"/>
      <c r="P112" s="35">
        <v>4.256160231914613</v>
      </c>
      <c r="Q112" s="31" t="s">
        <v>335</v>
      </c>
      <c r="R112" s="27" t="s">
        <v>335</v>
      </c>
      <c r="S112" s="30"/>
      <c r="T112" s="34"/>
      <c r="U112" s="34"/>
      <c r="V112" s="34"/>
      <c r="W112" s="34"/>
      <c r="X112" s="8">
        <f t="shared" si="13"/>
        <v>0</v>
      </c>
      <c r="Y112" s="8">
        <f t="shared" si="14"/>
        <v>1</v>
      </c>
      <c r="Z112" s="8">
        <f t="shared" si="15"/>
        <v>0</v>
      </c>
      <c r="AA112" s="8">
        <f t="shared" si="16"/>
        <v>0</v>
      </c>
      <c r="AB112" s="8">
        <f t="shared" si="17"/>
        <v>0</v>
      </c>
      <c r="AC112" s="8">
        <f t="shared" si="18"/>
        <v>0</v>
      </c>
      <c r="AD112" s="8">
        <f t="shared" si="19"/>
        <v>0</v>
      </c>
      <c r="AE112" s="8">
        <f t="shared" si="20"/>
        <v>0</v>
      </c>
      <c r="AF112" s="8">
        <f t="shared" si="21"/>
        <v>0</v>
      </c>
      <c r="AG112" s="8">
        <f t="shared" si="22"/>
        <v>0</v>
      </c>
      <c r="AH112">
        <f t="shared" si="23"/>
        <v>0</v>
      </c>
      <c r="AI112">
        <f t="shared" si="24"/>
        <v>0</v>
      </c>
      <c r="AJ112">
        <f t="shared" si="25"/>
        <v>0</v>
      </c>
    </row>
    <row r="113" spans="1:36" ht="12.75">
      <c r="A113" s="27">
        <v>4204020</v>
      </c>
      <c r="B113" s="27">
        <v>109420803</v>
      </c>
      <c r="C113" s="27" t="s">
        <v>624</v>
      </c>
      <c r="D113" s="27" t="s">
        <v>625</v>
      </c>
      <c r="E113" s="27" t="s">
        <v>626</v>
      </c>
      <c r="F113" s="27">
        <v>16701</v>
      </c>
      <c r="G113" s="28">
        <v>1831</v>
      </c>
      <c r="H113" s="27">
        <v>8143623841</v>
      </c>
      <c r="I113" s="29">
        <v>6</v>
      </c>
      <c r="J113" s="29" t="s">
        <v>335</v>
      </c>
      <c r="K113" s="30"/>
      <c r="L113" s="30"/>
      <c r="M113" s="30"/>
      <c r="N113" s="30" t="s">
        <v>361</v>
      </c>
      <c r="O113" s="30"/>
      <c r="P113" s="35">
        <v>20.466457023060798</v>
      </c>
      <c r="Q113" s="31" t="s">
        <v>330</v>
      </c>
      <c r="R113" s="27" t="s">
        <v>330</v>
      </c>
      <c r="S113" s="30" t="s">
        <v>362</v>
      </c>
      <c r="T113" s="34"/>
      <c r="U113" s="34"/>
      <c r="V113" s="34"/>
      <c r="W113" s="34"/>
      <c r="X113" s="8">
        <f t="shared" si="13"/>
        <v>0</v>
      </c>
      <c r="Y113" s="8">
        <f t="shared" si="14"/>
        <v>1</v>
      </c>
      <c r="Z113" s="8">
        <f t="shared" si="15"/>
        <v>0</v>
      </c>
      <c r="AA113" s="8">
        <f t="shared" si="16"/>
        <v>0</v>
      </c>
      <c r="AB113" s="8">
        <f t="shared" si="17"/>
        <v>1</v>
      </c>
      <c r="AC113" s="8">
        <f t="shared" si="18"/>
        <v>1</v>
      </c>
      <c r="AD113" s="8" t="str">
        <f t="shared" si="19"/>
        <v>CHECK</v>
      </c>
      <c r="AE113" s="8">
        <f t="shared" si="20"/>
        <v>0</v>
      </c>
      <c r="AF113" s="8" t="str">
        <f t="shared" si="21"/>
        <v>RLISP</v>
      </c>
      <c r="AG113" s="8">
        <f t="shared" si="22"/>
        <v>0</v>
      </c>
      <c r="AH113">
        <f t="shared" si="23"/>
        <v>0</v>
      </c>
      <c r="AI113">
        <f t="shared" si="24"/>
        <v>0</v>
      </c>
      <c r="AJ113">
        <f t="shared" si="25"/>
        <v>0</v>
      </c>
    </row>
    <row r="114" spans="1:36" ht="12.75">
      <c r="A114" s="27">
        <v>4204050</v>
      </c>
      <c r="B114" s="27">
        <v>114060853</v>
      </c>
      <c r="C114" s="27" t="s">
        <v>627</v>
      </c>
      <c r="D114" s="27" t="s">
        <v>628</v>
      </c>
      <c r="E114" s="27" t="s">
        <v>629</v>
      </c>
      <c r="F114" s="27">
        <v>19562</v>
      </c>
      <c r="G114" s="28">
        <v>1532</v>
      </c>
      <c r="H114" s="27">
        <v>6106825100</v>
      </c>
      <c r="I114" s="29">
        <v>8</v>
      </c>
      <c r="J114" s="29" t="s">
        <v>330</v>
      </c>
      <c r="K114" s="30" t="s">
        <v>360</v>
      </c>
      <c r="L114" s="30">
        <v>1938</v>
      </c>
      <c r="M114" s="30" t="s">
        <v>361</v>
      </c>
      <c r="N114" s="30" t="s">
        <v>361</v>
      </c>
      <c r="O114" s="30" t="s">
        <v>360</v>
      </c>
      <c r="P114" s="35">
        <v>10.490769923457902</v>
      </c>
      <c r="Q114" s="31" t="s">
        <v>335</v>
      </c>
      <c r="R114" s="27" t="s">
        <v>330</v>
      </c>
      <c r="S114" s="30" t="s">
        <v>361</v>
      </c>
      <c r="T114" s="34"/>
      <c r="U114" s="34"/>
      <c r="V114" s="34"/>
      <c r="W114" s="34"/>
      <c r="X114" s="8">
        <f t="shared" si="13"/>
        <v>1</v>
      </c>
      <c r="Y114" s="8">
        <f t="shared" si="14"/>
        <v>0</v>
      </c>
      <c r="Z114" s="8">
        <f t="shared" si="15"/>
        <v>0</v>
      </c>
      <c r="AA114" s="8">
        <f t="shared" si="16"/>
        <v>0</v>
      </c>
      <c r="AB114" s="8">
        <f t="shared" si="17"/>
        <v>0</v>
      </c>
      <c r="AC114" s="8">
        <f t="shared" si="18"/>
        <v>1</v>
      </c>
      <c r="AD114" s="8">
        <f t="shared" si="19"/>
        <v>0</v>
      </c>
      <c r="AE114" s="8">
        <f t="shared" si="20"/>
        <v>0</v>
      </c>
      <c r="AF114" s="8">
        <f t="shared" si="21"/>
        <v>0</v>
      </c>
      <c r="AG114" s="8">
        <f t="shared" si="22"/>
        <v>0</v>
      </c>
      <c r="AH114">
        <f t="shared" si="23"/>
        <v>0</v>
      </c>
      <c r="AI114">
        <f t="shared" si="24"/>
        <v>0</v>
      </c>
      <c r="AJ114">
        <f t="shared" si="25"/>
        <v>0</v>
      </c>
    </row>
    <row r="115" spans="1:36" ht="12.75">
      <c r="A115" s="27">
        <v>4204080</v>
      </c>
      <c r="B115" s="27">
        <v>101260803</v>
      </c>
      <c r="C115" s="27" t="s">
        <v>630</v>
      </c>
      <c r="D115" s="27" t="s">
        <v>631</v>
      </c>
      <c r="E115" s="27" t="s">
        <v>632</v>
      </c>
      <c r="F115" s="27">
        <v>15442</v>
      </c>
      <c r="G115" s="28">
        <v>9801</v>
      </c>
      <c r="H115" s="27">
        <v>7247852021</v>
      </c>
      <c r="I115" s="29" t="s">
        <v>507</v>
      </c>
      <c r="J115" s="29" t="s">
        <v>335</v>
      </c>
      <c r="K115" s="30"/>
      <c r="L115" s="30"/>
      <c r="M115" s="30"/>
      <c r="N115" s="30"/>
      <c r="O115" s="30"/>
      <c r="P115" s="35">
        <v>34.78407557354926</v>
      </c>
      <c r="Q115" s="31" t="s">
        <v>330</v>
      </c>
      <c r="R115" s="27" t="s">
        <v>335</v>
      </c>
      <c r="S115" s="30"/>
      <c r="T115" s="34"/>
      <c r="U115" s="34"/>
      <c r="V115" s="34"/>
      <c r="W115" s="34"/>
      <c r="X115" s="8">
        <f t="shared" si="13"/>
        <v>0</v>
      </c>
      <c r="Y115" s="8">
        <f t="shared" si="14"/>
        <v>1</v>
      </c>
      <c r="Z115" s="8">
        <f t="shared" si="15"/>
        <v>0</v>
      </c>
      <c r="AA115" s="8">
        <f t="shared" si="16"/>
        <v>0</v>
      </c>
      <c r="AB115" s="8">
        <f t="shared" si="17"/>
        <v>1</v>
      </c>
      <c r="AC115" s="8">
        <f t="shared" si="18"/>
        <v>0</v>
      </c>
      <c r="AD115" s="8">
        <f t="shared" si="19"/>
        <v>0</v>
      </c>
      <c r="AE115" s="8">
        <f t="shared" si="20"/>
        <v>0</v>
      </c>
      <c r="AF115" s="8">
        <f t="shared" si="21"/>
        <v>0</v>
      </c>
      <c r="AG115" s="8">
        <f t="shared" si="22"/>
        <v>0</v>
      </c>
      <c r="AH115">
        <f t="shared" si="23"/>
        <v>0</v>
      </c>
      <c r="AI115">
        <f t="shared" si="24"/>
        <v>0</v>
      </c>
      <c r="AJ115">
        <f t="shared" si="25"/>
        <v>0</v>
      </c>
    </row>
    <row r="116" spans="1:36" ht="12.75">
      <c r="A116" s="27">
        <v>4204140</v>
      </c>
      <c r="B116" s="27">
        <v>103021453</v>
      </c>
      <c r="C116" s="27" t="s">
        <v>633</v>
      </c>
      <c r="D116" s="27" t="s">
        <v>634</v>
      </c>
      <c r="E116" s="27" t="s">
        <v>377</v>
      </c>
      <c r="F116" s="27">
        <v>15227</v>
      </c>
      <c r="G116" s="28">
        <v>3117</v>
      </c>
      <c r="H116" s="27">
        <v>4128812227</v>
      </c>
      <c r="I116" s="29">
        <v>3</v>
      </c>
      <c r="J116" s="29" t="s">
        <v>335</v>
      </c>
      <c r="K116" s="30"/>
      <c r="L116" s="30"/>
      <c r="M116" s="30"/>
      <c r="N116" s="30"/>
      <c r="O116" s="30"/>
      <c r="P116" s="35">
        <v>6.27831715210356</v>
      </c>
      <c r="Q116" s="31" t="s">
        <v>335</v>
      </c>
      <c r="R116" s="27" t="s">
        <v>335</v>
      </c>
      <c r="S116" s="30"/>
      <c r="T116" s="34"/>
      <c r="U116" s="34"/>
      <c r="V116" s="34"/>
      <c r="W116" s="34"/>
      <c r="X116" s="8">
        <f t="shared" si="13"/>
        <v>0</v>
      </c>
      <c r="Y116" s="8">
        <f t="shared" si="14"/>
        <v>1</v>
      </c>
      <c r="Z116" s="8">
        <f t="shared" si="15"/>
        <v>0</v>
      </c>
      <c r="AA116" s="8">
        <f t="shared" si="16"/>
        <v>0</v>
      </c>
      <c r="AB116" s="8">
        <f t="shared" si="17"/>
        <v>0</v>
      </c>
      <c r="AC116" s="8">
        <f t="shared" si="18"/>
        <v>0</v>
      </c>
      <c r="AD116" s="8">
        <f t="shared" si="19"/>
        <v>0</v>
      </c>
      <c r="AE116" s="8">
        <f t="shared" si="20"/>
        <v>0</v>
      </c>
      <c r="AF116" s="8">
        <f t="shared" si="21"/>
        <v>0</v>
      </c>
      <c r="AG116" s="8">
        <f t="shared" si="22"/>
        <v>0</v>
      </c>
      <c r="AH116">
        <f t="shared" si="23"/>
        <v>0</v>
      </c>
      <c r="AI116">
        <f t="shared" si="24"/>
        <v>0</v>
      </c>
      <c r="AJ116">
        <f t="shared" si="25"/>
        <v>0</v>
      </c>
    </row>
    <row r="117" spans="1:36" ht="12.75">
      <c r="A117" s="27">
        <v>4204200</v>
      </c>
      <c r="B117" s="27">
        <v>122091303</v>
      </c>
      <c r="C117" s="27" t="s">
        <v>635</v>
      </c>
      <c r="D117" s="27" t="s">
        <v>636</v>
      </c>
      <c r="E117" s="27" t="s">
        <v>637</v>
      </c>
      <c r="F117" s="27">
        <v>19007</v>
      </c>
      <c r="G117" s="28">
        <v>3706</v>
      </c>
      <c r="H117" s="27">
        <v>2157811015</v>
      </c>
      <c r="I117" s="29">
        <v>3</v>
      </c>
      <c r="J117" s="29" t="s">
        <v>335</v>
      </c>
      <c r="K117" s="30"/>
      <c r="L117" s="30"/>
      <c r="M117" s="30"/>
      <c r="N117" s="30"/>
      <c r="O117" s="30"/>
      <c r="P117" s="35">
        <v>16.08961303462322</v>
      </c>
      <c r="Q117" s="31" t="s">
        <v>335</v>
      </c>
      <c r="R117" s="27" t="s">
        <v>335</v>
      </c>
      <c r="S117" s="30"/>
      <c r="T117" s="34"/>
      <c r="U117" s="34"/>
      <c r="V117" s="34"/>
      <c r="W117" s="34"/>
      <c r="X117" s="8">
        <f t="shared" si="13"/>
        <v>0</v>
      </c>
      <c r="Y117" s="8">
        <f t="shared" si="14"/>
        <v>1</v>
      </c>
      <c r="Z117" s="8">
        <f t="shared" si="15"/>
        <v>0</v>
      </c>
      <c r="AA117" s="8">
        <f t="shared" si="16"/>
        <v>0</v>
      </c>
      <c r="AB117" s="8">
        <f t="shared" si="17"/>
        <v>0</v>
      </c>
      <c r="AC117" s="8">
        <f t="shared" si="18"/>
        <v>0</v>
      </c>
      <c r="AD117" s="8">
        <f t="shared" si="19"/>
        <v>0</v>
      </c>
      <c r="AE117" s="8">
        <f t="shared" si="20"/>
        <v>0</v>
      </c>
      <c r="AF117" s="8">
        <f t="shared" si="21"/>
        <v>0</v>
      </c>
      <c r="AG117" s="8">
        <f t="shared" si="22"/>
        <v>0</v>
      </c>
      <c r="AH117">
        <f t="shared" si="23"/>
        <v>0</v>
      </c>
      <c r="AI117">
        <f t="shared" si="24"/>
        <v>0</v>
      </c>
      <c r="AJ117">
        <f t="shared" si="25"/>
        <v>0</v>
      </c>
    </row>
    <row r="118" spans="1:36" ht="12.75">
      <c r="A118" s="27">
        <v>4204230</v>
      </c>
      <c r="B118" s="27">
        <v>122091352</v>
      </c>
      <c r="C118" s="27" t="s">
        <v>638</v>
      </c>
      <c r="D118" s="27" t="s">
        <v>639</v>
      </c>
      <c r="E118" s="27" t="s">
        <v>640</v>
      </c>
      <c r="F118" s="27">
        <v>19057</v>
      </c>
      <c r="G118" s="28">
        <v>4014</v>
      </c>
      <c r="H118" s="27">
        <v>2159433200</v>
      </c>
      <c r="I118" s="29">
        <v>3</v>
      </c>
      <c r="J118" s="29" t="s">
        <v>335</v>
      </c>
      <c r="K118" s="30"/>
      <c r="L118" s="30"/>
      <c r="M118" s="30"/>
      <c r="N118" s="30"/>
      <c r="O118" s="30"/>
      <c r="P118" s="35">
        <v>10.767590618336886</v>
      </c>
      <c r="Q118" s="31" t="s">
        <v>335</v>
      </c>
      <c r="R118" s="27" t="s">
        <v>335</v>
      </c>
      <c r="S118" s="30"/>
      <c r="T118" s="34"/>
      <c r="U118" s="34"/>
      <c r="V118" s="34"/>
      <c r="W118" s="34"/>
      <c r="X118" s="8">
        <f t="shared" si="13"/>
        <v>0</v>
      </c>
      <c r="Y118" s="8">
        <f t="shared" si="14"/>
        <v>1</v>
      </c>
      <c r="Z118" s="8">
        <f t="shared" si="15"/>
        <v>0</v>
      </c>
      <c r="AA118" s="8">
        <f t="shared" si="16"/>
        <v>0</v>
      </c>
      <c r="AB118" s="8">
        <f t="shared" si="17"/>
        <v>0</v>
      </c>
      <c r="AC118" s="8">
        <f t="shared" si="18"/>
        <v>0</v>
      </c>
      <c r="AD118" s="8">
        <f t="shared" si="19"/>
        <v>0</v>
      </c>
      <c r="AE118" s="8">
        <f t="shared" si="20"/>
        <v>0</v>
      </c>
      <c r="AF118" s="8">
        <f t="shared" si="21"/>
        <v>0</v>
      </c>
      <c r="AG118" s="8">
        <f t="shared" si="22"/>
        <v>0</v>
      </c>
      <c r="AH118">
        <f t="shared" si="23"/>
        <v>0</v>
      </c>
      <c r="AI118">
        <f t="shared" si="24"/>
        <v>0</v>
      </c>
      <c r="AJ118">
        <f t="shared" si="25"/>
        <v>0</v>
      </c>
    </row>
    <row r="119" spans="1:36" ht="12.75">
      <c r="A119" s="27">
        <v>4204260</v>
      </c>
      <c r="B119" s="27">
        <v>106330703</v>
      </c>
      <c r="C119" s="27" t="s">
        <v>641</v>
      </c>
      <c r="D119" s="27" t="s">
        <v>642</v>
      </c>
      <c r="E119" s="27" t="s">
        <v>643</v>
      </c>
      <c r="F119" s="27">
        <v>15824</v>
      </c>
      <c r="G119" s="28">
        <v>1061</v>
      </c>
      <c r="H119" s="27">
        <v>8142658411</v>
      </c>
      <c r="I119" s="29" t="s">
        <v>521</v>
      </c>
      <c r="J119" s="29" t="s">
        <v>335</v>
      </c>
      <c r="K119" s="30"/>
      <c r="L119" s="30"/>
      <c r="M119" s="30"/>
      <c r="N119" s="30"/>
      <c r="O119" s="30"/>
      <c r="P119" s="35">
        <v>11.362209667294414</v>
      </c>
      <c r="Q119" s="31" t="s">
        <v>335</v>
      </c>
      <c r="R119" s="27" t="s">
        <v>330</v>
      </c>
      <c r="S119" s="30"/>
      <c r="T119" s="34"/>
      <c r="U119" s="34"/>
      <c r="V119" s="34"/>
      <c r="W119" s="34"/>
      <c r="X119" s="8">
        <f t="shared" si="13"/>
        <v>0</v>
      </c>
      <c r="Y119" s="8">
        <f t="shared" si="14"/>
        <v>1</v>
      </c>
      <c r="Z119" s="8">
        <f t="shared" si="15"/>
        <v>0</v>
      </c>
      <c r="AA119" s="8">
        <f t="shared" si="16"/>
        <v>0</v>
      </c>
      <c r="AB119" s="8">
        <f t="shared" si="17"/>
        <v>0</v>
      </c>
      <c r="AC119" s="8">
        <f t="shared" si="18"/>
        <v>1</v>
      </c>
      <c r="AD119" s="8">
        <f t="shared" si="19"/>
        <v>0</v>
      </c>
      <c r="AE119" s="8">
        <f t="shared" si="20"/>
        <v>0</v>
      </c>
      <c r="AF119" s="8">
        <f t="shared" si="21"/>
        <v>0</v>
      </c>
      <c r="AG119" s="8">
        <f t="shared" si="22"/>
        <v>0</v>
      </c>
      <c r="AH119">
        <f t="shared" si="23"/>
        <v>0</v>
      </c>
      <c r="AI119">
        <f t="shared" si="24"/>
        <v>0</v>
      </c>
      <c r="AJ119">
        <f t="shared" si="25"/>
        <v>0</v>
      </c>
    </row>
    <row r="120" spans="1:36" ht="12.75">
      <c r="A120" s="27">
        <v>4204320</v>
      </c>
      <c r="B120" s="27">
        <v>106330803</v>
      </c>
      <c r="C120" s="27" t="s">
        <v>644</v>
      </c>
      <c r="D120" s="27" t="s">
        <v>645</v>
      </c>
      <c r="E120" s="27" t="s">
        <v>646</v>
      </c>
      <c r="F120" s="27">
        <v>15825</v>
      </c>
      <c r="G120" s="28">
        <v>479</v>
      </c>
      <c r="H120" s="27">
        <v>8148498372</v>
      </c>
      <c r="I120" s="29" t="s">
        <v>647</v>
      </c>
      <c r="J120" s="29" t="s">
        <v>335</v>
      </c>
      <c r="K120" s="30"/>
      <c r="L120" s="30"/>
      <c r="M120" s="30"/>
      <c r="N120" s="30"/>
      <c r="O120" s="30"/>
      <c r="P120" s="35">
        <v>16.820553994379768</v>
      </c>
      <c r="Q120" s="31" t="s">
        <v>335</v>
      </c>
      <c r="R120" s="27" t="s">
        <v>330</v>
      </c>
      <c r="S120" s="30"/>
      <c r="T120" s="34"/>
      <c r="U120" s="34"/>
      <c r="V120" s="34"/>
      <c r="W120" s="34"/>
      <c r="X120" s="8">
        <f t="shared" si="13"/>
        <v>0</v>
      </c>
      <c r="Y120" s="8">
        <f t="shared" si="14"/>
        <v>1</v>
      </c>
      <c r="Z120" s="8">
        <f t="shared" si="15"/>
        <v>0</v>
      </c>
      <c r="AA120" s="8">
        <f t="shared" si="16"/>
        <v>0</v>
      </c>
      <c r="AB120" s="8">
        <f t="shared" si="17"/>
        <v>0</v>
      </c>
      <c r="AC120" s="8">
        <f t="shared" si="18"/>
        <v>1</v>
      </c>
      <c r="AD120" s="8">
        <f t="shared" si="19"/>
        <v>0</v>
      </c>
      <c r="AE120" s="8">
        <f t="shared" si="20"/>
        <v>0</v>
      </c>
      <c r="AF120" s="8">
        <f t="shared" si="21"/>
        <v>0</v>
      </c>
      <c r="AG120" s="8">
        <f t="shared" si="22"/>
        <v>0</v>
      </c>
      <c r="AH120">
        <f t="shared" si="23"/>
        <v>0</v>
      </c>
      <c r="AI120">
        <f t="shared" si="24"/>
        <v>0</v>
      </c>
      <c r="AJ120">
        <f t="shared" si="25"/>
        <v>0</v>
      </c>
    </row>
    <row r="121" spans="1:36" ht="12.75">
      <c r="A121" s="27">
        <v>4204500</v>
      </c>
      <c r="B121" s="27">
        <v>101631203</v>
      </c>
      <c r="C121" s="27" t="s">
        <v>648</v>
      </c>
      <c r="D121" s="27" t="s">
        <v>649</v>
      </c>
      <c r="E121" s="27" t="s">
        <v>650</v>
      </c>
      <c r="F121" s="27">
        <v>15021</v>
      </c>
      <c r="G121" s="28">
        <v>2727</v>
      </c>
      <c r="H121" s="27">
        <v>7249473324</v>
      </c>
      <c r="I121" s="29">
        <v>8</v>
      </c>
      <c r="J121" s="29" t="s">
        <v>330</v>
      </c>
      <c r="K121" s="30" t="s">
        <v>360</v>
      </c>
      <c r="L121" s="30">
        <v>1426</v>
      </c>
      <c r="M121" s="30" t="s">
        <v>361</v>
      </c>
      <c r="N121" s="30" t="s">
        <v>361</v>
      </c>
      <c r="O121" s="30" t="s">
        <v>360</v>
      </c>
      <c r="P121" s="35">
        <v>16.32231404958678</v>
      </c>
      <c r="Q121" s="31" t="s">
        <v>335</v>
      </c>
      <c r="R121" s="27" t="s">
        <v>330</v>
      </c>
      <c r="S121" s="30" t="s">
        <v>361</v>
      </c>
      <c r="T121" s="34"/>
      <c r="U121" s="34"/>
      <c r="V121" s="34"/>
      <c r="W121" s="34"/>
      <c r="X121" s="8">
        <f t="shared" si="13"/>
        <v>1</v>
      </c>
      <c r="Y121" s="8">
        <f t="shared" si="14"/>
        <v>0</v>
      </c>
      <c r="Z121" s="8">
        <f t="shared" si="15"/>
        <v>0</v>
      </c>
      <c r="AA121" s="8">
        <f t="shared" si="16"/>
        <v>0</v>
      </c>
      <c r="AB121" s="8">
        <f t="shared" si="17"/>
        <v>0</v>
      </c>
      <c r="AC121" s="8">
        <f t="shared" si="18"/>
        <v>1</v>
      </c>
      <c r="AD121" s="8">
        <f t="shared" si="19"/>
        <v>0</v>
      </c>
      <c r="AE121" s="8">
        <f t="shared" si="20"/>
        <v>0</v>
      </c>
      <c r="AF121" s="8">
        <f t="shared" si="21"/>
        <v>0</v>
      </c>
      <c r="AG121" s="8">
        <f t="shared" si="22"/>
        <v>0</v>
      </c>
      <c r="AH121">
        <f t="shared" si="23"/>
        <v>0</v>
      </c>
      <c r="AI121">
        <f t="shared" si="24"/>
        <v>0</v>
      </c>
      <c r="AJ121">
        <f t="shared" si="25"/>
        <v>0</v>
      </c>
    </row>
    <row r="122" spans="1:36" ht="12.75">
      <c r="A122" s="27">
        <v>4204530</v>
      </c>
      <c r="B122" s="27">
        <v>107650703</v>
      </c>
      <c r="C122" s="27" t="s">
        <v>651</v>
      </c>
      <c r="D122" s="27" t="s">
        <v>652</v>
      </c>
      <c r="E122" s="27" t="s">
        <v>653</v>
      </c>
      <c r="F122" s="27">
        <v>15068</v>
      </c>
      <c r="G122" s="28">
        <v>9706</v>
      </c>
      <c r="H122" s="27">
        <v>7243341406</v>
      </c>
      <c r="I122" s="29">
        <v>3</v>
      </c>
      <c r="J122" s="29" t="s">
        <v>335</v>
      </c>
      <c r="K122" s="30"/>
      <c r="L122" s="30"/>
      <c r="M122" s="30"/>
      <c r="N122" s="30"/>
      <c r="O122" s="30"/>
      <c r="P122" s="35">
        <v>10.032102728731942</v>
      </c>
      <c r="Q122" s="31" t="s">
        <v>335</v>
      </c>
      <c r="R122" s="27" t="s">
        <v>335</v>
      </c>
      <c r="S122" s="30"/>
      <c r="T122" s="34"/>
      <c r="U122" s="34"/>
      <c r="V122" s="34"/>
      <c r="W122" s="34"/>
      <c r="X122" s="8">
        <f t="shared" si="13"/>
        <v>0</v>
      </c>
      <c r="Y122" s="8">
        <f t="shared" si="14"/>
        <v>1</v>
      </c>
      <c r="Z122" s="8">
        <f t="shared" si="15"/>
        <v>0</v>
      </c>
      <c r="AA122" s="8">
        <f t="shared" si="16"/>
        <v>0</v>
      </c>
      <c r="AB122" s="8">
        <f t="shared" si="17"/>
        <v>0</v>
      </c>
      <c r="AC122" s="8">
        <f t="shared" si="18"/>
        <v>0</v>
      </c>
      <c r="AD122" s="8">
        <f t="shared" si="19"/>
        <v>0</v>
      </c>
      <c r="AE122" s="8">
        <f t="shared" si="20"/>
        <v>0</v>
      </c>
      <c r="AF122" s="8">
        <f t="shared" si="21"/>
        <v>0</v>
      </c>
      <c r="AG122" s="8">
        <f t="shared" si="22"/>
        <v>0</v>
      </c>
      <c r="AH122">
        <f t="shared" si="23"/>
        <v>0</v>
      </c>
      <c r="AI122">
        <f t="shared" si="24"/>
        <v>0</v>
      </c>
      <c r="AJ122">
        <f t="shared" si="25"/>
        <v>0</v>
      </c>
    </row>
    <row r="123" spans="1:36" ht="12.75">
      <c r="A123" s="27">
        <v>4204590</v>
      </c>
      <c r="B123" s="27">
        <v>104101252</v>
      </c>
      <c r="C123" s="27" t="s">
        <v>654</v>
      </c>
      <c r="D123" s="27" t="s">
        <v>655</v>
      </c>
      <c r="E123" s="27" t="s">
        <v>656</v>
      </c>
      <c r="F123" s="27">
        <v>16001</v>
      </c>
      <c r="G123" s="28">
        <v>2662</v>
      </c>
      <c r="H123" s="27">
        <v>7242878721</v>
      </c>
      <c r="I123" s="29" t="s">
        <v>507</v>
      </c>
      <c r="J123" s="29" t="s">
        <v>335</v>
      </c>
      <c r="K123" s="30"/>
      <c r="L123" s="30"/>
      <c r="M123" s="30"/>
      <c r="N123" s="30"/>
      <c r="O123" s="30"/>
      <c r="P123" s="35">
        <v>15.86908690869087</v>
      </c>
      <c r="Q123" s="31" t="s">
        <v>335</v>
      </c>
      <c r="R123" s="27" t="s">
        <v>335</v>
      </c>
      <c r="S123" s="30"/>
      <c r="T123" s="34"/>
      <c r="U123" s="34"/>
      <c r="V123" s="34"/>
      <c r="W123" s="34"/>
      <c r="X123" s="8">
        <f t="shared" si="13"/>
        <v>0</v>
      </c>
      <c r="Y123" s="8">
        <f t="shared" si="14"/>
        <v>1</v>
      </c>
      <c r="Z123" s="8">
        <f t="shared" si="15"/>
        <v>0</v>
      </c>
      <c r="AA123" s="8">
        <f t="shared" si="16"/>
        <v>0</v>
      </c>
      <c r="AB123" s="8">
        <f t="shared" si="17"/>
        <v>0</v>
      </c>
      <c r="AC123" s="8">
        <f t="shared" si="18"/>
        <v>0</v>
      </c>
      <c r="AD123" s="8">
        <f t="shared" si="19"/>
        <v>0</v>
      </c>
      <c r="AE123" s="8">
        <f t="shared" si="20"/>
        <v>0</v>
      </c>
      <c r="AF123" s="8">
        <f t="shared" si="21"/>
        <v>0</v>
      </c>
      <c r="AG123" s="8">
        <f t="shared" si="22"/>
        <v>0</v>
      </c>
      <c r="AH123">
        <f t="shared" si="23"/>
        <v>0</v>
      </c>
      <c r="AI123">
        <f t="shared" si="24"/>
        <v>0</v>
      </c>
      <c r="AJ123">
        <f t="shared" si="25"/>
        <v>0</v>
      </c>
    </row>
    <row r="124" spans="1:36" ht="12.75">
      <c r="A124" s="27">
        <v>4204710</v>
      </c>
      <c r="B124" s="27">
        <v>101631503</v>
      </c>
      <c r="C124" s="27" t="s">
        <v>657</v>
      </c>
      <c r="D124" s="27" t="s">
        <v>658</v>
      </c>
      <c r="E124" s="27" t="s">
        <v>659</v>
      </c>
      <c r="F124" s="27">
        <v>15419</v>
      </c>
      <c r="G124" s="28">
        <v>1428</v>
      </c>
      <c r="H124" s="27">
        <v>7249382511</v>
      </c>
      <c r="I124" s="29">
        <v>3</v>
      </c>
      <c r="J124" s="29" t="s">
        <v>335</v>
      </c>
      <c r="K124" s="30"/>
      <c r="L124" s="30"/>
      <c r="M124" s="30"/>
      <c r="N124" s="30"/>
      <c r="O124" s="30"/>
      <c r="P124" s="35">
        <v>19.67445152158528</v>
      </c>
      <c r="Q124" s="31" t="s">
        <v>335</v>
      </c>
      <c r="R124" s="27" t="s">
        <v>335</v>
      </c>
      <c r="S124" s="30"/>
      <c r="T124" s="34"/>
      <c r="U124" s="34"/>
      <c r="V124" s="34"/>
      <c r="W124" s="34"/>
      <c r="X124" s="8">
        <f t="shared" si="13"/>
        <v>0</v>
      </c>
      <c r="Y124" s="8">
        <f t="shared" si="14"/>
        <v>1</v>
      </c>
      <c r="Z124" s="8">
        <f t="shared" si="15"/>
        <v>0</v>
      </c>
      <c r="AA124" s="8">
        <f t="shared" si="16"/>
        <v>0</v>
      </c>
      <c r="AB124" s="8">
        <f t="shared" si="17"/>
        <v>0</v>
      </c>
      <c r="AC124" s="8">
        <f t="shared" si="18"/>
        <v>0</v>
      </c>
      <c r="AD124" s="8">
        <f t="shared" si="19"/>
        <v>0</v>
      </c>
      <c r="AE124" s="8">
        <f t="shared" si="20"/>
        <v>0</v>
      </c>
      <c r="AF124" s="8">
        <f t="shared" si="21"/>
        <v>0</v>
      </c>
      <c r="AG124" s="8">
        <f t="shared" si="22"/>
        <v>0</v>
      </c>
      <c r="AH124">
        <f t="shared" si="23"/>
        <v>0</v>
      </c>
      <c r="AI124">
        <f t="shared" si="24"/>
        <v>0</v>
      </c>
      <c r="AJ124">
        <f t="shared" si="25"/>
        <v>0</v>
      </c>
    </row>
    <row r="125" spans="1:36" ht="12.75">
      <c r="A125" s="27">
        <v>4204740</v>
      </c>
      <c r="B125" s="27">
        <v>108111203</v>
      </c>
      <c r="C125" s="27" t="s">
        <v>660</v>
      </c>
      <c r="D125" s="27" t="s">
        <v>661</v>
      </c>
      <c r="E125" s="27" t="s">
        <v>662</v>
      </c>
      <c r="F125" s="27">
        <v>16668</v>
      </c>
      <c r="G125" s="28">
        <v>1310</v>
      </c>
      <c r="H125" s="27">
        <v>8146743626</v>
      </c>
      <c r="I125" s="29">
        <v>8</v>
      </c>
      <c r="J125" s="29" t="s">
        <v>330</v>
      </c>
      <c r="K125" s="30" t="s">
        <v>360</v>
      </c>
      <c r="L125" s="30">
        <v>1673</v>
      </c>
      <c r="M125" s="30" t="s">
        <v>361</v>
      </c>
      <c r="N125" s="30" t="s">
        <v>361</v>
      </c>
      <c r="O125" s="30" t="s">
        <v>360</v>
      </c>
      <c r="P125" s="35">
        <v>15.729001584786054</v>
      </c>
      <c r="Q125" s="31" t="s">
        <v>335</v>
      </c>
      <c r="R125" s="27" t="s">
        <v>330</v>
      </c>
      <c r="S125" s="30" t="s">
        <v>361</v>
      </c>
      <c r="T125" s="34"/>
      <c r="U125" s="34"/>
      <c r="V125" s="34"/>
      <c r="W125" s="34"/>
      <c r="X125" s="8">
        <f t="shared" si="13"/>
        <v>1</v>
      </c>
      <c r="Y125" s="8">
        <f t="shared" si="14"/>
        <v>0</v>
      </c>
      <c r="Z125" s="8">
        <f t="shared" si="15"/>
        <v>0</v>
      </c>
      <c r="AA125" s="8">
        <f t="shared" si="16"/>
        <v>0</v>
      </c>
      <c r="AB125" s="8">
        <f t="shared" si="17"/>
        <v>0</v>
      </c>
      <c r="AC125" s="8">
        <f t="shared" si="18"/>
        <v>1</v>
      </c>
      <c r="AD125" s="8">
        <f t="shared" si="19"/>
        <v>0</v>
      </c>
      <c r="AE125" s="8">
        <f t="shared" si="20"/>
        <v>0</v>
      </c>
      <c r="AF125" s="8">
        <f t="shared" si="21"/>
        <v>0</v>
      </c>
      <c r="AG125" s="8">
        <f t="shared" si="22"/>
        <v>0</v>
      </c>
      <c r="AH125">
        <f t="shared" si="23"/>
        <v>0</v>
      </c>
      <c r="AI125">
        <f t="shared" si="24"/>
        <v>0</v>
      </c>
      <c r="AJ125">
        <f t="shared" si="25"/>
        <v>0</v>
      </c>
    </row>
    <row r="126" spans="1:36" ht="12.75">
      <c r="A126" s="27">
        <v>4204830</v>
      </c>
      <c r="B126" s="27">
        <v>109122703</v>
      </c>
      <c r="C126" s="27" t="s">
        <v>663</v>
      </c>
      <c r="D126" s="27" t="s">
        <v>664</v>
      </c>
      <c r="E126" s="27" t="s">
        <v>665</v>
      </c>
      <c r="F126" s="27">
        <v>15834</v>
      </c>
      <c r="G126" s="28">
        <v>1043</v>
      </c>
      <c r="H126" s="27">
        <v>8144863825</v>
      </c>
      <c r="I126" s="29">
        <v>6</v>
      </c>
      <c r="J126" s="29" t="s">
        <v>335</v>
      </c>
      <c r="K126" s="30"/>
      <c r="L126" s="30"/>
      <c r="M126" s="30"/>
      <c r="N126" s="30"/>
      <c r="O126" s="30"/>
      <c r="P126" s="35">
        <v>16.061185468451242</v>
      </c>
      <c r="Q126" s="31" t="s">
        <v>335</v>
      </c>
      <c r="R126" s="27" t="s">
        <v>330</v>
      </c>
      <c r="S126" s="30"/>
      <c r="T126" s="34"/>
      <c r="U126" s="34"/>
      <c r="V126" s="34"/>
      <c r="W126" s="34"/>
      <c r="X126" s="8">
        <f t="shared" si="13"/>
        <v>0</v>
      </c>
      <c r="Y126" s="8">
        <f t="shared" si="14"/>
        <v>1</v>
      </c>
      <c r="Z126" s="8">
        <f t="shared" si="15"/>
        <v>0</v>
      </c>
      <c r="AA126" s="8">
        <f t="shared" si="16"/>
        <v>0</v>
      </c>
      <c r="AB126" s="8">
        <f t="shared" si="17"/>
        <v>0</v>
      </c>
      <c r="AC126" s="8">
        <f t="shared" si="18"/>
        <v>1</v>
      </c>
      <c r="AD126" s="8">
        <f t="shared" si="19"/>
        <v>0</v>
      </c>
      <c r="AE126" s="8">
        <f t="shared" si="20"/>
        <v>0</v>
      </c>
      <c r="AF126" s="8">
        <f t="shared" si="21"/>
        <v>0</v>
      </c>
      <c r="AG126" s="8">
        <f t="shared" si="22"/>
        <v>0</v>
      </c>
      <c r="AH126">
        <f t="shared" si="23"/>
        <v>0</v>
      </c>
      <c r="AI126">
        <f t="shared" si="24"/>
        <v>0</v>
      </c>
      <c r="AJ126">
        <f t="shared" si="25"/>
        <v>0</v>
      </c>
    </row>
    <row r="127" spans="1:36" ht="12.75">
      <c r="A127" s="27">
        <v>4204860</v>
      </c>
      <c r="B127" s="27">
        <v>115211003</v>
      </c>
      <c r="C127" s="27" t="s">
        <v>666</v>
      </c>
      <c r="D127" s="27" t="s">
        <v>667</v>
      </c>
      <c r="E127" s="27" t="s">
        <v>668</v>
      </c>
      <c r="F127" s="27">
        <v>17011</v>
      </c>
      <c r="G127" s="28">
        <v>4623</v>
      </c>
      <c r="H127" s="27">
        <v>7179012400</v>
      </c>
      <c r="I127" s="29">
        <v>4</v>
      </c>
      <c r="J127" s="29" t="s">
        <v>335</v>
      </c>
      <c r="K127" s="30"/>
      <c r="L127" s="30"/>
      <c r="M127" s="30"/>
      <c r="N127" s="30"/>
      <c r="O127" s="30"/>
      <c r="P127" s="35">
        <v>9.38009787928222</v>
      </c>
      <c r="Q127" s="31" t="s">
        <v>335</v>
      </c>
      <c r="R127" s="27" t="s">
        <v>335</v>
      </c>
      <c r="S127" s="30"/>
      <c r="T127" s="34"/>
      <c r="U127" s="34"/>
      <c r="V127" s="34"/>
      <c r="W127" s="34"/>
      <c r="X127" s="8">
        <f t="shared" si="13"/>
        <v>0</v>
      </c>
      <c r="Y127" s="8">
        <f t="shared" si="14"/>
        <v>1</v>
      </c>
      <c r="Z127" s="8">
        <f t="shared" si="15"/>
        <v>0</v>
      </c>
      <c r="AA127" s="8">
        <f t="shared" si="16"/>
        <v>0</v>
      </c>
      <c r="AB127" s="8">
        <f t="shared" si="17"/>
        <v>0</v>
      </c>
      <c r="AC127" s="8">
        <f t="shared" si="18"/>
        <v>0</v>
      </c>
      <c r="AD127" s="8">
        <f t="shared" si="19"/>
        <v>0</v>
      </c>
      <c r="AE127" s="8">
        <f t="shared" si="20"/>
        <v>0</v>
      </c>
      <c r="AF127" s="8">
        <f t="shared" si="21"/>
        <v>0</v>
      </c>
      <c r="AG127" s="8">
        <f t="shared" si="22"/>
        <v>0</v>
      </c>
      <c r="AH127">
        <f t="shared" si="23"/>
        <v>0</v>
      </c>
      <c r="AI127">
        <f t="shared" si="24"/>
        <v>0</v>
      </c>
      <c r="AJ127">
        <f t="shared" si="25"/>
        <v>0</v>
      </c>
    </row>
    <row r="128" spans="1:36" ht="12.75">
      <c r="A128" s="27">
        <v>4204890</v>
      </c>
      <c r="B128" s="27">
        <v>101631703</v>
      </c>
      <c r="C128" s="27" t="s">
        <v>669</v>
      </c>
      <c r="D128" s="27" t="s">
        <v>670</v>
      </c>
      <c r="E128" s="27" t="s">
        <v>671</v>
      </c>
      <c r="F128" s="27">
        <v>15317</v>
      </c>
      <c r="G128" s="28">
        <v>1305</v>
      </c>
      <c r="H128" s="27">
        <v>7247462940</v>
      </c>
      <c r="I128" s="29" t="s">
        <v>507</v>
      </c>
      <c r="J128" s="29" t="s">
        <v>335</v>
      </c>
      <c r="K128" s="30"/>
      <c r="L128" s="30"/>
      <c r="M128" s="30"/>
      <c r="N128" s="30"/>
      <c r="O128" s="30"/>
      <c r="P128" s="35">
        <v>10.228558497397602</v>
      </c>
      <c r="Q128" s="31" t="s">
        <v>335</v>
      </c>
      <c r="R128" s="27" t="s">
        <v>335</v>
      </c>
      <c r="S128" s="30"/>
      <c r="T128" s="34"/>
      <c r="U128" s="34"/>
      <c r="V128" s="34"/>
      <c r="W128" s="34"/>
      <c r="X128" s="8">
        <f t="shared" si="13"/>
        <v>0</v>
      </c>
      <c r="Y128" s="8">
        <f t="shared" si="14"/>
        <v>1</v>
      </c>
      <c r="Z128" s="8">
        <f t="shared" si="15"/>
        <v>0</v>
      </c>
      <c r="AA128" s="8">
        <f t="shared" si="16"/>
        <v>0</v>
      </c>
      <c r="AB128" s="8">
        <f t="shared" si="17"/>
        <v>0</v>
      </c>
      <c r="AC128" s="8">
        <f t="shared" si="18"/>
        <v>0</v>
      </c>
      <c r="AD128" s="8">
        <f t="shared" si="19"/>
        <v>0</v>
      </c>
      <c r="AE128" s="8">
        <f t="shared" si="20"/>
        <v>0</v>
      </c>
      <c r="AF128" s="8">
        <f t="shared" si="21"/>
        <v>0</v>
      </c>
      <c r="AG128" s="8">
        <f t="shared" si="22"/>
        <v>0</v>
      </c>
      <c r="AH128">
        <f t="shared" si="23"/>
        <v>0</v>
      </c>
      <c r="AI128">
        <f t="shared" si="24"/>
        <v>0</v>
      </c>
      <c r="AJ128">
        <f t="shared" si="25"/>
        <v>0</v>
      </c>
    </row>
    <row r="129" spans="1:36" ht="12.75">
      <c r="A129" s="27">
        <v>4204920</v>
      </c>
      <c r="B129" s="27">
        <v>117081003</v>
      </c>
      <c r="C129" s="27" t="s">
        <v>672</v>
      </c>
      <c r="D129" s="27" t="s">
        <v>673</v>
      </c>
      <c r="E129" s="27" t="s">
        <v>674</v>
      </c>
      <c r="F129" s="27">
        <v>17724</v>
      </c>
      <c r="G129" s="28">
        <v>1698</v>
      </c>
      <c r="H129" s="27">
        <v>5706733191</v>
      </c>
      <c r="I129" s="29">
        <v>7</v>
      </c>
      <c r="J129" s="29" t="s">
        <v>330</v>
      </c>
      <c r="K129" s="30" t="s">
        <v>360</v>
      </c>
      <c r="L129" s="30">
        <v>1154</v>
      </c>
      <c r="M129" s="30" t="s">
        <v>361</v>
      </c>
      <c r="N129" s="30" t="s">
        <v>361</v>
      </c>
      <c r="O129" s="30" t="s">
        <v>360</v>
      </c>
      <c r="P129" s="35">
        <v>17.609162491052256</v>
      </c>
      <c r="Q129" s="31" t="s">
        <v>335</v>
      </c>
      <c r="R129" s="27" t="s">
        <v>330</v>
      </c>
      <c r="S129" s="30" t="s">
        <v>361</v>
      </c>
      <c r="T129" s="34"/>
      <c r="U129" s="34"/>
      <c r="V129" s="34"/>
      <c r="W129" s="34"/>
      <c r="X129" s="8">
        <f t="shared" si="13"/>
        <v>1</v>
      </c>
      <c r="Y129" s="8">
        <f t="shared" si="14"/>
        <v>0</v>
      </c>
      <c r="Z129" s="8">
        <f t="shared" si="15"/>
        <v>0</v>
      </c>
      <c r="AA129" s="8">
        <f t="shared" si="16"/>
        <v>0</v>
      </c>
      <c r="AB129" s="8">
        <f t="shared" si="17"/>
        <v>0</v>
      </c>
      <c r="AC129" s="8">
        <f t="shared" si="18"/>
        <v>1</v>
      </c>
      <c r="AD129" s="8">
        <f t="shared" si="19"/>
        <v>0</v>
      </c>
      <c r="AE129" s="8">
        <f t="shared" si="20"/>
        <v>0</v>
      </c>
      <c r="AF129" s="8">
        <f t="shared" si="21"/>
        <v>0</v>
      </c>
      <c r="AG129" s="8">
        <f t="shared" si="22"/>
        <v>0</v>
      </c>
      <c r="AH129">
        <f t="shared" si="23"/>
        <v>0</v>
      </c>
      <c r="AI129">
        <f t="shared" si="24"/>
        <v>0</v>
      </c>
      <c r="AJ129">
        <f t="shared" si="25"/>
        <v>0</v>
      </c>
    </row>
    <row r="130" spans="1:36" ht="12.75">
      <c r="A130" s="27">
        <v>4204980</v>
      </c>
      <c r="B130" s="27">
        <v>119351303</v>
      </c>
      <c r="C130" s="27" t="s">
        <v>675</v>
      </c>
      <c r="D130" s="27" t="s">
        <v>676</v>
      </c>
      <c r="E130" s="27" t="s">
        <v>677</v>
      </c>
      <c r="F130" s="27">
        <v>18407</v>
      </c>
      <c r="G130" s="28">
        <v>2207</v>
      </c>
      <c r="H130" s="27">
        <v>5702824660</v>
      </c>
      <c r="I130" s="29">
        <v>4</v>
      </c>
      <c r="J130" s="29" t="s">
        <v>335</v>
      </c>
      <c r="K130" s="30"/>
      <c r="L130" s="30"/>
      <c r="M130" s="30"/>
      <c r="N130" s="30"/>
      <c r="O130" s="30"/>
      <c r="P130" s="35">
        <v>22.095671981776764</v>
      </c>
      <c r="Q130" s="31" t="s">
        <v>330</v>
      </c>
      <c r="R130" s="27" t="s">
        <v>335</v>
      </c>
      <c r="S130" s="30"/>
      <c r="T130" s="34"/>
      <c r="U130" s="34"/>
      <c r="V130" s="34"/>
      <c r="W130" s="34"/>
      <c r="X130" s="8">
        <f t="shared" si="13"/>
        <v>0</v>
      </c>
      <c r="Y130" s="8">
        <f t="shared" si="14"/>
        <v>1</v>
      </c>
      <c r="Z130" s="8">
        <f t="shared" si="15"/>
        <v>0</v>
      </c>
      <c r="AA130" s="8">
        <f t="shared" si="16"/>
        <v>0</v>
      </c>
      <c r="AB130" s="8">
        <f t="shared" si="17"/>
        <v>1</v>
      </c>
      <c r="AC130" s="8">
        <f t="shared" si="18"/>
        <v>0</v>
      </c>
      <c r="AD130" s="8">
        <f t="shared" si="19"/>
        <v>0</v>
      </c>
      <c r="AE130" s="8">
        <f t="shared" si="20"/>
        <v>0</v>
      </c>
      <c r="AF130" s="8">
        <f t="shared" si="21"/>
        <v>0</v>
      </c>
      <c r="AG130" s="8">
        <f t="shared" si="22"/>
        <v>0</v>
      </c>
      <c r="AH130">
        <f t="shared" si="23"/>
        <v>0</v>
      </c>
      <c r="AI130">
        <f t="shared" si="24"/>
        <v>0</v>
      </c>
      <c r="AJ130">
        <f t="shared" si="25"/>
        <v>0</v>
      </c>
    </row>
    <row r="131" spans="1:36" ht="12.75">
      <c r="A131" s="27">
        <v>4205010</v>
      </c>
      <c r="B131" s="27">
        <v>115211103</v>
      </c>
      <c r="C131" s="27" t="s">
        <v>678</v>
      </c>
      <c r="D131" s="27" t="s">
        <v>679</v>
      </c>
      <c r="E131" s="27" t="s">
        <v>680</v>
      </c>
      <c r="F131" s="27">
        <v>17013</v>
      </c>
      <c r="G131" s="28">
        <v>2239</v>
      </c>
      <c r="H131" s="27">
        <v>7172406800</v>
      </c>
      <c r="I131" s="29">
        <v>2</v>
      </c>
      <c r="J131" s="29" t="s">
        <v>335</v>
      </c>
      <c r="K131" s="30"/>
      <c r="L131" s="30"/>
      <c r="M131" s="30"/>
      <c r="N131" s="30"/>
      <c r="O131" s="30"/>
      <c r="P131" s="35">
        <v>8.601793424111591</v>
      </c>
      <c r="Q131" s="31" t="s">
        <v>335</v>
      </c>
      <c r="R131" s="27" t="s">
        <v>335</v>
      </c>
      <c r="S131" s="30"/>
      <c r="T131" s="34"/>
      <c r="U131" s="34"/>
      <c r="V131" s="34"/>
      <c r="W131" s="34"/>
      <c r="X131" s="8">
        <f t="shared" si="13"/>
        <v>0</v>
      </c>
      <c r="Y131" s="8">
        <f t="shared" si="14"/>
        <v>1</v>
      </c>
      <c r="Z131" s="8">
        <f t="shared" si="15"/>
        <v>0</v>
      </c>
      <c r="AA131" s="8">
        <f t="shared" si="16"/>
        <v>0</v>
      </c>
      <c r="AB131" s="8">
        <f t="shared" si="17"/>
        <v>0</v>
      </c>
      <c r="AC131" s="8">
        <f t="shared" si="18"/>
        <v>0</v>
      </c>
      <c r="AD131" s="8">
        <f t="shared" si="19"/>
        <v>0</v>
      </c>
      <c r="AE131" s="8">
        <f t="shared" si="20"/>
        <v>0</v>
      </c>
      <c r="AF131" s="8">
        <f t="shared" si="21"/>
        <v>0</v>
      </c>
      <c r="AG131" s="8">
        <f t="shared" si="22"/>
        <v>0</v>
      </c>
      <c r="AH131">
        <f t="shared" si="23"/>
        <v>0</v>
      </c>
      <c r="AI131">
        <f t="shared" si="24"/>
        <v>0</v>
      </c>
      <c r="AJ131">
        <f t="shared" si="25"/>
        <v>0</v>
      </c>
    </row>
    <row r="132" spans="1:36" ht="12.75">
      <c r="A132" s="27">
        <v>4205040</v>
      </c>
      <c r="B132" s="27">
        <v>103021603</v>
      </c>
      <c r="C132" s="27" t="s">
        <v>681</v>
      </c>
      <c r="D132" s="27" t="s">
        <v>682</v>
      </c>
      <c r="E132" s="27" t="s">
        <v>683</v>
      </c>
      <c r="F132" s="27">
        <v>15106</v>
      </c>
      <c r="G132" s="28">
        <v>1043</v>
      </c>
      <c r="H132" s="27">
        <v>4124298400</v>
      </c>
      <c r="I132" s="29">
        <v>3</v>
      </c>
      <c r="J132" s="29" t="s">
        <v>335</v>
      </c>
      <c r="K132" s="30"/>
      <c r="L132" s="30"/>
      <c r="M132" s="30"/>
      <c r="N132" s="30"/>
      <c r="O132" s="30"/>
      <c r="P132" s="35">
        <v>11.320754716981133</v>
      </c>
      <c r="Q132" s="31" t="s">
        <v>335</v>
      </c>
      <c r="R132" s="27" t="s">
        <v>335</v>
      </c>
      <c r="S132" s="30"/>
      <c r="T132" s="34"/>
      <c r="U132" s="34"/>
      <c r="V132" s="34"/>
      <c r="W132" s="34"/>
      <c r="X132" s="8">
        <f t="shared" si="13"/>
        <v>0</v>
      </c>
      <c r="Y132" s="8">
        <f t="shared" si="14"/>
        <v>1</v>
      </c>
      <c r="Z132" s="8">
        <f t="shared" si="15"/>
        <v>0</v>
      </c>
      <c r="AA132" s="8">
        <f t="shared" si="16"/>
        <v>0</v>
      </c>
      <c r="AB132" s="8">
        <f t="shared" si="17"/>
        <v>0</v>
      </c>
      <c r="AC132" s="8">
        <f t="shared" si="18"/>
        <v>0</v>
      </c>
      <c r="AD132" s="8">
        <f t="shared" si="19"/>
        <v>0</v>
      </c>
      <c r="AE132" s="8">
        <f t="shared" si="20"/>
        <v>0</v>
      </c>
      <c r="AF132" s="8">
        <f t="shared" si="21"/>
        <v>0</v>
      </c>
      <c r="AG132" s="8">
        <f t="shared" si="22"/>
        <v>0</v>
      </c>
      <c r="AH132">
        <f t="shared" si="23"/>
        <v>0</v>
      </c>
      <c r="AI132">
        <f t="shared" si="24"/>
        <v>0</v>
      </c>
      <c r="AJ132">
        <f t="shared" si="25"/>
        <v>0</v>
      </c>
    </row>
    <row r="133" spans="1:36" ht="12.75">
      <c r="A133" s="27">
        <v>4205070</v>
      </c>
      <c r="B133" s="27">
        <v>101301303</v>
      </c>
      <c r="C133" s="27" t="s">
        <v>684</v>
      </c>
      <c r="D133" s="27" t="s">
        <v>685</v>
      </c>
      <c r="E133" s="27" t="s">
        <v>686</v>
      </c>
      <c r="F133" s="27">
        <v>15320</v>
      </c>
      <c r="G133" s="28">
        <v>1287</v>
      </c>
      <c r="H133" s="27">
        <v>7249665045</v>
      </c>
      <c r="I133" s="29">
        <v>6</v>
      </c>
      <c r="J133" s="29" t="s">
        <v>335</v>
      </c>
      <c r="K133" s="30"/>
      <c r="L133" s="30"/>
      <c r="M133" s="30"/>
      <c r="N133" s="30" t="s">
        <v>361</v>
      </c>
      <c r="O133" s="30"/>
      <c r="P133" s="35">
        <v>29.272959183673468</v>
      </c>
      <c r="Q133" s="31" t="s">
        <v>330</v>
      </c>
      <c r="R133" s="27" t="s">
        <v>330</v>
      </c>
      <c r="S133" s="30" t="s">
        <v>362</v>
      </c>
      <c r="T133" s="34"/>
      <c r="U133" s="34"/>
      <c r="V133" s="34"/>
      <c r="W133" s="34"/>
      <c r="X133" s="8">
        <f t="shared" si="13"/>
        <v>0</v>
      </c>
      <c r="Y133" s="8">
        <f t="shared" si="14"/>
        <v>1</v>
      </c>
      <c r="Z133" s="8">
        <f t="shared" si="15"/>
        <v>0</v>
      </c>
      <c r="AA133" s="8">
        <f t="shared" si="16"/>
        <v>0</v>
      </c>
      <c r="AB133" s="8">
        <f t="shared" si="17"/>
        <v>1</v>
      </c>
      <c r="AC133" s="8">
        <f t="shared" si="18"/>
        <v>1</v>
      </c>
      <c r="AD133" s="8" t="str">
        <f t="shared" si="19"/>
        <v>CHECK</v>
      </c>
      <c r="AE133" s="8">
        <f t="shared" si="20"/>
        <v>0</v>
      </c>
      <c r="AF133" s="8" t="str">
        <f t="shared" si="21"/>
        <v>RLISP</v>
      </c>
      <c r="AG133" s="8">
        <f t="shared" si="22"/>
        <v>0</v>
      </c>
      <c r="AH133">
        <f t="shared" si="23"/>
        <v>0</v>
      </c>
      <c r="AI133">
        <f t="shared" si="24"/>
        <v>0</v>
      </c>
      <c r="AJ133">
        <f t="shared" si="25"/>
        <v>0</v>
      </c>
    </row>
    <row r="134" spans="1:36" ht="12.75">
      <c r="A134" s="27">
        <v>4205160</v>
      </c>
      <c r="B134" s="27">
        <v>121391303</v>
      </c>
      <c r="C134" s="27" t="s">
        <v>687</v>
      </c>
      <c r="D134" s="27" t="s">
        <v>688</v>
      </c>
      <c r="E134" s="27" t="s">
        <v>689</v>
      </c>
      <c r="F134" s="27">
        <v>18032</v>
      </c>
      <c r="G134" s="28">
        <v>1107</v>
      </c>
      <c r="H134" s="27">
        <v>6102645571</v>
      </c>
      <c r="I134" s="29">
        <v>4</v>
      </c>
      <c r="J134" s="29" t="s">
        <v>335</v>
      </c>
      <c r="K134" s="30"/>
      <c r="L134" s="30"/>
      <c r="M134" s="30"/>
      <c r="N134" s="30"/>
      <c r="O134" s="30"/>
      <c r="P134" s="35">
        <v>8.533817521561508</v>
      </c>
      <c r="Q134" s="31" t="s">
        <v>335</v>
      </c>
      <c r="R134" s="27" t="s">
        <v>335</v>
      </c>
      <c r="S134" s="30"/>
      <c r="T134" s="34"/>
      <c r="U134" s="34"/>
      <c r="V134" s="34"/>
      <c r="W134" s="34"/>
      <c r="X134" s="8">
        <f aca="true" t="shared" si="26" ref="X134:X197">IF(OR(J134="YES",K134="YES"),1,0)</f>
        <v>0</v>
      </c>
      <c r="Y134" s="8">
        <f aca="true" t="shared" si="27" ref="Y134:Y197">IF(OR(L134&lt;600,M134="YES"),1,0)</f>
        <v>1</v>
      </c>
      <c r="Z134" s="8">
        <f aca="true" t="shared" si="28" ref="Z134:Z197">IF(AND(X134=1,Y134=1),"ELIGIBLE",0)</f>
        <v>0</v>
      </c>
      <c r="AA134" s="8">
        <f aca="true" t="shared" si="29" ref="AA134:AA197">IF(AND(Z134="ELIGIBLE",N134="YES"),"OKAY",0)</f>
        <v>0</v>
      </c>
      <c r="AB134" s="8">
        <f aca="true" t="shared" si="30" ref="AB134:AB197">IF(AND(P134&gt;=20,Q134="YES"),1,0)</f>
        <v>0</v>
      </c>
      <c r="AC134" s="8">
        <f aca="true" t="shared" si="31" ref="AC134:AC197">IF(R134="YES",1,0)</f>
        <v>0</v>
      </c>
      <c r="AD134" s="8">
        <f aca="true" t="shared" si="32" ref="AD134:AD197">IF(AND(AB134=1,AC134=1),"CHECK",0)</f>
        <v>0</v>
      </c>
      <c r="AE134" s="8">
        <f aca="true" t="shared" si="33" ref="AE134:AE197">IF(AND(Z134="ELIGIBLE",AD134="CHECK"),"SRSA",0)</f>
        <v>0</v>
      </c>
      <c r="AF134" s="8">
        <f aca="true" t="shared" si="34" ref="AF134:AF197">IF(AND(AD134="CHECK",AE134=0),"RLISP",0)</f>
        <v>0</v>
      </c>
      <c r="AG134" s="8">
        <f aca="true" t="shared" si="35" ref="AG134:AG197">IF(AND(AA134="OKAY",AF134="RLISP"),"NO",0)</f>
        <v>0</v>
      </c>
      <c r="AH134">
        <f aca="true" t="shared" si="36" ref="AH134:AH197">IF(AND(OR(X134=0,Y134=0),(N134="YES")),"TROUBLE",0)</f>
        <v>0</v>
      </c>
      <c r="AI134">
        <f aca="true" t="shared" si="37" ref="AI134:AI197">IF(AND(OR(AB134=0,AC134=0),(S134="YES")),"TROUBLE",0)</f>
        <v>0</v>
      </c>
      <c r="AJ134">
        <f aca="true" t="shared" si="38" ref="AJ134:AJ197">IF(AND(AND(AD134=0,P134&gt;=19.95),(S134=1)),"PROBLEM",0)</f>
        <v>0</v>
      </c>
    </row>
    <row r="135" spans="1:36" ht="12.75">
      <c r="A135" s="27">
        <v>4205190</v>
      </c>
      <c r="B135" s="27">
        <v>122092002</v>
      </c>
      <c r="C135" s="27" t="s">
        <v>690</v>
      </c>
      <c r="D135" s="27" t="s">
        <v>691</v>
      </c>
      <c r="E135" s="27" t="s">
        <v>692</v>
      </c>
      <c r="F135" s="27">
        <v>18974</v>
      </c>
      <c r="G135" s="28">
        <v>5448</v>
      </c>
      <c r="H135" s="27">
        <v>2154416000</v>
      </c>
      <c r="I135" s="29">
        <v>3</v>
      </c>
      <c r="J135" s="29" t="s">
        <v>335</v>
      </c>
      <c r="K135" s="30"/>
      <c r="L135" s="30"/>
      <c r="M135" s="30"/>
      <c r="N135" s="30"/>
      <c r="O135" s="30"/>
      <c r="P135" s="35">
        <v>6.83935701853179</v>
      </c>
      <c r="Q135" s="31" t="s">
        <v>335</v>
      </c>
      <c r="R135" s="27" t="s">
        <v>335</v>
      </c>
      <c r="S135" s="30"/>
      <c r="T135" s="34"/>
      <c r="U135" s="34"/>
      <c r="V135" s="34"/>
      <c r="W135" s="34"/>
      <c r="X135" s="8">
        <f t="shared" si="26"/>
        <v>0</v>
      </c>
      <c r="Y135" s="8">
        <f t="shared" si="27"/>
        <v>1</v>
      </c>
      <c r="Z135" s="8">
        <f t="shared" si="28"/>
        <v>0</v>
      </c>
      <c r="AA135" s="8">
        <f t="shared" si="29"/>
        <v>0</v>
      </c>
      <c r="AB135" s="8">
        <f t="shared" si="30"/>
        <v>0</v>
      </c>
      <c r="AC135" s="8">
        <f t="shared" si="31"/>
        <v>0</v>
      </c>
      <c r="AD135" s="8">
        <f t="shared" si="32"/>
        <v>0</v>
      </c>
      <c r="AE135" s="8">
        <f t="shared" si="33"/>
        <v>0</v>
      </c>
      <c r="AF135" s="8">
        <f t="shared" si="34"/>
        <v>0</v>
      </c>
      <c r="AG135" s="8">
        <f t="shared" si="35"/>
        <v>0</v>
      </c>
      <c r="AH135">
        <f t="shared" si="36"/>
        <v>0</v>
      </c>
      <c r="AI135">
        <f t="shared" si="37"/>
        <v>0</v>
      </c>
      <c r="AJ135">
        <f t="shared" si="38"/>
        <v>0</v>
      </c>
    </row>
    <row r="136" spans="1:36" ht="12.75">
      <c r="A136" s="27">
        <v>4205210</v>
      </c>
      <c r="B136" s="27">
        <v>127041903</v>
      </c>
      <c r="C136" s="27" t="s">
        <v>693</v>
      </c>
      <c r="D136" s="27" t="s">
        <v>694</v>
      </c>
      <c r="E136" s="27" t="s">
        <v>695</v>
      </c>
      <c r="F136" s="27">
        <v>15061</v>
      </c>
      <c r="G136" s="28">
        <v>2571</v>
      </c>
      <c r="H136" s="27">
        <v>7247755600</v>
      </c>
      <c r="I136" s="29">
        <v>3</v>
      </c>
      <c r="J136" s="29" t="s">
        <v>335</v>
      </c>
      <c r="K136" s="30"/>
      <c r="L136" s="30"/>
      <c r="M136" s="30"/>
      <c r="N136" s="30"/>
      <c r="O136" s="30"/>
      <c r="P136" s="35">
        <v>5.29126213592233</v>
      </c>
      <c r="Q136" s="31" t="s">
        <v>335</v>
      </c>
      <c r="R136" s="27" t="s">
        <v>335</v>
      </c>
      <c r="S136" s="30"/>
      <c r="T136" s="34"/>
      <c r="U136" s="34"/>
      <c r="V136" s="34"/>
      <c r="W136" s="34"/>
      <c r="X136" s="8">
        <f t="shared" si="26"/>
        <v>0</v>
      </c>
      <c r="Y136" s="8">
        <f t="shared" si="27"/>
        <v>1</v>
      </c>
      <c r="Z136" s="8">
        <f t="shared" si="28"/>
        <v>0</v>
      </c>
      <c r="AA136" s="8">
        <f t="shared" si="29"/>
        <v>0</v>
      </c>
      <c r="AB136" s="8">
        <f t="shared" si="30"/>
        <v>0</v>
      </c>
      <c r="AC136" s="8">
        <f t="shared" si="31"/>
        <v>0</v>
      </c>
      <c r="AD136" s="8">
        <f t="shared" si="32"/>
        <v>0</v>
      </c>
      <c r="AE136" s="8">
        <f t="shared" si="33"/>
        <v>0</v>
      </c>
      <c r="AF136" s="8">
        <f t="shared" si="34"/>
        <v>0</v>
      </c>
      <c r="AG136" s="8">
        <f t="shared" si="35"/>
        <v>0</v>
      </c>
      <c r="AH136">
        <f t="shared" si="36"/>
        <v>0</v>
      </c>
      <c r="AI136">
        <f t="shared" si="37"/>
        <v>0</v>
      </c>
      <c r="AJ136">
        <f t="shared" si="38"/>
        <v>0</v>
      </c>
    </row>
    <row r="137" spans="1:36" ht="12.75">
      <c r="A137" s="27">
        <v>4205310</v>
      </c>
      <c r="B137" s="27">
        <v>122092102</v>
      </c>
      <c r="C137" s="27" t="s">
        <v>696</v>
      </c>
      <c r="D137" s="27" t="s">
        <v>697</v>
      </c>
      <c r="E137" s="27" t="s">
        <v>698</v>
      </c>
      <c r="F137" s="27">
        <v>18901</v>
      </c>
      <c r="G137" s="28">
        <v>2359</v>
      </c>
      <c r="H137" s="27">
        <v>2153451400</v>
      </c>
      <c r="I137" s="29" t="s">
        <v>507</v>
      </c>
      <c r="J137" s="29" t="s">
        <v>335</v>
      </c>
      <c r="K137" s="30"/>
      <c r="L137" s="30"/>
      <c r="M137" s="30"/>
      <c r="N137" s="30"/>
      <c r="O137" s="30"/>
      <c r="P137" s="35">
        <v>2.8883903533370727</v>
      </c>
      <c r="Q137" s="31" t="s">
        <v>335</v>
      </c>
      <c r="R137" s="27" t="s">
        <v>335</v>
      </c>
      <c r="S137" s="30"/>
      <c r="T137" s="34"/>
      <c r="U137" s="34"/>
      <c r="V137" s="34"/>
      <c r="W137" s="34"/>
      <c r="X137" s="8">
        <f t="shared" si="26"/>
        <v>0</v>
      </c>
      <c r="Y137" s="8">
        <f t="shared" si="27"/>
        <v>1</v>
      </c>
      <c r="Z137" s="8">
        <f t="shared" si="28"/>
        <v>0</v>
      </c>
      <c r="AA137" s="8">
        <f t="shared" si="29"/>
        <v>0</v>
      </c>
      <c r="AB137" s="8">
        <f t="shared" si="30"/>
        <v>0</v>
      </c>
      <c r="AC137" s="8">
        <f t="shared" si="31"/>
        <v>0</v>
      </c>
      <c r="AD137" s="8">
        <f t="shared" si="32"/>
        <v>0</v>
      </c>
      <c r="AE137" s="8">
        <f t="shared" si="33"/>
        <v>0</v>
      </c>
      <c r="AF137" s="8">
        <f t="shared" si="34"/>
        <v>0</v>
      </c>
      <c r="AG137" s="8">
        <f t="shared" si="35"/>
        <v>0</v>
      </c>
      <c r="AH137">
        <f t="shared" si="36"/>
        <v>0</v>
      </c>
      <c r="AI137">
        <f t="shared" si="37"/>
        <v>0</v>
      </c>
      <c r="AJ137">
        <f t="shared" si="38"/>
        <v>0</v>
      </c>
    </row>
    <row r="138" spans="1:36" ht="12.75">
      <c r="A138" s="27">
        <v>4205340</v>
      </c>
      <c r="B138" s="27">
        <v>108111303</v>
      </c>
      <c r="C138" s="27" t="s">
        <v>699</v>
      </c>
      <c r="D138" s="27" t="s">
        <v>700</v>
      </c>
      <c r="E138" s="27" t="s">
        <v>701</v>
      </c>
      <c r="F138" s="27">
        <v>15931</v>
      </c>
      <c r="G138" s="28">
        <v>7617</v>
      </c>
      <c r="H138" s="27">
        <v>8144728870</v>
      </c>
      <c r="I138" s="29" t="s">
        <v>550</v>
      </c>
      <c r="J138" s="29" t="s">
        <v>335</v>
      </c>
      <c r="K138" s="30"/>
      <c r="L138" s="30"/>
      <c r="M138" s="30"/>
      <c r="N138" s="30"/>
      <c r="O138" s="30"/>
      <c r="P138" s="35">
        <v>8.092485549132949</v>
      </c>
      <c r="Q138" s="31" t="s">
        <v>335</v>
      </c>
      <c r="R138" s="27" t="s">
        <v>335</v>
      </c>
      <c r="S138" s="30"/>
      <c r="T138" s="34"/>
      <c r="U138" s="34"/>
      <c r="V138" s="34"/>
      <c r="W138" s="34"/>
      <c r="X138" s="8">
        <f t="shared" si="26"/>
        <v>0</v>
      </c>
      <c r="Y138" s="8">
        <f t="shared" si="27"/>
        <v>1</v>
      </c>
      <c r="Z138" s="8">
        <f t="shared" si="28"/>
        <v>0</v>
      </c>
      <c r="AA138" s="8">
        <f t="shared" si="29"/>
        <v>0</v>
      </c>
      <c r="AB138" s="8">
        <f t="shared" si="30"/>
        <v>0</v>
      </c>
      <c r="AC138" s="8">
        <f t="shared" si="31"/>
        <v>0</v>
      </c>
      <c r="AD138" s="8">
        <f t="shared" si="32"/>
        <v>0</v>
      </c>
      <c r="AE138" s="8">
        <f t="shared" si="33"/>
        <v>0</v>
      </c>
      <c r="AF138" s="8">
        <f t="shared" si="34"/>
        <v>0</v>
      </c>
      <c r="AG138" s="8">
        <f t="shared" si="35"/>
        <v>0</v>
      </c>
      <c r="AH138">
        <f t="shared" si="36"/>
        <v>0</v>
      </c>
      <c r="AI138">
        <f t="shared" si="37"/>
        <v>0</v>
      </c>
      <c r="AJ138">
        <f t="shared" si="38"/>
        <v>0</v>
      </c>
    </row>
    <row r="139" spans="1:36" ht="12.75">
      <c r="A139" s="27">
        <v>4205370</v>
      </c>
      <c r="B139" s="27">
        <v>116191503</v>
      </c>
      <c r="C139" s="27" t="s">
        <v>702</v>
      </c>
      <c r="D139" s="27" t="s">
        <v>703</v>
      </c>
      <c r="E139" s="27" t="s">
        <v>613</v>
      </c>
      <c r="F139" s="27">
        <v>17815</v>
      </c>
      <c r="G139" s="28">
        <v>3515</v>
      </c>
      <c r="H139" s="27">
        <v>5707842850</v>
      </c>
      <c r="I139" s="29">
        <v>8</v>
      </c>
      <c r="J139" s="29" t="s">
        <v>330</v>
      </c>
      <c r="K139" s="30" t="s">
        <v>360</v>
      </c>
      <c r="L139" s="30">
        <v>2212</v>
      </c>
      <c r="M139" s="30" t="s">
        <v>361</v>
      </c>
      <c r="N139" s="30" t="s">
        <v>361</v>
      </c>
      <c r="O139" s="30" t="s">
        <v>360</v>
      </c>
      <c r="P139" s="35">
        <v>7.955888144938952</v>
      </c>
      <c r="Q139" s="31" t="s">
        <v>335</v>
      </c>
      <c r="R139" s="27" t="s">
        <v>330</v>
      </c>
      <c r="S139" s="30" t="s">
        <v>361</v>
      </c>
      <c r="T139" s="34"/>
      <c r="U139" s="34"/>
      <c r="V139" s="34"/>
      <c r="W139" s="34"/>
      <c r="X139" s="8">
        <f t="shared" si="26"/>
        <v>1</v>
      </c>
      <c r="Y139" s="8">
        <f t="shared" si="27"/>
        <v>0</v>
      </c>
      <c r="Z139" s="8">
        <f t="shared" si="28"/>
        <v>0</v>
      </c>
      <c r="AA139" s="8">
        <f t="shared" si="29"/>
        <v>0</v>
      </c>
      <c r="AB139" s="8">
        <f t="shared" si="30"/>
        <v>0</v>
      </c>
      <c r="AC139" s="8">
        <f t="shared" si="31"/>
        <v>1</v>
      </c>
      <c r="AD139" s="8">
        <f t="shared" si="32"/>
        <v>0</v>
      </c>
      <c r="AE139" s="8">
        <f t="shared" si="33"/>
        <v>0</v>
      </c>
      <c r="AF139" s="8">
        <f t="shared" si="34"/>
        <v>0</v>
      </c>
      <c r="AG139" s="8">
        <f t="shared" si="35"/>
        <v>0</v>
      </c>
      <c r="AH139">
        <f t="shared" si="36"/>
        <v>0</v>
      </c>
      <c r="AI139">
        <f t="shared" si="37"/>
        <v>0</v>
      </c>
      <c r="AJ139">
        <f t="shared" si="38"/>
        <v>0</v>
      </c>
    </row>
    <row r="140" spans="1:36" ht="12.75">
      <c r="A140" s="27">
        <v>4205400</v>
      </c>
      <c r="B140" s="27">
        <v>115221402</v>
      </c>
      <c r="C140" s="27" t="s">
        <v>704</v>
      </c>
      <c r="D140" s="27" t="s">
        <v>705</v>
      </c>
      <c r="E140" s="27" t="s">
        <v>404</v>
      </c>
      <c r="F140" s="27">
        <v>17109</v>
      </c>
      <c r="G140" s="28">
        <v>5227</v>
      </c>
      <c r="H140" s="27">
        <v>7175454703</v>
      </c>
      <c r="I140" s="29" t="s">
        <v>550</v>
      </c>
      <c r="J140" s="29" t="s">
        <v>335</v>
      </c>
      <c r="K140" s="30"/>
      <c r="L140" s="30"/>
      <c r="M140" s="30"/>
      <c r="N140" s="30"/>
      <c r="O140" s="30"/>
      <c r="P140" s="35">
        <v>5.162185068187072</v>
      </c>
      <c r="Q140" s="31" t="s">
        <v>335</v>
      </c>
      <c r="R140" s="27" t="s">
        <v>335</v>
      </c>
      <c r="S140" s="30"/>
      <c r="T140" s="34"/>
      <c r="U140" s="34"/>
      <c r="V140" s="34"/>
      <c r="W140" s="34"/>
      <c r="X140" s="8">
        <f t="shared" si="26"/>
        <v>0</v>
      </c>
      <c r="Y140" s="8">
        <f t="shared" si="27"/>
        <v>1</v>
      </c>
      <c r="Z140" s="8">
        <f t="shared" si="28"/>
        <v>0</v>
      </c>
      <c r="AA140" s="8">
        <f t="shared" si="29"/>
        <v>0</v>
      </c>
      <c r="AB140" s="8">
        <f t="shared" si="30"/>
        <v>0</v>
      </c>
      <c r="AC140" s="8">
        <f t="shared" si="31"/>
        <v>0</v>
      </c>
      <c r="AD140" s="8">
        <f t="shared" si="32"/>
        <v>0</v>
      </c>
      <c r="AE140" s="8">
        <f t="shared" si="33"/>
        <v>0</v>
      </c>
      <c r="AF140" s="8">
        <f t="shared" si="34"/>
        <v>0</v>
      </c>
      <c r="AG140" s="8">
        <f t="shared" si="35"/>
        <v>0</v>
      </c>
      <c r="AH140">
        <f t="shared" si="36"/>
        <v>0</v>
      </c>
      <c r="AI140">
        <f t="shared" si="37"/>
        <v>0</v>
      </c>
      <c r="AJ140">
        <f t="shared" si="38"/>
        <v>0</v>
      </c>
    </row>
    <row r="141" spans="1:36" ht="12.75">
      <c r="A141" s="27">
        <v>4205430</v>
      </c>
      <c r="B141" s="27">
        <v>101301403</v>
      </c>
      <c r="C141" s="27" t="s">
        <v>706</v>
      </c>
      <c r="D141" s="27" t="s">
        <v>707</v>
      </c>
      <c r="E141" s="27" t="s">
        <v>708</v>
      </c>
      <c r="F141" s="27">
        <v>15370</v>
      </c>
      <c r="G141" s="28">
        <v>472</v>
      </c>
      <c r="H141" s="27">
        <v>7246278151</v>
      </c>
      <c r="I141" s="29" t="s">
        <v>521</v>
      </c>
      <c r="J141" s="29" t="s">
        <v>335</v>
      </c>
      <c r="K141" s="30"/>
      <c r="L141" s="30"/>
      <c r="M141" s="30"/>
      <c r="N141" s="30"/>
      <c r="O141" s="30"/>
      <c r="P141" s="35">
        <v>19.478319783197833</v>
      </c>
      <c r="Q141" s="31" t="s">
        <v>335</v>
      </c>
      <c r="R141" s="27" t="s">
        <v>330</v>
      </c>
      <c r="S141" s="30"/>
      <c r="T141" s="34"/>
      <c r="U141" s="34"/>
      <c r="V141" s="34"/>
      <c r="W141" s="34"/>
      <c r="X141" s="8">
        <f t="shared" si="26"/>
        <v>0</v>
      </c>
      <c r="Y141" s="8">
        <f t="shared" si="27"/>
        <v>1</v>
      </c>
      <c r="Z141" s="8">
        <f t="shared" si="28"/>
        <v>0</v>
      </c>
      <c r="AA141" s="8">
        <f t="shared" si="29"/>
        <v>0</v>
      </c>
      <c r="AB141" s="8">
        <f t="shared" si="30"/>
        <v>0</v>
      </c>
      <c r="AC141" s="8">
        <f t="shared" si="31"/>
        <v>1</v>
      </c>
      <c r="AD141" s="8">
        <f t="shared" si="32"/>
        <v>0</v>
      </c>
      <c r="AE141" s="8">
        <f t="shared" si="33"/>
        <v>0</v>
      </c>
      <c r="AF141" s="8">
        <f t="shared" si="34"/>
        <v>0</v>
      </c>
      <c r="AG141" s="8">
        <f t="shared" si="35"/>
        <v>0</v>
      </c>
      <c r="AH141">
        <f t="shared" si="36"/>
        <v>0</v>
      </c>
      <c r="AI141">
        <f t="shared" si="37"/>
        <v>0</v>
      </c>
      <c r="AJ141">
        <f t="shared" si="38"/>
        <v>0</v>
      </c>
    </row>
    <row r="142" spans="1:36" ht="12.75">
      <c r="A142" s="27">
        <v>4205460</v>
      </c>
      <c r="B142" s="27">
        <v>118401403</v>
      </c>
      <c r="C142" s="27" t="s">
        <v>709</v>
      </c>
      <c r="D142" s="27" t="s">
        <v>710</v>
      </c>
      <c r="E142" s="27" t="s">
        <v>711</v>
      </c>
      <c r="F142" s="27">
        <v>18707</v>
      </c>
      <c r="G142" s="28">
        <v>1913</v>
      </c>
      <c r="H142" s="27">
        <v>5704746888</v>
      </c>
      <c r="I142" s="29">
        <v>8</v>
      </c>
      <c r="J142" s="29" t="s">
        <v>330</v>
      </c>
      <c r="K142" s="30" t="s">
        <v>360</v>
      </c>
      <c r="L142" s="30">
        <v>2921</v>
      </c>
      <c r="M142" s="30" t="s">
        <v>361</v>
      </c>
      <c r="N142" s="30" t="s">
        <v>361</v>
      </c>
      <c r="O142" s="30" t="s">
        <v>360</v>
      </c>
      <c r="P142" s="35">
        <v>11.71875</v>
      </c>
      <c r="Q142" s="31" t="s">
        <v>335</v>
      </c>
      <c r="R142" s="27" t="s">
        <v>330</v>
      </c>
      <c r="S142" s="30" t="s">
        <v>361</v>
      </c>
      <c r="T142" s="34"/>
      <c r="U142" s="34"/>
      <c r="V142" s="34"/>
      <c r="W142" s="34"/>
      <c r="X142" s="8">
        <f t="shared" si="26"/>
        <v>1</v>
      </c>
      <c r="Y142" s="8">
        <f t="shared" si="27"/>
        <v>0</v>
      </c>
      <c r="Z142" s="8">
        <f t="shared" si="28"/>
        <v>0</v>
      </c>
      <c r="AA142" s="8">
        <f t="shared" si="29"/>
        <v>0</v>
      </c>
      <c r="AB142" s="8">
        <f t="shared" si="30"/>
        <v>0</v>
      </c>
      <c r="AC142" s="8">
        <f t="shared" si="31"/>
        <v>1</v>
      </c>
      <c r="AD142" s="8">
        <f t="shared" si="32"/>
        <v>0</v>
      </c>
      <c r="AE142" s="8">
        <f t="shared" si="33"/>
        <v>0</v>
      </c>
      <c r="AF142" s="8">
        <f t="shared" si="34"/>
        <v>0</v>
      </c>
      <c r="AG142" s="8">
        <f t="shared" si="35"/>
        <v>0</v>
      </c>
      <c r="AH142">
        <f t="shared" si="36"/>
        <v>0</v>
      </c>
      <c r="AI142">
        <f t="shared" si="37"/>
        <v>0</v>
      </c>
      <c r="AJ142">
        <f t="shared" si="38"/>
        <v>0</v>
      </c>
    </row>
    <row r="143" spans="1:36" ht="12.75">
      <c r="A143" s="27">
        <v>4205490</v>
      </c>
      <c r="B143" s="27">
        <v>112671303</v>
      </c>
      <c r="C143" s="27" t="s">
        <v>712</v>
      </c>
      <c r="D143" s="27" t="s">
        <v>713</v>
      </c>
      <c r="E143" s="27" t="s">
        <v>451</v>
      </c>
      <c r="F143" s="27">
        <v>17402</v>
      </c>
      <c r="G143" s="28">
        <v>1554</v>
      </c>
      <c r="H143" s="27">
        <v>7178466789</v>
      </c>
      <c r="I143" s="29" t="s">
        <v>550</v>
      </c>
      <c r="J143" s="29" t="s">
        <v>335</v>
      </c>
      <c r="K143" s="30"/>
      <c r="L143" s="30"/>
      <c r="M143" s="30"/>
      <c r="N143" s="30"/>
      <c r="O143" s="30"/>
      <c r="P143" s="35">
        <v>4.857997010463378</v>
      </c>
      <c r="Q143" s="31" t="s">
        <v>335</v>
      </c>
      <c r="R143" s="27" t="s">
        <v>335</v>
      </c>
      <c r="S143" s="30"/>
      <c r="T143" s="34"/>
      <c r="U143" s="34"/>
      <c r="V143" s="34"/>
      <c r="W143" s="34"/>
      <c r="X143" s="8">
        <f t="shared" si="26"/>
        <v>0</v>
      </c>
      <c r="Y143" s="8">
        <f t="shared" si="27"/>
        <v>1</v>
      </c>
      <c r="Z143" s="8">
        <f t="shared" si="28"/>
        <v>0</v>
      </c>
      <c r="AA143" s="8">
        <f t="shared" si="29"/>
        <v>0</v>
      </c>
      <c r="AB143" s="8">
        <f t="shared" si="30"/>
        <v>0</v>
      </c>
      <c r="AC143" s="8">
        <f t="shared" si="31"/>
        <v>0</v>
      </c>
      <c r="AD143" s="8">
        <f t="shared" si="32"/>
        <v>0</v>
      </c>
      <c r="AE143" s="8">
        <f t="shared" si="33"/>
        <v>0</v>
      </c>
      <c r="AF143" s="8">
        <f t="shared" si="34"/>
        <v>0</v>
      </c>
      <c r="AG143" s="8">
        <f t="shared" si="35"/>
        <v>0</v>
      </c>
      <c r="AH143">
        <f t="shared" si="36"/>
        <v>0</v>
      </c>
      <c r="AI143">
        <f t="shared" si="37"/>
        <v>0</v>
      </c>
      <c r="AJ143">
        <f t="shared" si="38"/>
        <v>0</v>
      </c>
    </row>
    <row r="144" spans="1:36" ht="12.75">
      <c r="A144" s="27">
        <v>4205550</v>
      </c>
      <c r="B144" s="27">
        <v>112281302</v>
      </c>
      <c r="C144" s="27" t="s">
        <v>714</v>
      </c>
      <c r="D144" s="27" t="s">
        <v>715</v>
      </c>
      <c r="E144" s="27" t="s">
        <v>716</v>
      </c>
      <c r="F144" s="27">
        <v>17201</v>
      </c>
      <c r="G144" s="28">
        <v>3405</v>
      </c>
      <c r="H144" s="27">
        <v>7172639281</v>
      </c>
      <c r="I144" s="29" t="s">
        <v>521</v>
      </c>
      <c r="J144" s="29" t="s">
        <v>335</v>
      </c>
      <c r="K144" s="30"/>
      <c r="L144" s="30"/>
      <c r="M144" s="30"/>
      <c r="N144" s="30"/>
      <c r="O144" s="30"/>
      <c r="P144" s="35">
        <v>12.283495918773642</v>
      </c>
      <c r="Q144" s="31" t="s">
        <v>335</v>
      </c>
      <c r="R144" s="27" t="s">
        <v>330</v>
      </c>
      <c r="S144" s="30"/>
      <c r="T144" s="34"/>
      <c r="U144" s="34"/>
      <c r="V144" s="34"/>
      <c r="W144" s="34"/>
      <c r="X144" s="8">
        <f t="shared" si="26"/>
        <v>0</v>
      </c>
      <c r="Y144" s="8">
        <f t="shared" si="27"/>
        <v>1</v>
      </c>
      <c r="Z144" s="8">
        <f t="shared" si="28"/>
        <v>0</v>
      </c>
      <c r="AA144" s="8">
        <f t="shared" si="29"/>
        <v>0</v>
      </c>
      <c r="AB144" s="8">
        <f t="shared" si="30"/>
        <v>0</v>
      </c>
      <c r="AC144" s="8">
        <f t="shared" si="31"/>
        <v>1</v>
      </c>
      <c r="AD144" s="8">
        <f t="shared" si="32"/>
        <v>0</v>
      </c>
      <c r="AE144" s="8">
        <f t="shared" si="33"/>
        <v>0</v>
      </c>
      <c r="AF144" s="8">
        <f t="shared" si="34"/>
        <v>0</v>
      </c>
      <c r="AG144" s="8">
        <f t="shared" si="35"/>
        <v>0</v>
      </c>
      <c r="AH144">
        <f t="shared" si="36"/>
        <v>0</v>
      </c>
      <c r="AI144">
        <f t="shared" si="37"/>
        <v>0</v>
      </c>
      <c r="AJ144">
        <f t="shared" si="38"/>
        <v>0</v>
      </c>
    </row>
    <row r="145" spans="1:36" ht="12.75">
      <c r="A145" s="27">
        <v>4205640</v>
      </c>
      <c r="B145" s="27">
        <v>101631803</v>
      </c>
      <c r="C145" s="27" t="s">
        <v>717</v>
      </c>
      <c r="D145" s="27" t="s">
        <v>718</v>
      </c>
      <c r="E145" s="27" t="s">
        <v>719</v>
      </c>
      <c r="F145" s="27">
        <v>15022</v>
      </c>
      <c r="G145" s="28">
        <v>2279</v>
      </c>
      <c r="H145" s="27">
        <v>7244833509</v>
      </c>
      <c r="I145" s="29">
        <v>8</v>
      </c>
      <c r="J145" s="29" t="s">
        <v>330</v>
      </c>
      <c r="K145" s="30" t="s">
        <v>360</v>
      </c>
      <c r="L145" s="30">
        <v>1665</v>
      </c>
      <c r="M145" s="30" t="s">
        <v>361</v>
      </c>
      <c r="N145" s="30" t="s">
        <v>361</v>
      </c>
      <c r="O145" s="30" t="s">
        <v>360</v>
      </c>
      <c r="P145" s="35">
        <v>17.261635788522366</v>
      </c>
      <c r="Q145" s="31" t="s">
        <v>335</v>
      </c>
      <c r="R145" s="27" t="s">
        <v>330</v>
      </c>
      <c r="S145" s="30" t="s">
        <v>361</v>
      </c>
      <c r="T145" s="34"/>
      <c r="U145" s="34"/>
      <c r="V145" s="34"/>
      <c r="W145" s="34"/>
      <c r="X145" s="8">
        <f t="shared" si="26"/>
        <v>1</v>
      </c>
      <c r="Y145" s="8">
        <f t="shared" si="27"/>
        <v>0</v>
      </c>
      <c r="Z145" s="8">
        <f t="shared" si="28"/>
        <v>0</v>
      </c>
      <c r="AA145" s="8">
        <f t="shared" si="29"/>
        <v>0</v>
      </c>
      <c r="AB145" s="8">
        <f t="shared" si="30"/>
        <v>0</v>
      </c>
      <c r="AC145" s="8">
        <f t="shared" si="31"/>
        <v>1</v>
      </c>
      <c r="AD145" s="8">
        <f t="shared" si="32"/>
        <v>0</v>
      </c>
      <c r="AE145" s="8">
        <f t="shared" si="33"/>
        <v>0</v>
      </c>
      <c r="AF145" s="8">
        <f t="shared" si="34"/>
        <v>0</v>
      </c>
      <c r="AG145" s="8">
        <f t="shared" si="35"/>
        <v>0</v>
      </c>
      <c r="AH145">
        <f t="shared" si="36"/>
        <v>0</v>
      </c>
      <c r="AI145">
        <f t="shared" si="37"/>
        <v>0</v>
      </c>
      <c r="AJ145">
        <f t="shared" si="38"/>
        <v>0</v>
      </c>
    </row>
    <row r="146" spans="1:36" ht="12.75">
      <c r="A146" s="27">
        <v>4205700</v>
      </c>
      <c r="B146" s="27">
        <v>103021752</v>
      </c>
      <c r="C146" s="27" t="s">
        <v>720</v>
      </c>
      <c r="D146" s="27" t="s">
        <v>721</v>
      </c>
      <c r="E146" s="27" t="s">
        <v>377</v>
      </c>
      <c r="F146" s="27">
        <v>15220</v>
      </c>
      <c r="G146" s="28">
        <v>1699</v>
      </c>
      <c r="H146" s="27">
        <v>4124292201</v>
      </c>
      <c r="I146" s="29">
        <v>3</v>
      </c>
      <c r="J146" s="29" t="s">
        <v>335</v>
      </c>
      <c r="K146" s="30"/>
      <c r="L146" s="30"/>
      <c r="M146" s="30"/>
      <c r="N146" s="30"/>
      <c r="O146" s="30"/>
      <c r="P146" s="35">
        <v>6.886137118695259</v>
      </c>
      <c r="Q146" s="31" t="s">
        <v>335</v>
      </c>
      <c r="R146" s="27" t="s">
        <v>335</v>
      </c>
      <c r="S146" s="30"/>
      <c r="T146" s="34"/>
      <c r="U146" s="34"/>
      <c r="V146" s="34"/>
      <c r="W146" s="34"/>
      <c r="X146" s="8">
        <f t="shared" si="26"/>
        <v>0</v>
      </c>
      <c r="Y146" s="8">
        <f t="shared" si="27"/>
        <v>1</v>
      </c>
      <c r="Z146" s="8">
        <f t="shared" si="28"/>
        <v>0</v>
      </c>
      <c r="AA146" s="8">
        <f t="shared" si="29"/>
        <v>0</v>
      </c>
      <c r="AB146" s="8">
        <f t="shared" si="30"/>
        <v>0</v>
      </c>
      <c r="AC146" s="8">
        <f t="shared" si="31"/>
        <v>0</v>
      </c>
      <c r="AD146" s="8">
        <f t="shared" si="32"/>
        <v>0</v>
      </c>
      <c r="AE146" s="8">
        <f t="shared" si="33"/>
        <v>0</v>
      </c>
      <c r="AF146" s="8">
        <f t="shared" si="34"/>
        <v>0</v>
      </c>
      <c r="AG146" s="8">
        <f t="shared" si="35"/>
        <v>0</v>
      </c>
      <c r="AH146">
        <f t="shared" si="36"/>
        <v>0</v>
      </c>
      <c r="AI146">
        <f t="shared" si="37"/>
        <v>0</v>
      </c>
      <c r="AJ146">
        <f t="shared" si="38"/>
        <v>0</v>
      </c>
    </row>
    <row r="147" spans="1:36" ht="12.75">
      <c r="A147" s="27">
        <v>4205730</v>
      </c>
      <c r="B147" s="27">
        <v>101631903</v>
      </c>
      <c r="C147" s="27" t="s">
        <v>722</v>
      </c>
      <c r="D147" s="27" t="s">
        <v>723</v>
      </c>
      <c r="E147" s="27" t="s">
        <v>724</v>
      </c>
      <c r="F147" s="27">
        <v>15342</v>
      </c>
      <c r="G147" s="28">
        <v>1052</v>
      </c>
      <c r="H147" s="27">
        <v>7247461400</v>
      </c>
      <c r="I147" s="29">
        <v>3</v>
      </c>
      <c r="J147" s="29" t="s">
        <v>335</v>
      </c>
      <c r="K147" s="30"/>
      <c r="L147" s="30"/>
      <c r="M147" s="30"/>
      <c r="N147" s="30"/>
      <c r="O147" s="30"/>
      <c r="P147" s="35">
        <v>12.049861495844876</v>
      </c>
      <c r="Q147" s="31" t="s">
        <v>335</v>
      </c>
      <c r="R147" s="27" t="s">
        <v>335</v>
      </c>
      <c r="S147" s="30"/>
      <c r="T147" s="34"/>
      <c r="U147" s="34"/>
      <c r="V147" s="34"/>
      <c r="W147" s="34"/>
      <c r="X147" s="8">
        <f t="shared" si="26"/>
        <v>0</v>
      </c>
      <c r="Y147" s="8">
        <f t="shared" si="27"/>
        <v>1</v>
      </c>
      <c r="Z147" s="8">
        <f t="shared" si="28"/>
        <v>0</v>
      </c>
      <c r="AA147" s="8">
        <f t="shared" si="29"/>
        <v>0</v>
      </c>
      <c r="AB147" s="8">
        <f t="shared" si="30"/>
        <v>0</v>
      </c>
      <c r="AC147" s="8">
        <f t="shared" si="31"/>
        <v>0</v>
      </c>
      <c r="AD147" s="8">
        <f t="shared" si="32"/>
        <v>0</v>
      </c>
      <c r="AE147" s="8">
        <f t="shared" si="33"/>
        <v>0</v>
      </c>
      <c r="AF147" s="8">
        <f t="shared" si="34"/>
        <v>0</v>
      </c>
      <c r="AG147" s="8">
        <f t="shared" si="35"/>
        <v>0</v>
      </c>
      <c r="AH147">
        <f t="shared" si="36"/>
        <v>0</v>
      </c>
      <c r="AI147">
        <f t="shared" si="37"/>
        <v>0</v>
      </c>
      <c r="AJ147">
        <f t="shared" si="38"/>
        <v>0</v>
      </c>
    </row>
    <row r="148" spans="1:36" ht="12.75">
      <c r="A148" s="27">
        <v>4205760</v>
      </c>
      <c r="B148" s="27">
        <v>123461302</v>
      </c>
      <c r="C148" s="27" t="s">
        <v>725</v>
      </c>
      <c r="D148" s="27" t="s">
        <v>726</v>
      </c>
      <c r="E148" s="27" t="s">
        <v>727</v>
      </c>
      <c r="F148" s="27">
        <v>19027</v>
      </c>
      <c r="G148" s="28">
        <v>1031</v>
      </c>
      <c r="H148" s="27">
        <v>2158869500</v>
      </c>
      <c r="I148" s="29">
        <v>3</v>
      </c>
      <c r="J148" s="29" t="s">
        <v>335</v>
      </c>
      <c r="K148" s="30"/>
      <c r="L148" s="30"/>
      <c r="M148" s="30"/>
      <c r="N148" s="30"/>
      <c r="O148" s="30"/>
      <c r="P148" s="35">
        <v>6.033421284080915</v>
      </c>
      <c r="Q148" s="31" t="s">
        <v>335</v>
      </c>
      <c r="R148" s="27" t="s">
        <v>335</v>
      </c>
      <c r="S148" s="30"/>
      <c r="T148" s="34"/>
      <c r="U148" s="34"/>
      <c r="V148" s="34"/>
      <c r="W148" s="34"/>
      <c r="X148" s="8">
        <f t="shared" si="26"/>
        <v>0</v>
      </c>
      <c r="Y148" s="8">
        <f t="shared" si="27"/>
        <v>1</v>
      </c>
      <c r="Z148" s="8">
        <f t="shared" si="28"/>
        <v>0</v>
      </c>
      <c r="AA148" s="8">
        <f t="shared" si="29"/>
        <v>0</v>
      </c>
      <c r="AB148" s="8">
        <f t="shared" si="30"/>
        <v>0</v>
      </c>
      <c r="AC148" s="8">
        <f t="shared" si="31"/>
        <v>0</v>
      </c>
      <c r="AD148" s="8">
        <f t="shared" si="32"/>
        <v>0</v>
      </c>
      <c r="AE148" s="8">
        <f t="shared" si="33"/>
        <v>0</v>
      </c>
      <c r="AF148" s="8">
        <f t="shared" si="34"/>
        <v>0</v>
      </c>
      <c r="AG148" s="8">
        <f t="shared" si="35"/>
        <v>0</v>
      </c>
      <c r="AH148">
        <f t="shared" si="36"/>
        <v>0</v>
      </c>
      <c r="AI148">
        <f t="shared" si="37"/>
        <v>0</v>
      </c>
      <c r="AJ148">
        <f t="shared" si="38"/>
        <v>0</v>
      </c>
    </row>
    <row r="149" spans="1:36" ht="12.75">
      <c r="A149" s="27">
        <v>4205860</v>
      </c>
      <c r="B149" s="27">
        <v>125231232</v>
      </c>
      <c r="C149" s="27" t="s">
        <v>728</v>
      </c>
      <c r="D149" s="27" t="s">
        <v>729</v>
      </c>
      <c r="E149" s="27" t="s">
        <v>419</v>
      </c>
      <c r="F149" s="27">
        <v>19013</v>
      </c>
      <c r="G149" s="28">
        <v>5837</v>
      </c>
      <c r="H149" s="27">
        <v>6104473600</v>
      </c>
      <c r="I149" s="29" t="s">
        <v>730</v>
      </c>
      <c r="J149" s="29" t="s">
        <v>335</v>
      </c>
      <c r="K149" s="30"/>
      <c r="L149" s="30"/>
      <c r="M149" s="30"/>
      <c r="N149" s="30"/>
      <c r="O149" s="30"/>
      <c r="P149" s="35">
        <v>36.97957580518461</v>
      </c>
      <c r="Q149" s="31" t="s">
        <v>330</v>
      </c>
      <c r="R149" s="27" t="s">
        <v>335</v>
      </c>
      <c r="S149" s="30"/>
      <c r="T149" s="34"/>
      <c r="U149" s="34"/>
      <c r="V149" s="34"/>
      <c r="W149" s="34"/>
      <c r="X149" s="8">
        <f t="shared" si="26"/>
        <v>0</v>
      </c>
      <c r="Y149" s="8">
        <f t="shared" si="27"/>
        <v>1</v>
      </c>
      <c r="Z149" s="8">
        <f t="shared" si="28"/>
        <v>0</v>
      </c>
      <c r="AA149" s="8">
        <f t="shared" si="29"/>
        <v>0</v>
      </c>
      <c r="AB149" s="8">
        <f t="shared" si="30"/>
        <v>1</v>
      </c>
      <c r="AC149" s="8">
        <f t="shared" si="31"/>
        <v>0</v>
      </c>
      <c r="AD149" s="8">
        <f t="shared" si="32"/>
        <v>0</v>
      </c>
      <c r="AE149" s="8">
        <f t="shared" si="33"/>
        <v>0</v>
      </c>
      <c r="AF149" s="8">
        <f t="shared" si="34"/>
        <v>0</v>
      </c>
      <c r="AG149" s="8">
        <f t="shared" si="35"/>
        <v>0</v>
      </c>
      <c r="AH149">
        <f t="shared" si="36"/>
        <v>0</v>
      </c>
      <c r="AI149">
        <f t="shared" si="37"/>
        <v>0</v>
      </c>
      <c r="AJ149">
        <f t="shared" si="38"/>
        <v>0</v>
      </c>
    </row>
    <row r="150" spans="1:36" ht="12.75">
      <c r="A150" s="27">
        <v>4205880</v>
      </c>
      <c r="B150" s="27">
        <v>108051503</v>
      </c>
      <c r="C150" s="27" t="s">
        <v>731</v>
      </c>
      <c r="D150" s="27" t="s">
        <v>732</v>
      </c>
      <c r="E150" s="27" t="s">
        <v>733</v>
      </c>
      <c r="F150" s="27">
        <v>15539</v>
      </c>
      <c r="G150" s="28">
        <v>80</v>
      </c>
      <c r="H150" s="27">
        <v>8148394195</v>
      </c>
      <c r="I150" s="29" t="s">
        <v>521</v>
      </c>
      <c r="J150" s="29" t="s">
        <v>335</v>
      </c>
      <c r="K150" s="30"/>
      <c r="L150" s="30"/>
      <c r="M150" s="30"/>
      <c r="N150" s="30"/>
      <c r="O150" s="30"/>
      <c r="P150" s="35">
        <v>17.47349008759797</v>
      </c>
      <c r="Q150" s="31" t="s">
        <v>335</v>
      </c>
      <c r="R150" s="27" t="s">
        <v>330</v>
      </c>
      <c r="S150" s="30"/>
      <c r="T150" s="34"/>
      <c r="U150" s="34"/>
      <c r="V150" s="34"/>
      <c r="W150" s="34"/>
      <c r="X150" s="8">
        <f t="shared" si="26"/>
        <v>0</v>
      </c>
      <c r="Y150" s="8">
        <f t="shared" si="27"/>
        <v>1</v>
      </c>
      <c r="Z150" s="8">
        <f t="shared" si="28"/>
        <v>0</v>
      </c>
      <c r="AA150" s="8">
        <f t="shared" si="29"/>
        <v>0</v>
      </c>
      <c r="AB150" s="8">
        <f t="shared" si="30"/>
        <v>0</v>
      </c>
      <c r="AC150" s="8">
        <f t="shared" si="31"/>
        <v>1</v>
      </c>
      <c r="AD150" s="8">
        <f t="shared" si="32"/>
        <v>0</v>
      </c>
      <c r="AE150" s="8">
        <f t="shared" si="33"/>
        <v>0</v>
      </c>
      <c r="AF150" s="8">
        <f t="shared" si="34"/>
        <v>0</v>
      </c>
      <c r="AG150" s="8">
        <f t="shared" si="35"/>
        <v>0</v>
      </c>
      <c r="AH150">
        <f t="shared" si="36"/>
        <v>0</v>
      </c>
      <c r="AI150">
        <f t="shared" si="37"/>
        <v>0</v>
      </c>
      <c r="AJ150">
        <f t="shared" si="38"/>
        <v>0</v>
      </c>
    </row>
    <row r="151" spans="1:36" ht="12.75">
      <c r="A151" s="27">
        <v>4205910</v>
      </c>
      <c r="B151" s="27">
        <v>125231303</v>
      </c>
      <c r="C151" s="27" t="s">
        <v>734</v>
      </c>
      <c r="D151" s="27" t="s">
        <v>735</v>
      </c>
      <c r="E151" s="27" t="s">
        <v>736</v>
      </c>
      <c r="F151" s="27">
        <v>19061</v>
      </c>
      <c r="G151" s="28">
        <v>8100</v>
      </c>
      <c r="H151" s="27">
        <v>6104856881</v>
      </c>
      <c r="I151" s="29">
        <v>3</v>
      </c>
      <c r="J151" s="29" t="s">
        <v>335</v>
      </c>
      <c r="K151" s="30"/>
      <c r="L151" s="30"/>
      <c r="M151" s="30"/>
      <c r="N151" s="30"/>
      <c r="O151" s="30"/>
      <c r="P151" s="35">
        <v>11.440400958814557</v>
      </c>
      <c r="Q151" s="31" t="s">
        <v>335</v>
      </c>
      <c r="R151" s="27" t="s">
        <v>335</v>
      </c>
      <c r="S151" s="30"/>
      <c r="T151" s="34"/>
      <c r="U151" s="34"/>
      <c r="V151" s="34"/>
      <c r="W151" s="34"/>
      <c r="X151" s="8">
        <f t="shared" si="26"/>
        <v>0</v>
      </c>
      <c r="Y151" s="8">
        <f t="shared" si="27"/>
        <v>1</v>
      </c>
      <c r="Z151" s="8">
        <f t="shared" si="28"/>
        <v>0</v>
      </c>
      <c r="AA151" s="8">
        <f t="shared" si="29"/>
        <v>0</v>
      </c>
      <c r="AB151" s="8">
        <f t="shared" si="30"/>
        <v>0</v>
      </c>
      <c r="AC151" s="8">
        <f t="shared" si="31"/>
        <v>0</v>
      </c>
      <c r="AD151" s="8">
        <f t="shared" si="32"/>
        <v>0</v>
      </c>
      <c r="AE151" s="8">
        <f t="shared" si="33"/>
        <v>0</v>
      </c>
      <c r="AF151" s="8">
        <f t="shared" si="34"/>
        <v>0</v>
      </c>
      <c r="AG151" s="8">
        <f t="shared" si="35"/>
        <v>0</v>
      </c>
      <c r="AH151">
        <f t="shared" si="36"/>
        <v>0</v>
      </c>
      <c r="AI151">
        <f t="shared" si="37"/>
        <v>0</v>
      </c>
      <c r="AJ151">
        <f t="shared" si="38"/>
        <v>0</v>
      </c>
    </row>
    <row r="152" spans="1:36" ht="12.75">
      <c r="A152" s="27">
        <v>4206030</v>
      </c>
      <c r="B152" s="27">
        <v>103021903</v>
      </c>
      <c r="C152" s="27" t="s">
        <v>737</v>
      </c>
      <c r="D152" s="27" t="s">
        <v>738</v>
      </c>
      <c r="E152" s="27" t="s">
        <v>739</v>
      </c>
      <c r="F152" s="27">
        <v>15025</v>
      </c>
      <c r="G152" s="28">
        <v>1559</v>
      </c>
      <c r="H152" s="27">
        <v>4122333717</v>
      </c>
      <c r="I152" s="29">
        <v>3</v>
      </c>
      <c r="J152" s="29" t="s">
        <v>335</v>
      </c>
      <c r="K152" s="30"/>
      <c r="L152" s="30"/>
      <c r="M152" s="30"/>
      <c r="N152" s="30"/>
      <c r="O152" s="30"/>
      <c r="P152" s="35">
        <v>31.84011026878015</v>
      </c>
      <c r="Q152" s="31" t="s">
        <v>330</v>
      </c>
      <c r="R152" s="27" t="s">
        <v>335</v>
      </c>
      <c r="S152" s="30"/>
      <c r="T152" s="34"/>
      <c r="U152" s="34"/>
      <c r="V152" s="34"/>
      <c r="W152" s="34"/>
      <c r="X152" s="8">
        <f t="shared" si="26"/>
        <v>0</v>
      </c>
      <c r="Y152" s="8">
        <f t="shared" si="27"/>
        <v>1</v>
      </c>
      <c r="Z152" s="8">
        <f t="shared" si="28"/>
        <v>0</v>
      </c>
      <c r="AA152" s="8">
        <f t="shared" si="29"/>
        <v>0</v>
      </c>
      <c r="AB152" s="8">
        <f t="shared" si="30"/>
        <v>1</v>
      </c>
      <c r="AC152" s="8">
        <f t="shared" si="31"/>
        <v>0</v>
      </c>
      <c r="AD152" s="8">
        <f t="shared" si="32"/>
        <v>0</v>
      </c>
      <c r="AE152" s="8">
        <f t="shared" si="33"/>
        <v>0</v>
      </c>
      <c r="AF152" s="8">
        <f t="shared" si="34"/>
        <v>0</v>
      </c>
      <c r="AG152" s="8">
        <f t="shared" si="35"/>
        <v>0</v>
      </c>
      <c r="AH152">
        <f t="shared" si="36"/>
        <v>0</v>
      </c>
      <c r="AI152">
        <f t="shared" si="37"/>
        <v>0</v>
      </c>
      <c r="AJ152">
        <f t="shared" si="38"/>
        <v>0</v>
      </c>
    </row>
    <row r="153" spans="1:36" ht="12.75">
      <c r="A153" s="27">
        <v>4206060</v>
      </c>
      <c r="B153" s="27">
        <v>106161203</v>
      </c>
      <c r="C153" s="27" t="s">
        <v>740</v>
      </c>
      <c r="D153" s="27" t="s">
        <v>741</v>
      </c>
      <c r="E153" s="27" t="s">
        <v>742</v>
      </c>
      <c r="F153" s="27">
        <v>16214</v>
      </c>
      <c r="G153" s="28">
        <v>1809</v>
      </c>
      <c r="H153" s="27">
        <v>8142266110</v>
      </c>
      <c r="I153" s="29">
        <v>6</v>
      </c>
      <c r="J153" s="29" t="s">
        <v>335</v>
      </c>
      <c r="K153" s="30"/>
      <c r="L153" s="30"/>
      <c r="M153" s="30"/>
      <c r="N153" s="30"/>
      <c r="O153" s="30"/>
      <c r="P153" s="35">
        <v>12.21311475409836</v>
      </c>
      <c r="Q153" s="31" t="s">
        <v>335</v>
      </c>
      <c r="R153" s="27" t="s">
        <v>330</v>
      </c>
      <c r="S153" s="30"/>
      <c r="T153" s="34"/>
      <c r="U153" s="34"/>
      <c r="V153" s="34"/>
      <c r="W153" s="34"/>
      <c r="X153" s="8">
        <f t="shared" si="26"/>
        <v>0</v>
      </c>
      <c r="Y153" s="8">
        <f t="shared" si="27"/>
        <v>1</v>
      </c>
      <c r="Z153" s="8">
        <f t="shared" si="28"/>
        <v>0</v>
      </c>
      <c r="AA153" s="8">
        <f t="shared" si="29"/>
        <v>0</v>
      </c>
      <c r="AB153" s="8">
        <f t="shared" si="30"/>
        <v>0</v>
      </c>
      <c r="AC153" s="8">
        <f t="shared" si="31"/>
        <v>1</v>
      </c>
      <c r="AD153" s="8">
        <f t="shared" si="32"/>
        <v>0</v>
      </c>
      <c r="AE153" s="8">
        <f t="shared" si="33"/>
        <v>0</v>
      </c>
      <c r="AF153" s="8">
        <f t="shared" si="34"/>
        <v>0</v>
      </c>
      <c r="AG153" s="8">
        <f t="shared" si="35"/>
        <v>0</v>
      </c>
      <c r="AH153">
        <f t="shared" si="36"/>
        <v>0</v>
      </c>
      <c r="AI153">
        <f t="shared" si="37"/>
        <v>0</v>
      </c>
      <c r="AJ153">
        <f t="shared" si="38"/>
        <v>0</v>
      </c>
    </row>
    <row r="154" spans="1:36" ht="12.75">
      <c r="A154" s="27">
        <v>4206090</v>
      </c>
      <c r="B154" s="27">
        <v>106161703</v>
      </c>
      <c r="C154" s="27" t="s">
        <v>743</v>
      </c>
      <c r="D154" s="27" t="s">
        <v>744</v>
      </c>
      <c r="E154" s="27" t="s">
        <v>745</v>
      </c>
      <c r="F154" s="27">
        <v>16258</v>
      </c>
      <c r="G154" s="28">
        <v>9720</v>
      </c>
      <c r="H154" s="27">
        <v>8147645111</v>
      </c>
      <c r="I154" s="29">
        <v>7</v>
      </c>
      <c r="J154" s="29" t="s">
        <v>330</v>
      </c>
      <c r="K154" s="30" t="s">
        <v>360</v>
      </c>
      <c r="L154" s="30">
        <v>1043</v>
      </c>
      <c r="M154" s="30" t="s">
        <v>361</v>
      </c>
      <c r="N154" s="30" t="s">
        <v>361</v>
      </c>
      <c r="O154" s="30" t="s">
        <v>360</v>
      </c>
      <c r="P154" s="35">
        <v>18.856259659969087</v>
      </c>
      <c r="Q154" s="31" t="s">
        <v>335</v>
      </c>
      <c r="R154" s="27" t="s">
        <v>330</v>
      </c>
      <c r="S154" s="30" t="s">
        <v>361</v>
      </c>
      <c r="T154" s="34"/>
      <c r="U154" s="34"/>
      <c r="V154" s="34"/>
      <c r="W154" s="34"/>
      <c r="X154" s="8">
        <f t="shared" si="26"/>
        <v>1</v>
      </c>
      <c r="Y154" s="8">
        <f t="shared" si="27"/>
        <v>0</v>
      </c>
      <c r="Z154" s="8">
        <f t="shared" si="28"/>
        <v>0</v>
      </c>
      <c r="AA154" s="8">
        <f t="shared" si="29"/>
        <v>0</v>
      </c>
      <c r="AB154" s="8">
        <f t="shared" si="30"/>
        <v>0</v>
      </c>
      <c r="AC154" s="8">
        <f t="shared" si="31"/>
        <v>1</v>
      </c>
      <c r="AD154" s="8">
        <f t="shared" si="32"/>
        <v>0</v>
      </c>
      <c r="AE154" s="8">
        <f t="shared" si="33"/>
        <v>0</v>
      </c>
      <c r="AF154" s="8">
        <f t="shared" si="34"/>
        <v>0</v>
      </c>
      <c r="AG154" s="8">
        <f t="shared" si="35"/>
        <v>0</v>
      </c>
      <c r="AH154">
        <f t="shared" si="36"/>
        <v>0</v>
      </c>
      <c r="AI154">
        <f t="shared" si="37"/>
        <v>0</v>
      </c>
      <c r="AJ154">
        <f t="shared" si="38"/>
        <v>0</v>
      </c>
    </row>
    <row r="155" spans="1:36" ht="12.75">
      <c r="A155" s="27">
        <v>4206120</v>
      </c>
      <c r="B155" s="27">
        <v>108071504</v>
      </c>
      <c r="C155" s="27" t="s">
        <v>746</v>
      </c>
      <c r="D155" s="27" t="s">
        <v>747</v>
      </c>
      <c r="E155" s="27" t="s">
        <v>748</v>
      </c>
      <c r="F155" s="27">
        <v>16625</v>
      </c>
      <c r="G155" s="28">
        <v>9702</v>
      </c>
      <c r="H155" s="27">
        <v>8142395141</v>
      </c>
      <c r="I155" s="29">
        <v>8</v>
      </c>
      <c r="J155" s="29" t="s">
        <v>330</v>
      </c>
      <c r="K155" s="30" t="s">
        <v>360</v>
      </c>
      <c r="L155" s="30">
        <v>922</v>
      </c>
      <c r="M155" s="30" t="s">
        <v>361</v>
      </c>
      <c r="N155" s="30" t="s">
        <v>361</v>
      </c>
      <c r="O155" s="30" t="s">
        <v>360</v>
      </c>
      <c r="P155" s="35">
        <v>23.676880222841227</v>
      </c>
      <c r="Q155" s="31" t="s">
        <v>330</v>
      </c>
      <c r="R155" s="27" t="s">
        <v>330</v>
      </c>
      <c r="S155" s="30" t="s">
        <v>362</v>
      </c>
      <c r="T155" s="34"/>
      <c r="U155" s="34"/>
      <c r="V155" s="34"/>
      <c r="W155" s="34"/>
      <c r="X155" s="8">
        <f t="shared" si="26"/>
        <v>1</v>
      </c>
      <c r="Y155" s="8">
        <f t="shared" si="27"/>
        <v>0</v>
      </c>
      <c r="Z155" s="8">
        <f t="shared" si="28"/>
        <v>0</v>
      </c>
      <c r="AA155" s="8">
        <f t="shared" si="29"/>
        <v>0</v>
      </c>
      <c r="AB155" s="8">
        <f t="shared" si="30"/>
        <v>1</v>
      </c>
      <c r="AC155" s="8">
        <f t="shared" si="31"/>
        <v>1</v>
      </c>
      <c r="AD155" s="8" t="str">
        <f t="shared" si="32"/>
        <v>CHECK</v>
      </c>
      <c r="AE155" s="8">
        <f t="shared" si="33"/>
        <v>0</v>
      </c>
      <c r="AF155" s="8" t="str">
        <f t="shared" si="34"/>
        <v>RLISP</v>
      </c>
      <c r="AG155" s="8">
        <f t="shared" si="35"/>
        <v>0</v>
      </c>
      <c r="AH155">
        <f t="shared" si="36"/>
        <v>0</v>
      </c>
      <c r="AI155">
        <f t="shared" si="37"/>
        <v>0</v>
      </c>
      <c r="AJ155">
        <f t="shared" si="38"/>
        <v>0</v>
      </c>
    </row>
    <row r="156" spans="1:36" ht="12.75">
      <c r="A156" s="27">
        <v>4206150</v>
      </c>
      <c r="B156" s="27">
        <v>110171003</v>
      </c>
      <c r="C156" s="27" t="s">
        <v>749</v>
      </c>
      <c r="D156" s="27" t="s">
        <v>750</v>
      </c>
      <c r="E156" s="27" t="s">
        <v>751</v>
      </c>
      <c r="F156" s="27">
        <v>16830</v>
      </c>
      <c r="G156" s="28">
        <v>710</v>
      </c>
      <c r="H156" s="27">
        <v>8147655511</v>
      </c>
      <c r="I156" s="29">
        <v>6</v>
      </c>
      <c r="J156" s="29" t="s">
        <v>335</v>
      </c>
      <c r="K156" s="30"/>
      <c r="L156" s="30"/>
      <c r="M156" s="30"/>
      <c r="N156" s="30" t="s">
        <v>361</v>
      </c>
      <c r="O156" s="30"/>
      <c r="P156" s="35">
        <v>21.292178917080825</v>
      </c>
      <c r="Q156" s="31" t="s">
        <v>330</v>
      </c>
      <c r="R156" s="27" t="s">
        <v>330</v>
      </c>
      <c r="S156" s="30" t="s">
        <v>362</v>
      </c>
      <c r="T156" s="34"/>
      <c r="U156" s="34"/>
      <c r="V156" s="34"/>
      <c r="W156" s="34"/>
      <c r="X156" s="8">
        <f t="shared" si="26"/>
        <v>0</v>
      </c>
      <c r="Y156" s="8">
        <f t="shared" si="27"/>
        <v>1</v>
      </c>
      <c r="Z156" s="8">
        <f t="shared" si="28"/>
        <v>0</v>
      </c>
      <c r="AA156" s="8">
        <f t="shared" si="29"/>
        <v>0</v>
      </c>
      <c r="AB156" s="8">
        <f t="shared" si="30"/>
        <v>1</v>
      </c>
      <c r="AC156" s="8">
        <f t="shared" si="31"/>
        <v>1</v>
      </c>
      <c r="AD156" s="8" t="str">
        <f t="shared" si="32"/>
        <v>CHECK</v>
      </c>
      <c r="AE156" s="8">
        <f t="shared" si="33"/>
        <v>0</v>
      </c>
      <c r="AF156" s="8" t="str">
        <f t="shared" si="34"/>
        <v>RLISP</v>
      </c>
      <c r="AG156" s="8">
        <f t="shared" si="35"/>
        <v>0</v>
      </c>
      <c r="AH156">
        <f t="shared" si="36"/>
        <v>0</v>
      </c>
      <c r="AI156">
        <f t="shared" si="37"/>
        <v>0</v>
      </c>
      <c r="AJ156">
        <f t="shared" si="38"/>
        <v>0</v>
      </c>
    </row>
    <row r="157" spans="1:36" ht="12.75">
      <c r="A157" s="27">
        <v>4206240</v>
      </c>
      <c r="B157" s="27">
        <v>124151902</v>
      </c>
      <c r="C157" s="27" t="s">
        <v>752</v>
      </c>
      <c r="D157" s="27" t="s">
        <v>753</v>
      </c>
      <c r="E157" s="27" t="s">
        <v>754</v>
      </c>
      <c r="F157" s="27">
        <v>19320</v>
      </c>
      <c r="G157" s="28">
        <v>2447</v>
      </c>
      <c r="H157" s="27">
        <v>6103837900</v>
      </c>
      <c r="I157" s="29" t="s">
        <v>507</v>
      </c>
      <c r="J157" s="29" t="s">
        <v>335</v>
      </c>
      <c r="K157" s="30"/>
      <c r="L157" s="30"/>
      <c r="M157" s="30"/>
      <c r="N157" s="30"/>
      <c r="O157" s="30"/>
      <c r="P157" s="35">
        <v>17.764208548614373</v>
      </c>
      <c r="Q157" s="31" t="s">
        <v>335</v>
      </c>
      <c r="R157" s="27" t="s">
        <v>335</v>
      </c>
      <c r="S157" s="30"/>
      <c r="T157" s="34"/>
      <c r="U157" s="34"/>
      <c r="V157" s="34"/>
      <c r="W157" s="34"/>
      <c r="X157" s="8">
        <f t="shared" si="26"/>
        <v>0</v>
      </c>
      <c r="Y157" s="8">
        <f t="shared" si="27"/>
        <v>1</v>
      </c>
      <c r="Z157" s="8">
        <f t="shared" si="28"/>
        <v>0</v>
      </c>
      <c r="AA157" s="8">
        <f t="shared" si="29"/>
        <v>0</v>
      </c>
      <c r="AB157" s="8">
        <f t="shared" si="30"/>
        <v>0</v>
      </c>
      <c r="AC157" s="8">
        <f t="shared" si="31"/>
        <v>0</v>
      </c>
      <c r="AD157" s="8">
        <f t="shared" si="32"/>
        <v>0</v>
      </c>
      <c r="AE157" s="8">
        <f t="shared" si="33"/>
        <v>0</v>
      </c>
      <c r="AF157" s="8">
        <f t="shared" si="34"/>
        <v>0</v>
      </c>
      <c r="AG157" s="8">
        <f t="shared" si="35"/>
        <v>0</v>
      </c>
      <c r="AH157">
        <f t="shared" si="36"/>
        <v>0</v>
      </c>
      <c r="AI157">
        <f t="shared" si="37"/>
        <v>0</v>
      </c>
      <c r="AJ157">
        <f t="shared" si="38"/>
        <v>0</v>
      </c>
    </row>
    <row r="158" spans="1:36" ht="12.75">
      <c r="A158" s="27">
        <v>4206270</v>
      </c>
      <c r="B158" s="27">
        <v>113361303</v>
      </c>
      <c r="C158" s="27" t="s">
        <v>755</v>
      </c>
      <c r="D158" s="27" t="s">
        <v>756</v>
      </c>
      <c r="E158" s="27" t="s">
        <v>757</v>
      </c>
      <c r="F158" s="27">
        <v>17517</v>
      </c>
      <c r="G158" s="28">
        <v>1139</v>
      </c>
      <c r="H158" s="27">
        <v>7173361413</v>
      </c>
      <c r="I158" s="29" t="s">
        <v>550</v>
      </c>
      <c r="J158" s="29" t="s">
        <v>335</v>
      </c>
      <c r="K158" s="30"/>
      <c r="L158" s="30"/>
      <c r="M158" s="30"/>
      <c r="N158" s="30"/>
      <c r="O158" s="30"/>
      <c r="P158" s="35">
        <v>6.22620989668298</v>
      </c>
      <c r="Q158" s="31" t="s">
        <v>335</v>
      </c>
      <c r="R158" s="27" t="s">
        <v>335</v>
      </c>
      <c r="S158" s="30"/>
      <c r="T158" s="34"/>
      <c r="U158" s="34"/>
      <c r="V158" s="34"/>
      <c r="W158" s="34"/>
      <c r="X158" s="8">
        <f t="shared" si="26"/>
        <v>0</v>
      </c>
      <c r="Y158" s="8">
        <f t="shared" si="27"/>
        <v>1</v>
      </c>
      <c r="Z158" s="8">
        <f t="shared" si="28"/>
        <v>0</v>
      </c>
      <c r="AA158" s="8">
        <f t="shared" si="29"/>
        <v>0</v>
      </c>
      <c r="AB158" s="8">
        <f t="shared" si="30"/>
        <v>0</v>
      </c>
      <c r="AC158" s="8">
        <f t="shared" si="31"/>
        <v>0</v>
      </c>
      <c r="AD158" s="8">
        <f t="shared" si="32"/>
        <v>0</v>
      </c>
      <c r="AE158" s="8">
        <f t="shared" si="33"/>
        <v>0</v>
      </c>
      <c r="AF158" s="8">
        <f t="shared" si="34"/>
        <v>0</v>
      </c>
      <c r="AG158" s="8">
        <f t="shared" si="35"/>
        <v>0</v>
      </c>
      <c r="AH158">
        <f t="shared" si="36"/>
        <v>0</v>
      </c>
      <c r="AI158">
        <f t="shared" si="37"/>
        <v>0</v>
      </c>
      <c r="AJ158">
        <f t="shared" si="38"/>
        <v>0</v>
      </c>
    </row>
    <row r="159" spans="1:36" ht="12.75">
      <c r="A159" s="27">
        <v>4206360</v>
      </c>
      <c r="B159" s="27">
        <v>113361503</v>
      </c>
      <c r="C159" s="27" t="s">
        <v>758</v>
      </c>
      <c r="D159" s="27" t="s">
        <v>759</v>
      </c>
      <c r="E159" s="27" t="s">
        <v>760</v>
      </c>
      <c r="F159" s="27">
        <v>17512</v>
      </c>
      <c r="G159" s="28">
        <v>1572</v>
      </c>
      <c r="H159" s="27">
        <v>7176842283</v>
      </c>
      <c r="I159" s="29">
        <v>4</v>
      </c>
      <c r="J159" s="29" t="s">
        <v>335</v>
      </c>
      <c r="K159" s="30"/>
      <c r="L159" s="30"/>
      <c r="M159" s="30"/>
      <c r="N159" s="30"/>
      <c r="O159" s="30"/>
      <c r="P159" s="35">
        <v>12.254667304930589</v>
      </c>
      <c r="Q159" s="31" t="s">
        <v>335</v>
      </c>
      <c r="R159" s="27" t="s">
        <v>335</v>
      </c>
      <c r="S159" s="30"/>
      <c r="T159" s="34"/>
      <c r="U159" s="34"/>
      <c r="V159" s="34"/>
      <c r="W159" s="34"/>
      <c r="X159" s="8">
        <f t="shared" si="26"/>
        <v>0</v>
      </c>
      <c r="Y159" s="8">
        <f t="shared" si="27"/>
        <v>1</v>
      </c>
      <c r="Z159" s="8">
        <f t="shared" si="28"/>
        <v>0</v>
      </c>
      <c r="AA159" s="8">
        <f t="shared" si="29"/>
        <v>0</v>
      </c>
      <c r="AB159" s="8">
        <f t="shared" si="30"/>
        <v>0</v>
      </c>
      <c r="AC159" s="8">
        <f t="shared" si="31"/>
        <v>0</v>
      </c>
      <c r="AD159" s="8">
        <f t="shared" si="32"/>
        <v>0</v>
      </c>
      <c r="AE159" s="8">
        <f t="shared" si="33"/>
        <v>0</v>
      </c>
      <c r="AF159" s="8">
        <f t="shared" si="34"/>
        <v>0</v>
      </c>
      <c r="AG159" s="8">
        <f t="shared" si="35"/>
        <v>0</v>
      </c>
      <c r="AH159">
        <f t="shared" si="36"/>
        <v>0</v>
      </c>
      <c r="AI159">
        <f t="shared" si="37"/>
        <v>0</v>
      </c>
      <c r="AJ159">
        <f t="shared" si="38"/>
        <v>0</v>
      </c>
    </row>
    <row r="160" spans="1:36" ht="12.75">
      <c r="A160" s="27">
        <v>4206365</v>
      </c>
      <c r="B160" s="27">
        <v>116191757</v>
      </c>
      <c r="C160" s="27" t="s">
        <v>761</v>
      </c>
      <c r="D160" s="27" t="s">
        <v>762</v>
      </c>
      <c r="E160" s="27" t="s">
        <v>613</v>
      </c>
      <c r="F160" s="27">
        <v>17815</v>
      </c>
      <c r="G160" s="28">
        <v>8920</v>
      </c>
      <c r="H160" s="27">
        <v>5707848040</v>
      </c>
      <c r="I160" s="29">
        <v>8</v>
      </c>
      <c r="J160" s="29" t="s">
        <v>330</v>
      </c>
      <c r="K160" s="30"/>
      <c r="L160" s="30"/>
      <c r="M160" s="30"/>
      <c r="N160" s="30"/>
      <c r="O160" s="30"/>
      <c r="P160" s="36" t="s">
        <v>763</v>
      </c>
      <c r="Q160" s="31" t="s">
        <v>763</v>
      </c>
      <c r="R160" s="27" t="s">
        <v>330</v>
      </c>
      <c r="S160" s="30"/>
      <c r="T160" s="34"/>
      <c r="U160" s="34"/>
      <c r="V160" s="34"/>
      <c r="W160" s="34"/>
      <c r="X160" s="8">
        <f t="shared" si="26"/>
        <v>1</v>
      </c>
      <c r="Y160" s="8">
        <f t="shared" si="27"/>
        <v>1</v>
      </c>
      <c r="Z160" s="8" t="str">
        <f t="shared" si="28"/>
        <v>ELIGIBLE</v>
      </c>
      <c r="AA160" s="8">
        <f t="shared" si="29"/>
        <v>0</v>
      </c>
      <c r="AB160" s="8">
        <f t="shared" si="30"/>
        <v>0</v>
      </c>
      <c r="AC160" s="8">
        <f t="shared" si="31"/>
        <v>1</v>
      </c>
      <c r="AD160" s="8">
        <f t="shared" si="32"/>
        <v>0</v>
      </c>
      <c r="AE160" s="8">
        <f t="shared" si="33"/>
        <v>0</v>
      </c>
      <c r="AF160" s="8">
        <f t="shared" si="34"/>
        <v>0</v>
      </c>
      <c r="AG160" s="8">
        <f t="shared" si="35"/>
        <v>0</v>
      </c>
      <c r="AH160">
        <f t="shared" si="36"/>
        <v>0</v>
      </c>
      <c r="AI160">
        <f t="shared" si="37"/>
        <v>0</v>
      </c>
      <c r="AJ160">
        <f t="shared" si="38"/>
        <v>0</v>
      </c>
    </row>
    <row r="161" spans="1:36" ht="12.75">
      <c r="A161" s="27">
        <v>4206390</v>
      </c>
      <c r="B161" s="27">
        <v>104431304</v>
      </c>
      <c r="C161" s="27" t="s">
        <v>764</v>
      </c>
      <c r="D161" s="27" t="s">
        <v>765</v>
      </c>
      <c r="E161" s="27" t="s">
        <v>766</v>
      </c>
      <c r="F161" s="27">
        <v>16130</v>
      </c>
      <c r="G161" s="28">
        <v>2628</v>
      </c>
      <c r="H161" s="27">
        <v>7242533255</v>
      </c>
      <c r="I161" s="29">
        <v>8</v>
      </c>
      <c r="J161" s="29" t="s">
        <v>330</v>
      </c>
      <c r="K161" s="30" t="s">
        <v>360</v>
      </c>
      <c r="L161" s="30">
        <v>681</v>
      </c>
      <c r="M161" s="30" t="s">
        <v>361</v>
      </c>
      <c r="N161" s="30" t="s">
        <v>361</v>
      </c>
      <c r="O161" s="30" t="s">
        <v>360</v>
      </c>
      <c r="P161" s="35">
        <v>12.88056206088993</v>
      </c>
      <c r="Q161" s="31" t="s">
        <v>335</v>
      </c>
      <c r="R161" s="27" t="s">
        <v>330</v>
      </c>
      <c r="S161" s="30" t="s">
        <v>361</v>
      </c>
      <c r="T161" s="34"/>
      <c r="U161" s="34"/>
      <c r="V161" s="34"/>
      <c r="W161" s="34"/>
      <c r="X161" s="8">
        <f t="shared" si="26"/>
        <v>1</v>
      </c>
      <c r="Y161" s="8">
        <f t="shared" si="27"/>
        <v>0</v>
      </c>
      <c r="Z161" s="8">
        <f t="shared" si="28"/>
        <v>0</v>
      </c>
      <c r="AA161" s="8">
        <f t="shared" si="29"/>
        <v>0</v>
      </c>
      <c r="AB161" s="8">
        <f t="shared" si="30"/>
        <v>0</v>
      </c>
      <c r="AC161" s="8">
        <f t="shared" si="31"/>
        <v>1</v>
      </c>
      <c r="AD161" s="8">
        <f t="shared" si="32"/>
        <v>0</v>
      </c>
      <c r="AE161" s="8">
        <f t="shared" si="33"/>
        <v>0</v>
      </c>
      <c r="AF161" s="8">
        <f t="shared" si="34"/>
        <v>0</v>
      </c>
      <c r="AG161" s="8">
        <f t="shared" si="35"/>
        <v>0</v>
      </c>
      <c r="AH161">
        <f t="shared" si="36"/>
        <v>0</v>
      </c>
      <c r="AI161">
        <f t="shared" si="37"/>
        <v>0</v>
      </c>
      <c r="AJ161">
        <f t="shared" si="38"/>
        <v>0</v>
      </c>
    </row>
    <row r="162" spans="1:36" ht="12.75">
      <c r="A162" s="27">
        <v>4206420</v>
      </c>
      <c r="B162" s="27">
        <v>108561803</v>
      </c>
      <c r="C162" s="27" t="s">
        <v>767</v>
      </c>
      <c r="D162" s="27" t="s">
        <v>768</v>
      </c>
      <c r="E162" s="27" t="s">
        <v>769</v>
      </c>
      <c r="F162" s="27">
        <v>15928</v>
      </c>
      <c r="G162" s="28">
        <v>407</v>
      </c>
      <c r="H162" s="27">
        <v>8144797575</v>
      </c>
      <c r="I162" s="29">
        <v>8</v>
      </c>
      <c r="J162" s="29" t="s">
        <v>330</v>
      </c>
      <c r="K162" s="30" t="s">
        <v>360</v>
      </c>
      <c r="L162" s="30">
        <v>1199</v>
      </c>
      <c r="M162" s="30" t="s">
        <v>361</v>
      </c>
      <c r="N162" s="30" t="s">
        <v>361</v>
      </c>
      <c r="O162" s="30" t="s">
        <v>360</v>
      </c>
      <c r="P162" s="35">
        <v>10.16561964591662</v>
      </c>
      <c r="Q162" s="31" t="s">
        <v>335</v>
      </c>
      <c r="R162" s="27" t="s">
        <v>330</v>
      </c>
      <c r="S162" s="30" t="s">
        <v>361</v>
      </c>
      <c r="T162" s="34"/>
      <c r="U162" s="34"/>
      <c r="V162" s="34"/>
      <c r="W162" s="34"/>
      <c r="X162" s="8">
        <f t="shared" si="26"/>
        <v>1</v>
      </c>
      <c r="Y162" s="8">
        <f t="shared" si="27"/>
        <v>0</v>
      </c>
      <c r="Z162" s="8">
        <f t="shared" si="28"/>
        <v>0</v>
      </c>
      <c r="AA162" s="8">
        <f t="shared" si="29"/>
        <v>0</v>
      </c>
      <c r="AB162" s="8">
        <f t="shared" si="30"/>
        <v>0</v>
      </c>
      <c r="AC162" s="8">
        <f t="shared" si="31"/>
        <v>1</v>
      </c>
      <c r="AD162" s="8">
        <f t="shared" si="32"/>
        <v>0</v>
      </c>
      <c r="AE162" s="8">
        <f t="shared" si="33"/>
        <v>0</v>
      </c>
      <c r="AF162" s="8">
        <f t="shared" si="34"/>
        <v>0</v>
      </c>
      <c r="AG162" s="8">
        <f t="shared" si="35"/>
        <v>0</v>
      </c>
      <c r="AH162">
        <f t="shared" si="36"/>
        <v>0</v>
      </c>
      <c r="AI162">
        <f t="shared" si="37"/>
        <v>0</v>
      </c>
      <c r="AJ162">
        <f t="shared" si="38"/>
        <v>0</v>
      </c>
    </row>
    <row r="163" spans="1:36" ht="12.75">
      <c r="A163" s="27">
        <v>4206430</v>
      </c>
      <c r="B163" s="27">
        <v>108111403</v>
      </c>
      <c r="C163" s="27" t="s">
        <v>770</v>
      </c>
      <c r="D163" s="27" t="s">
        <v>771</v>
      </c>
      <c r="E163" s="27" t="s">
        <v>772</v>
      </c>
      <c r="F163" s="27">
        <v>15902</v>
      </c>
      <c r="G163" s="28">
        <v>1318</v>
      </c>
      <c r="H163" s="27">
        <v>8145353957</v>
      </c>
      <c r="I163" s="29" t="s">
        <v>550</v>
      </c>
      <c r="J163" s="29" t="s">
        <v>335</v>
      </c>
      <c r="K163" s="30"/>
      <c r="L163" s="30"/>
      <c r="M163" s="30"/>
      <c r="N163" s="30"/>
      <c r="O163" s="30"/>
      <c r="P163" s="35">
        <v>14.24124513618677</v>
      </c>
      <c r="Q163" s="31" t="s">
        <v>335</v>
      </c>
      <c r="R163" s="27" t="s">
        <v>335</v>
      </c>
      <c r="S163" s="30"/>
      <c r="T163" s="34"/>
      <c r="U163" s="34"/>
      <c r="V163" s="34"/>
      <c r="W163" s="34"/>
      <c r="X163" s="8">
        <f t="shared" si="26"/>
        <v>0</v>
      </c>
      <c r="Y163" s="8">
        <f t="shared" si="27"/>
        <v>1</v>
      </c>
      <c r="Z163" s="8">
        <f t="shared" si="28"/>
        <v>0</v>
      </c>
      <c r="AA163" s="8">
        <f t="shared" si="29"/>
        <v>0</v>
      </c>
      <c r="AB163" s="8">
        <f t="shared" si="30"/>
        <v>0</v>
      </c>
      <c r="AC163" s="8">
        <f t="shared" si="31"/>
        <v>0</v>
      </c>
      <c r="AD163" s="8">
        <f t="shared" si="32"/>
        <v>0</v>
      </c>
      <c r="AE163" s="8">
        <f t="shared" si="33"/>
        <v>0</v>
      </c>
      <c r="AF163" s="8">
        <f t="shared" si="34"/>
        <v>0</v>
      </c>
      <c r="AG163" s="8">
        <f t="shared" si="35"/>
        <v>0</v>
      </c>
      <c r="AH163">
        <f t="shared" si="36"/>
        <v>0</v>
      </c>
      <c r="AI163">
        <f t="shared" si="37"/>
        <v>0</v>
      </c>
      <c r="AJ163">
        <f t="shared" si="38"/>
        <v>0</v>
      </c>
    </row>
    <row r="164" spans="1:36" ht="12.75">
      <c r="A164" s="27">
        <v>4206480</v>
      </c>
      <c r="B164" s="27">
        <v>113361703</v>
      </c>
      <c r="C164" s="27" t="s">
        <v>773</v>
      </c>
      <c r="D164" s="27" t="s">
        <v>774</v>
      </c>
      <c r="E164" s="27" t="s">
        <v>334</v>
      </c>
      <c r="F164" s="27">
        <v>17601</v>
      </c>
      <c r="G164" s="28">
        <v>6099</v>
      </c>
      <c r="H164" s="27">
        <v>7173972421</v>
      </c>
      <c r="I164" s="29" t="s">
        <v>550</v>
      </c>
      <c r="J164" s="29" t="s">
        <v>335</v>
      </c>
      <c r="K164" s="30"/>
      <c r="L164" s="30"/>
      <c r="M164" s="30"/>
      <c r="N164" s="30"/>
      <c r="O164" s="30"/>
      <c r="P164" s="35">
        <v>11.865322290241268</v>
      </c>
      <c r="Q164" s="31" t="s">
        <v>335</v>
      </c>
      <c r="R164" s="27" t="s">
        <v>335</v>
      </c>
      <c r="S164" s="30"/>
      <c r="T164" s="34"/>
      <c r="U164" s="34"/>
      <c r="V164" s="34"/>
      <c r="W164" s="34"/>
      <c r="X164" s="8">
        <f t="shared" si="26"/>
        <v>0</v>
      </c>
      <c r="Y164" s="8">
        <f t="shared" si="27"/>
        <v>1</v>
      </c>
      <c r="Z164" s="8">
        <f t="shared" si="28"/>
        <v>0</v>
      </c>
      <c r="AA164" s="8">
        <f t="shared" si="29"/>
        <v>0</v>
      </c>
      <c r="AB164" s="8">
        <f t="shared" si="30"/>
        <v>0</v>
      </c>
      <c r="AC164" s="8">
        <f t="shared" si="31"/>
        <v>0</v>
      </c>
      <c r="AD164" s="8">
        <f t="shared" si="32"/>
        <v>0</v>
      </c>
      <c r="AE164" s="8">
        <f t="shared" si="33"/>
        <v>0</v>
      </c>
      <c r="AF164" s="8">
        <f t="shared" si="34"/>
        <v>0</v>
      </c>
      <c r="AG164" s="8">
        <f t="shared" si="35"/>
        <v>0</v>
      </c>
      <c r="AH164">
        <f t="shared" si="36"/>
        <v>0</v>
      </c>
      <c r="AI164">
        <f t="shared" si="37"/>
        <v>0</v>
      </c>
      <c r="AJ164">
        <f t="shared" si="38"/>
        <v>0</v>
      </c>
    </row>
    <row r="165" spans="1:36" ht="12.75">
      <c r="A165" s="27">
        <v>4206550</v>
      </c>
      <c r="B165" s="27">
        <v>112011603</v>
      </c>
      <c r="C165" s="27" t="s">
        <v>775</v>
      </c>
      <c r="D165" s="27" t="s">
        <v>776</v>
      </c>
      <c r="E165" s="27" t="s">
        <v>777</v>
      </c>
      <c r="F165" s="27">
        <v>17350</v>
      </c>
      <c r="G165" s="28">
        <v>1206</v>
      </c>
      <c r="H165" s="27">
        <v>7176242157</v>
      </c>
      <c r="I165" s="29">
        <v>7</v>
      </c>
      <c r="J165" s="29" t="s">
        <v>330</v>
      </c>
      <c r="K165" s="30" t="s">
        <v>360</v>
      </c>
      <c r="L165" s="30">
        <v>3409</v>
      </c>
      <c r="M165" s="30" t="s">
        <v>361</v>
      </c>
      <c r="N165" s="30" t="s">
        <v>361</v>
      </c>
      <c r="O165" s="30" t="s">
        <v>360</v>
      </c>
      <c r="P165" s="35">
        <v>8.360352014821677</v>
      </c>
      <c r="Q165" s="31" t="s">
        <v>335</v>
      </c>
      <c r="R165" s="27" t="s">
        <v>330</v>
      </c>
      <c r="S165" s="30" t="s">
        <v>361</v>
      </c>
      <c r="T165" s="34"/>
      <c r="U165" s="34"/>
      <c r="V165" s="34"/>
      <c r="W165" s="34"/>
      <c r="X165" s="8">
        <f t="shared" si="26"/>
        <v>1</v>
      </c>
      <c r="Y165" s="8">
        <f t="shared" si="27"/>
        <v>0</v>
      </c>
      <c r="Z165" s="8">
        <f t="shared" si="28"/>
        <v>0</v>
      </c>
      <c r="AA165" s="8">
        <f t="shared" si="29"/>
        <v>0</v>
      </c>
      <c r="AB165" s="8">
        <f t="shared" si="30"/>
        <v>0</v>
      </c>
      <c r="AC165" s="8">
        <f t="shared" si="31"/>
        <v>1</v>
      </c>
      <c r="AD165" s="8">
        <f t="shared" si="32"/>
        <v>0</v>
      </c>
      <c r="AE165" s="8">
        <f t="shared" si="33"/>
        <v>0</v>
      </c>
      <c r="AF165" s="8">
        <f t="shared" si="34"/>
        <v>0</v>
      </c>
      <c r="AG165" s="8">
        <f t="shared" si="35"/>
        <v>0</v>
      </c>
      <c r="AH165">
        <f t="shared" si="36"/>
        <v>0</v>
      </c>
      <c r="AI165">
        <f t="shared" si="37"/>
        <v>0</v>
      </c>
      <c r="AJ165">
        <f t="shared" si="38"/>
        <v>0</v>
      </c>
    </row>
    <row r="166" spans="1:36" ht="12.75">
      <c r="A166" s="27">
        <v>4206590</v>
      </c>
      <c r="B166" s="27">
        <v>105201033</v>
      </c>
      <c r="C166" s="27" t="s">
        <v>778</v>
      </c>
      <c r="D166" s="27" t="s">
        <v>779</v>
      </c>
      <c r="E166" s="27" t="s">
        <v>780</v>
      </c>
      <c r="F166" s="27">
        <v>16424</v>
      </c>
      <c r="G166" s="28">
        <v>8609</v>
      </c>
      <c r="H166" s="27">
        <v>8146835900</v>
      </c>
      <c r="I166" s="29">
        <v>7</v>
      </c>
      <c r="J166" s="29" t="s">
        <v>330</v>
      </c>
      <c r="K166" s="30" t="s">
        <v>360</v>
      </c>
      <c r="L166" s="30">
        <v>2995</v>
      </c>
      <c r="M166" s="30" t="s">
        <v>361</v>
      </c>
      <c r="N166" s="30" t="s">
        <v>361</v>
      </c>
      <c r="O166" s="30" t="s">
        <v>360</v>
      </c>
      <c r="P166" s="35">
        <v>19.59880726484142</v>
      </c>
      <c r="Q166" s="31" t="s">
        <v>335</v>
      </c>
      <c r="R166" s="27" t="s">
        <v>330</v>
      </c>
      <c r="S166" s="30" t="s">
        <v>361</v>
      </c>
      <c r="T166" s="34"/>
      <c r="U166" s="34"/>
      <c r="V166" s="34"/>
      <c r="W166" s="34"/>
      <c r="X166" s="8">
        <f t="shared" si="26"/>
        <v>1</v>
      </c>
      <c r="Y166" s="8">
        <f t="shared" si="27"/>
        <v>0</v>
      </c>
      <c r="Z166" s="8">
        <f t="shared" si="28"/>
        <v>0</v>
      </c>
      <c r="AA166" s="8">
        <f t="shared" si="29"/>
        <v>0</v>
      </c>
      <c r="AB166" s="8">
        <f t="shared" si="30"/>
        <v>0</v>
      </c>
      <c r="AC166" s="8">
        <f t="shared" si="31"/>
        <v>1</v>
      </c>
      <c r="AD166" s="8">
        <f t="shared" si="32"/>
        <v>0</v>
      </c>
      <c r="AE166" s="8">
        <f t="shared" si="33"/>
        <v>0</v>
      </c>
      <c r="AF166" s="8">
        <f t="shared" si="34"/>
        <v>0</v>
      </c>
      <c r="AG166" s="8">
        <f t="shared" si="35"/>
        <v>0</v>
      </c>
      <c r="AH166">
        <f t="shared" si="36"/>
        <v>0</v>
      </c>
      <c r="AI166">
        <f t="shared" si="37"/>
        <v>0</v>
      </c>
      <c r="AJ166">
        <f t="shared" si="38"/>
        <v>0</v>
      </c>
    </row>
    <row r="167" spans="1:36" ht="12.75">
      <c r="A167" s="27">
        <v>4206660</v>
      </c>
      <c r="B167" s="27">
        <v>101261302</v>
      </c>
      <c r="C167" s="27" t="s">
        <v>781</v>
      </c>
      <c r="D167" s="27" t="s">
        <v>782</v>
      </c>
      <c r="E167" s="27" t="s">
        <v>783</v>
      </c>
      <c r="F167" s="27">
        <v>15425</v>
      </c>
      <c r="G167" s="28">
        <v>2556</v>
      </c>
      <c r="H167" s="27">
        <v>7246283300</v>
      </c>
      <c r="I167" s="29" t="s">
        <v>507</v>
      </c>
      <c r="J167" s="29" t="s">
        <v>335</v>
      </c>
      <c r="K167" s="30"/>
      <c r="L167" s="30"/>
      <c r="M167" s="30"/>
      <c r="N167" s="30"/>
      <c r="O167" s="30"/>
      <c r="P167" s="35">
        <v>26.188872423548432</v>
      </c>
      <c r="Q167" s="31" t="s">
        <v>330</v>
      </c>
      <c r="R167" s="27" t="s">
        <v>335</v>
      </c>
      <c r="S167" s="30"/>
      <c r="T167" s="34"/>
      <c r="U167" s="34"/>
      <c r="V167" s="34"/>
      <c r="W167" s="34"/>
      <c r="X167" s="8">
        <f t="shared" si="26"/>
        <v>0</v>
      </c>
      <c r="Y167" s="8">
        <f t="shared" si="27"/>
        <v>1</v>
      </c>
      <c r="Z167" s="8">
        <f t="shared" si="28"/>
        <v>0</v>
      </c>
      <c r="AA167" s="8">
        <f t="shared" si="29"/>
        <v>0</v>
      </c>
      <c r="AB167" s="8">
        <f t="shared" si="30"/>
        <v>1</v>
      </c>
      <c r="AC167" s="8">
        <f t="shared" si="31"/>
        <v>0</v>
      </c>
      <c r="AD167" s="8">
        <f t="shared" si="32"/>
        <v>0</v>
      </c>
      <c r="AE167" s="8">
        <f t="shared" si="33"/>
        <v>0</v>
      </c>
      <c r="AF167" s="8">
        <f t="shared" si="34"/>
        <v>0</v>
      </c>
      <c r="AG167" s="8">
        <f t="shared" si="35"/>
        <v>0</v>
      </c>
      <c r="AH167">
        <f t="shared" si="36"/>
        <v>0</v>
      </c>
      <c r="AI167">
        <f t="shared" si="37"/>
        <v>0</v>
      </c>
      <c r="AJ167">
        <f t="shared" si="38"/>
        <v>0</v>
      </c>
    </row>
    <row r="168" spans="1:36" ht="12.75">
      <c r="A168" s="27">
        <v>4206780</v>
      </c>
      <c r="B168" s="27">
        <v>114061103</v>
      </c>
      <c r="C168" s="27" t="s">
        <v>784</v>
      </c>
      <c r="D168" s="27" t="s">
        <v>785</v>
      </c>
      <c r="E168" s="27" t="s">
        <v>786</v>
      </c>
      <c r="F168" s="27">
        <v>19551</v>
      </c>
      <c r="G168" s="28">
        <v>8900</v>
      </c>
      <c r="H168" s="27">
        <v>6106938545</v>
      </c>
      <c r="I168" s="29" t="s">
        <v>550</v>
      </c>
      <c r="J168" s="29" t="s">
        <v>335</v>
      </c>
      <c r="K168" s="30"/>
      <c r="L168" s="30"/>
      <c r="M168" s="30"/>
      <c r="N168" s="30"/>
      <c r="O168" s="30"/>
      <c r="P168" s="35">
        <v>4.6267087276550996</v>
      </c>
      <c r="Q168" s="31" t="s">
        <v>335</v>
      </c>
      <c r="R168" s="27" t="s">
        <v>335</v>
      </c>
      <c r="S168" s="30"/>
      <c r="T168" s="34"/>
      <c r="U168" s="34"/>
      <c r="V168" s="34"/>
      <c r="W168" s="34"/>
      <c r="X168" s="8">
        <f t="shared" si="26"/>
        <v>0</v>
      </c>
      <c r="Y168" s="8">
        <f t="shared" si="27"/>
        <v>1</v>
      </c>
      <c r="Z168" s="8">
        <f t="shared" si="28"/>
        <v>0</v>
      </c>
      <c r="AA168" s="8">
        <f t="shared" si="29"/>
        <v>0</v>
      </c>
      <c r="AB168" s="8">
        <f t="shared" si="30"/>
        <v>0</v>
      </c>
      <c r="AC168" s="8">
        <f t="shared" si="31"/>
        <v>0</v>
      </c>
      <c r="AD168" s="8">
        <f t="shared" si="32"/>
        <v>0</v>
      </c>
      <c r="AE168" s="8">
        <f t="shared" si="33"/>
        <v>0</v>
      </c>
      <c r="AF168" s="8">
        <f t="shared" si="34"/>
        <v>0</v>
      </c>
      <c r="AG168" s="8">
        <f t="shared" si="35"/>
        <v>0</v>
      </c>
      <c r="AH168">
        <f t="shared" si="36"/>
        <v>0</v>
      </c>
      <c r="AI168">
        <f t="shared" si="37"/>
        <v>0</v>
      </c>
      <c r="AJ168">
        <f t="shared" si="38"/>
        <v>0</v>
      </c>
    </row>
    <row r="169" spans="1:36" ht="12.75">
      <c r="A169" s="27">
        <v>4206810</v>
      </c>
      <c r="B169" s="27">
        <v>103022103</v>
      </c>
      <c r="C169" s="27" t="s">
        <v>787</v>
      </c>
      <c r="D169" s="27" t="s">
        <v>788</v>
      </c>
      <c r="E169" s="27" t="s">
        <v>789</v>
      </c>
      <c r="F169" s="27">
        <v>15108</v>
      </c>
      <c r="G169" s="28">
        <v>2910</v>
      </c>
      <c r="H169" s="27">
        <v>4122645010</v>
      </c>
      <c r="I169" s="29">
        <v>3</v>
      </c>
      <c r="J169" s="29" t="s">
        <v>335</v>
      </c>
      <c r="K169" s="30"/>
      <c r="L169" s="30"/>
      <c r="M169" s="30"/>
      <c r="N169" s="30"/>
      <c r="O169" s="30"/>
      <c r="P169" s="35">
        <v>17.382617382617383</v>
      </c>
      <c r="Q169" s="31" t="s">
        <v>335</v>
      </c>
      <c r="R169" s="27" t="s">
        <v>335</v>
      </c>
      <c r="S169" s="30"/>
      <c r="T169" s="34"/>
      <c r="U169" s="34"/>
      <c r="V169" s="34"/>
      <c r="W169" s="34"/>
      <c r="X169" s="8">
        <f t="shared" si="26"/>
        <v>0</v>
      </c>
      <c r="Y169" s="8">
        <f t="shared" si="27"/>
        <v>1</v>
      </c>
      <c r="Z169" s="8">
        <f t="shared" si="28"/>
        <v>0</v>
      </c>
      <c r="AA169" s="8">
        <f t="shared" si="29"/>
        <v>0</v>
      </c>
      <c r="AB169" s="8">
        <f t="shared" si="30"/>
        <v>0</v>
      </c>
      <c r="AC169" s="8">
        <f t="shared" si="31"/>
        <v>0</v>
      </c>
      <c r="AD169" s="8">
        <f t="shared" si="32"/>
        <v>0</v>
      </c>
      <c r="AE169" s="8">
        <f t="shared" si="33"/>
        <v>0</v>
      </c>
      <c r="AF169" s="8">
        <f t="shared" si="34"/>
        <v>0</v>
      </c>
      <c r="AG169" s="8">
        <f t="shared" si="35"/>
        <v>0</v>
      </c>
      <c r="AH169">
        <f t="shared" si="36"/>
        <v>0</v>
      </c>
      <c r="AI169">
        <f t="shared" si="37"/>
        <v>0</v>
      </c>
      <c r="AJ169">
        <f t="shared" si="38"/>
        <v>0</v>
      </c>
    </row>
    <row r="170" spans="1:36" ht="12.75">
      <c r="A170" s="27">
        <v>4206840</v>
      </c>
      <c r="B170" s="27">
        <v>113381303</v>
      </c>
      <c r="C170" s="27" t="s">
        <v>790</v>
      </c>
      <c r="D170" s="27" t="s">
        <v>791</v>
      </c>
      <c r="E170" s="27" t="s">
        <v>792</v>
      </c>
      <c r="F170" s="27">
        <v>17042</v>
      </c>
      <c r="G170" s="28">
        <v>7595</v>
      </c>
      <c r="H170" s="27">
        <v>7172722031</v>
      </c>
      <c r="I170" s="29" t="s">
        <v>550</v>
      </c>
      <c r="J170" s="29" t="s">
        <v>335</v>
      </c>
      <c r="K170" s="30"/>
      <c r="L170" s="30"/>
      <c r="M170" s="30"/>
      <c r="N170" s="30"/>
      <c r="O170" s="30"/>
      <c r="P170" s="35">
        <v>8.172981551279507</v>
      </c>
      <c r="Q170" s="31" t="s">
        <v>335</v>
      </c>
      <c r="R170" s="27" t="s">
        <v>335</v>
      </c>
      <c r="S170" s="30"/>
      <c r="T170" s="34"/>
      <c r="U170" s="34"/>
      <c r="V170" s="34"/>
      <c r="W170" s="34"/>
      <c r="X170" s="8">
        <f t="shared" si="26"/>
        <v>0</v>
      </c>
      <c r="Y170" s="8">
        <f t="shared" si="27"/>
        <v>1</v>
      </c>
      <c r="Z170" s="8">
        <f t="shared" si="28"/>
        <v>0</v>
      </c>
      <c r="AA170" s="8">
        <f t="shared" si="29"/>
        <v>0</v>
      </c>
      <c r="AB170" s="8">
        <f t="shared" si="30"/>
        <v>0</v>
      </c>
      <c r="AC170" s="8">
        <f t="shared" si="31"/>
        <v>0</v>
      </c>
      <c r="AD170" s="8">
        <f t="shared" si="32"/>
        <v>0</v>
      </c>
      <c r="AE170" s="8">
        <f t="shared" si="33"/>
        <v>0</v>
      </c>
      <c r="AF170" s="8">
        <f t="shared" si="34"/>
        <v>0</v>
      </c>
      <c r="AG170" s="8">
        <f t="shared" si="35"/>
        <v>0</v>
      </c>
      <c r="AH170">
        <f t="shared" si="36"/>
        <v>0</v>
      </c>
      <c r="AI170">
        <f t="shared" si="37"/>
        <v>0</v>
      </c>
      <c r="AJ170">
        <f t="shared" si="38"/>
        <v>0</v>
      </c>
    </row>
    <row r="171" spans="1:36" ht="12.75">
      <c r="A171" s="27">
        <v>4206860</v>
      </c>
      <c r="B171" s="27">
        <v>105251453</v>
      </c>
      <c r="C171" s="27" t="s">
        <v>793</v>
      </c>
      <c r="D171" s="27" t="s">
        <v>794</v>
      </c>
      <c r="E171" s="27" t="s">
        <v>795</v>
      </c>
      <c r="F171" s="27">
        <v>16407</v>
      </c>
      <c r="G171" s="28">
        <v>2054</v>
      </c>
      <c r="H171" s="27">
        <v>8146644677</v>
      </c>
      <c r="I171" s="29" t="s">
        <v>796</v>
      </c>
      <c r="J171" s="29" t="s">
        <v>335</v>
      </c>
      <c r="K171" s="30"/>
      <c r="L171" s="30"/>
      <c r="M171" s="30"/>
      <c r="N171" s="30"/>
      <c r="O171" s="30"/>
      <c r="P171" s="35">
        <v>18.83061049011178</v>
      </c>
      <c r="Q171" s="31" t="s">
        <v>335</v>
      </c>
      <c r="R171" s="27" t="s">
        <v>335</v>
      </c>
      <c r="S171" s="30"/>
      <c r="T171" s="34"/>
      <c r="U171" s="34"/>
      <c r="V171" s="34"/>
      <c r="W171" s="34"/>
      <c r="X171" s="8">
        <f t="shared" si="26"/>
        <v>0</v>
      </c>
      <c r="Y171" s="8">
        <f t="shared" si="27"/>
        <v>1</v>
      </c>
      <c r="Z171" s="8">
        <f t="shared" si="28"/>
        <v>0</v>
      </c>
      <c r="AA171" s="8">
        <f t="shared" si="29"/>
        <v>0</v>
      </c>
      <c r="AB171" s="8">
        <f t="shared" si="30"/>
        <v>0</v>
      </c>
      <c r="AC171" s="8">
        <f t="shared" si="31"/>
        <v>0</v>
      </c>
      <c r="AD171" s="8">
        <f t="shared" si="32"/>
        <v>0</v>
      </c>
      <c r="AE171" s="8">
        <f t="shared" si="33"/>
        <v>0</v>
      </c>
      <c r="AF171" s="8">
        <f t="shared" si="34"/>
        <v>0</v>
      </c>
      <c r="AG171" s="8">
        <f t="shared" si="35"/>
        <v>0</v>
      </c>
      <c r="AH171">
        <f t="shared" si="36"/>
        <v>0</v>
      </c>
      <c r="AI171">
        <f t="shared" si="37"/>
        <v>0</v>
      </c>
      <c r="AJ171">
        <f t="shared" si="38"/>
        <v>0</v>
      </c>
    </row>
    <row r="172" spans="1:36" ht="12.75">
      <c r="A172" s="27">
        <v>4206930</v>
      </c>
      <c r="B172" s="27">
        <v>109531304</v>
      </c>
      <c r="C172" s="27" t="s">
        <v>797</v>
      </c>
      <c r="D172" s="27" t="s">
        <v>798</v>
      </c>
      <c r="E172" s="27" t="s">
        <v>799</v>
      </c>
      <c r="F172" s="27">
        <v>16915</v>
      </c>
      <c r="G172" s="28">
        <v>1638</v>
      </c>
      <c r="H172" s="27">
        <v>8142749480</v>
      </c>
      <c r="I172" s="29">
        <v>6</v>
      </c>
      <c r="J172" s="29" t="s">
        <v>335</v>
      </c>
      <c r="K172" s="30"/>
      <c r="L172" s="30"/>
      <c r="M172" s="30"/>
      <c r="N172" s="30"/>
      <c r="O172" s="30"/>
      <c r="P172" s="35">
        <v>12.557710064635272</v>
      </c>
      <c r="Q172" s="31" t="s">
        <v>335</v>
      </c>
      <c r="R172" s="27" t="s">
        <v>330</v>
      </c>
      <c r="S172" s="30"/>
      <c r="T172" s="34"/>
      <c r="U172" s="34"/>
      <c r="V172" s="34"/>
      <c r="W172" s="34"/>
      <c r="X172" s="8">
        <f t="shared" si="26"/>
        <v>0</v>
      </c>
      <c r="Y172" s="8">
        <f t="shared" si="27"/>
        <v>1</v>
      </c>
      <c r="Z172" s="8">
        <f t="shared" si="28"/>
        <v>0</v>
      </c>
      <c r="AA172" s="8">
        <f t="shared" si="29"/>
        <v>0</v>
      </c>
      <c r="AB172" s="8">
        <f t="shared" si="30"/>
        <v>0</v>
      </c>
      <c r="AC172" s="8">
        <f t="shared" si="31"/>
        <v>1</v>
      </c>
      <c r="AD172" s="8">
        <f t="shared" si="32"/>
        <v>0</v>
      </c>
      <c r="AE172" s="8">
        <f t="shared" si="33"/>
        <v>0</v>
      </c>
      <c r="AF172" s="8">
        <f t="shared" si="34"/>
        <v>0</v>
      </c>
      <c r="AG172" s="8">
        <f t="shared" si="35"/>
        <v>0</v>
      </c>
      <c r="AH172">
        <f t="shared" si="36"/>
        <v>0</v>
      </c>
      <c r="AI172">
        <f t="shared" si="37"/>
        <v>0</v>
      </c>
      <c r="AJ172">
        <f t="shared" si="38"/>
        <v>0</v>
      </c>
    </row>
    <row r="173" spans="1:36" ht="12.75">
      <c r="A173" s="27">
        <v>4206960</v>
      </c>
      <c r="B173" s="27">
        <v>122092353</v>
      </c>
      <c r="C173" s="27" t="s">
        <v>800</v>
      </c>
      <c r="D173" s="27" t="s">
        <v>801</v>
      </c>
      <c r="E173" s="27" t="s">
        <v>802</v>
      </c>
      <c r="F173" s="27">
        <v>18954</v>
      </c>
      <c r="G173" s="28">
        <v>1843</v>
      </c>
      <c r="H173" s="27">
        <v>2153559901</v>
      </c>
      <c r="I173" s="29" t="s">
        <v>507</v>
      </c>
      <c r="J173" s="29" t="s">
        <v>335</v>
      </c>
      <c r="K173" s="30"/>
      <c r="L173" s="30"/>
      <c r="M173" s="30"/>
      <c r="N173" s="30"/>
      <c r="O173" s="30"/>
      <c r="P173" s="35">
        <v>2.235285579505044</v>
      </c>
      <c r="Q173" s="31" t="s">
        <v>335</v>
      </c>
      <c r="R173" s="27" t="s">
        <v>335</v>
      </c>
      <c r="S173" s="30"/>
      <c r="T173" s="34"/>
      <c r="U173" s="34"/>
      <c r="V173" s="34"/>
      <c r="W173" s="34"/>
      <c r="X173" s="8">
        <f t="shared" si="26"/>
        <v>0</v>
      </c>
      <c r="Y173" s="8">
        <f t="shared" si="27"/>
        <v>1</v>
      </c>
      <c r="Z173" s="8">
        <f t="shared" si="28"/>
        <v>0</v>
      </c>
      <c r="AA173" s="8">
        <f t="shared" si="29"/>
        <v>0</v>
      </c>
      <c r="AB173" s="8">
        <f t="shared" si="30"/>
        <v>0</v>
      </c>
      <c r="AC173" s="8">
        <f t="shared" si="31"/>
        <v>0</v>
      </c>
      <c r="AD173" s="8">
        <f t="shared" si="32"/>
        <v>0</v>
      </c>
      <c r="AE173" s="8">
        <f t="shared" si="33"/>
        <v>0</v>
      </c>
      <c r="AF173" s="8">
        <f t="shared" si="34"/>
        <v>0</v>
      </c>
      <c r="AG173" s="8">
        <f t="shared" si="35"/>
        <v>0</v>
      </c>
      <c r="AH173">
        <f t="shared" si="36"/>
        <v>0</v>
      </c>
      <c r="AI173">
        <f t="shared" si="37"/>
        <v>0</v>
      </c>
      <c r="AJ173">
        <f t="shared" si="38"/>
        <v>0</v>
      </c>
    </row>
    <row r="174" spans="1:36" ht="12.75">
      <c r="A174" s="27">
        <v>4207050</v>
      </c>
      <c r="B174" s="27">
        <v>106611303</v>
      </c>
      <c r="C174" s="27" t="s">
        <v>803</v>
      </c>
      <c r="D174" s="27" t="s">
        <v>804</v>
      </c>
      <c r="E174" s="27" t="s">
        <v>805</v>
      </c>
      <c r="F174" s="27">
        <v>16346</v>
      </c>
      <c r="G174" s="28">
        <v>9709</v>
      </c>
      <c r="H174" s="27">
        <v>8146765628</v>
      </c>
      <c r="I174" s="29">
        <v>7</v>
      </c>
      <c r="J174" s="29" t="s">
        <v>330</v>
      </c>
      <c r="K174" s="30" t="s">
        <v>360</v>
      </c>
      <c r="L174" s="30">
        <v>1508</v>
      </c>
      <c r="M174" s="30" t="s">
        <v>361</v>
      </c>
      <c r="N174" s="30" t="s">
        <v>361</v>
      </c>
      <c r="O174" s="30" t="s">
        <v>360</v>
      </c>
      <c r="P174" s="35">
        <v>20.366598778004075</v>
      </c>
      <c r="Q174" s="31" t="s">
        <v>330</v>
      </c>
      <c r="R174" s="27" t="s">
        <v>330</v>
      </c>
      <c r="S174" s="30" t="s">
        <v>362</v>
      </c>
      <c r="T174" s="34"/>
      <c r="U174" s="34"/>
      <c r="V174" s="34"/>
      <c r="W174" s="34"/>
      <c r="X174" s="8">
        <f t="shared" si="26"/>
        <v>1</v>
      </c>
      <c r="Y174" s="8">
        <f t="shared" si="27"/>
        <v>0</v>
      </c>
      <c r="Z174" s="8">
        <f t="shared" si="28"/>
        <v>0</v>
      </c>
      <c r="AA174" s="8">
        <f t="shared" si="29"/>
        <v>0</v>
      </c>
      <c r="AB174" s="8">
        <f t="shared" si="30"/>
        <v>1</v>
      </c>
      <c r="AC174" s="8">
        <f t="shared" si="31"/>
        <v>1</v>
      </c>
      <c r="AD174" s="8" t="str">
        <f t="shared" si="32"/>
        <v>CHECK</v>
      </c>
      <c r="AE174" s="8">
        <f t="shared" si="33"/>
        <v>0</v>
      </c>
      <c r="AF174" s="8" t="str">
        <f t="shared" si="34"/>
        <v>RLISP</v>
      </c>
      <c r="AG174" s="8">
        <f t="shared" si="35"/>
        <v>0</v>
      </c>
      <c r="AH174">
        <f t="shared" si="36"/>
        <v>0</v>
      </c>
      <c r="AI174">
        <f t="shared" si="37"/>
        <v>0</v>
      </c>
      <c r="AJ174">
        <f t="shared" si="38"/>
        <v>0</v>
      </c>
    </row>
    <row r="175" spans="1:36" ht="12.75">
      <c r="A175" s="27">
        <v>4207080</v>
      </c>
      <c r="B175" s="27">
        <v>105201352</v>
      </c>
      <c r="C175" s="27" t="s">
        <v>806</v>
      </c>
      <c r="D175" s="27" t="s">
        <v>807</v>
      </c>
      <c r="E175" s="27" t="s">
        <v>808</v>
      </c>
      <c r="F175" s="27">
        <v>16335</v>
      </c>
      <c r="G175" s="28">
        <v>6260</v>
      </c>
      <c r="H175" s="27">
        <v>8147243960</v>
      </c>
      <c r="I175" s="29" t="s">
        <v>521</v>
      </c>
      <c r="J175" s="29" t="s">
        <v>335</v>
      </c>
      <c r="K175" s="30"/>
      <c r="L175" s="30"/>
      <c r="M175" s="30"/>
      <c r="N175" s="30"/>
      <c r="O175" s="30"/>
      <c r="P175" s="35">
        <v>17.216117216117215</v>
      </c>
      <c r="Q175" s="31" t="s">
        <v>335</v>
      </c>
      <c r="R175" s="27" t="s">
        <v>330</v>
      </c>
      <c r="S175" s="30"/>
      <c r="T175" s="34"/>
      <c r="U175" s="34"/>
      <c r="V175" s="34"/>
      <c r="W175" s="34"/>
      <c r="X175" s="8">
        <f t="shared" si="26"/>
        <v>0</v>
      </c>
      <c r="Y175" s="8">
        <f t="shared" si="27"/>
        <v>1</v>
      </c>
      <c r="Z175" s="8">
        <f t="shared" si="28"/>
        <v>0</v>
      </c>
      <c r="AA175" s="8">
        <f t="shared" si="29"/>
        <v>0</v>
      </c>
      <c r="AB175" s="8">
        <f t="shared" si="30"/>
        <v>0</v>
      </c>
      <c r="AC175" s="8">
        <f t="shared" si="31"/>
        <v>1</v>
      </c>
      <c r="AD175" s="8">
        <f t="shared" si="32"/>
        <v>0</v>
      </c>
      <c r="AE175" s="8">
        <f t="shared" si="33"/>
        <v>0</v>
      </c>
      <c r="AF175" s="8">
        <f t="shared" si="34"/>
        <v>0</v>
      </c>
      <c r="AG175" s="8">
        <f t="shared" si="35"/>
        <v>0</v>
      </c>
      <c r="AH175">
        <f t="shared" si="36"/>
        <v>0</v>
      </c>
      <c r="AI175">
        <f t="shared" si="37"/>
        <v>0</v>
      </c>
      <c r="AJ175">
        <f t="shared" si="38"/>
        <v>0</v>
      </c>
    </row>
    <row r="176" spans="1:36" ht="12.75">
      <c r="A176" s="27">
        <v>4207110</v>
      </c>
      <c r="B176" s="27">
        <v>115211603</v>
      </c>
      <c r="C176" s="27" t="s">
        <v>809</v>
      </c>
      <c r="D176" s="27" t="s">
        <v>810</v>
      </c>
      <c r="E176" s="27" t="s">
        <v>811</v>
      </c>
      <c r="F176" s="27">
        <v>17055</v>
      </c>
      <c r="G176" s="28">
        <v>1711</v>
      </c>
      <c r="H176" s="27">
        <v>7176978261</v>
      </c>
      <c r="I176" s="29" t="s">
        <v>550</v>
      </c>
      <c r="J176" s="29" t="s">
        <v>335</v>
      </c>
      <c r="K176" s="30"/>
      <c r="L176" s="30"/>
      <c r="M176" s="30"/>
      <c r="N176" s="30"/>
      <c r="O176" s="30"/>
      <c r="P176" s="35">
        <v>3.310685608400247</v>
      </c>
      <c r="Q176" s="31" t="s">
        <v>335</v>
      </c>
      <c r="R176" s="27" t="s">
        <v>335</v>
      </c>
      <c r="S176" s="30"/>
      <c r="T176" s="34"/>
      <c r="U176" s="34"/>
      <c r="V176" s="34"/>
      <c r="W176" s="34"/>
      <c r="X176" s="8">
        <f t="shared" si="26"/>
        <v>0</v>
      </c>
      <c r="Y176" s="8">
        <f t="shared" si="27"/>
        <v>1</v>
      </c>
      <c r="Z176" s="8">
        <f t="shared" si="28"/>
        <v>0</v>
      </c>
      <c r="AA176" s="8">
        <f t="shared" si="29"/>
        <v>0</v>
      </c>
      <c r="AB176" s="8">
        <f t="shared" si="30"/>
        <v>0</v>
      </c>
      <c r="AC176" s="8">
        <f t="shared" si="31"/>
        <v>0</v>
      </c>
      <c r="AD176" s="8">
        <f t="shared" si="32"/>
        <v>0</v>
      </c>
      <c r="AE176" s="8">
        <f t="shared" si="33"/>
        <v>0</v>
      </c>
      <c r="AF176" s="8">
        <f t="shared" si="34"/>
        <v>0</v>
      </c>
      <c r="AG176" s="8">
        <f t="shared" si="35"/>
        <v>0</v>
      </c>
      <c r="AH176">
        <f t="shared" si="36"/>
        <v>0</v>
      </c>
      <c r="AI176">
        <f t="shared" si="37"/>
        <v>0</v>
      </c>
      <c r="AJ176">
        <f t="shared" si="38"/>
        <v>0</v>
      </c>
    </row>
    <row r="177" spans="1:36" ht="12.75">
      <c r="A177" s="27">
        <v>4207140</v>
      </c>
      <c r="B177" s="27">
        <v>110171803</v>
      </c>
      <c r="C177" s="27" t="s">
        <v>812</v>
      </c>
      <c r="D177" s="27" t="s">
        <v>813</v>
      </c>
      <c r="E177" s="27" t="s">
        <v>814</v>
      </c>
      <c r="F177" s="27">
        <v>16833</v>
      </c>
      <c r="G177" s="28">
        <v>1505</v>
      </c>
      <c r="H177" s="27">
        <v>8142361101</v>
      </c>
      <c r="I177" s="29" t="s">
        <v>521</v>
      </c>
      <c r="J177" s="29" t="s">
        <v>335</v>
      </c>
      <c r="K177" s="30"/>
      <c r="L177" s="30"/>
      <c r="M177" s="30"/>
      <c r="N177" s="30"/>
      <c r="O177" s="30"/>
      <c r="P177" s="35">
        <v>11.689145793192036</v>
      </c>
      <c r="Q177" s="31" t="s">
        <v>335</v>
      </c>
      <c r="R177" s="27" t="s">
        <v>330</v>
      </c>
      <c r="S177" s="30"/>
      <c r="T177" s="34"/>
      <c r="U177" s="34"/>
      <c r="V177" s="34"/>
      <c r="W177" s="34"/>
      <c r="X177" s="8">
        <f t="shared" si="26"/>
        <v>0</v>
      </c>
      <c r="Y177" s="8">
        <f t="shared" si="27"/>
        <v>1</v>
      </c>
      <c r="Z177" s="8">
        <f t="shared" si="28"/>
        <v>0</v>
      </c>
      <c r="AA177" s="8">
        <f t="shared" si="29"/>
        <v>0</v>
      </c>
      <c r="AB177" s="8">
        <f t="shared" si="30"/>
        <v>0</v>
      </c>
      <c r="AC177" s="8">
        <f t="shared" si="31"/>
        <v>1</v>
      </c>
      <c r="AD177" s="8">
        <f t="shared" si="32"/>
        <v>0</v>
      </c>
      <c r="AE177" s="8">
        <f t="shared" si="33"/>
        <v>0</v>
      </c>
      <c r="AF177" s="8">
        <f t="shared" si="34"/>
        <v>0</v>
      </c>
      <c r="AG177" s="8">
        <f t="shared" si="35"/>
        <v>0</v>
      </c>
      <c r="AH177">
        <f t="shared" si="36"/>
        <v>0</v>
      </c>
      <c r="AI177">
        <f t="shared" si="37"/>
        <v>0</v>
      </c>
      <c r="AJ177">
        <f t="shared" si="38"/>
        <v>0</v>
      </c>
    </row>
    <row r="178" spans="1:36" ht="12.75">
      <c r="A178" s="27">
        <v>4207200</v>
      </c>
      <c r="B178" s="27">
        <v>118401603</v>
      </c>
      <c r="C178" s="27" t="s">
        <v>815</v>
      </c>
      <c r="D178" s="27" t="s">
        <v>816</v>
      </c>
      <c r="E178" s="27" t="s">
        <v>817</v>
      </c>
      <c r="F178" s="27">
        <v>18612</v>
      </c>
      <c r="G178" s="28">
        <v>720</v>
      </c>
      <c r="H178" s="27">
        <v>5706755201</v>
      </c>
      <c r="I178" s="29" t="s">
        <v>818</v>
      </c>
      <c r="J178" s="29" t="s">
        <v>335</v>
      </c>
      <c r="K178" s="30"/>
      <c r="L178" s="30"/>
      <c r="M178" s="30"/>
      <c r="N178" s="30"/>
      <c r="O178" s="30"/>
      <c r="P178" s="35">
        <v>9.771374882555591</v>
      </c>
      <c r="Q178" s="31" t="s">
        <v>335</v>
      </c>
      <c r="R178" s="27" t="s">
        <v>335</v>
      </c>
      <c r="S178" s="30"/>
      <c r="T178" s="34"/>
      <c r="U178" s="34"/>
      <c r="V178" s="34"/>
      <c r="W178" s="34"/>
      <c r="X178" s="8">
        <f t="shared" si="26"/>
        <v>0</v>
      </c>
      <c r="Y178" s="8">
        <f t="shared" si="27"/>
        <v>1</v>
      </c>
      <c r="Z178" s="8">
        <f t="shared" si="28"/>
        <v>0</v>
      </c>
      <c r="AA178" s="8">
        <f t="shared" si="29"/>
        <v>0</v>
      </c>
      <c r="AB178" s="8">
        <f t="shared" si="30"/>
        <v>0</v>
      </c>
      <c r="AC178" s="8">
        <f t="shared" si="31"/>
        <v>0</v>
      </c>
      <c r="AD178" s="8">
        <f t="shared" si="32"/>
        <v>0</v>
      </c>
      <c r="AE178" s="8">
        <f t="shared" si="33"/>
        <v>0</v>
      </c>
      <c r="AF178" s="8">
        <f t="shared" si="34"/>
        <v>0</v>
      </c>
      <c r="AG178" s="8">
        <f t="shared" si="35"/>
        <v>0</v>
      </c>
      <c r="AH178">
        <f t="shared" si="36"/>
        <v>0</v>
      </c>
      <c r="AI178">
        <f t="shared" si="37"/>
        <v>0</v>
      </c>
      <c r="AJ178">
        <f t="shared" si="38"/>
        <v>0</v>
      </c>
    </row>
    <row r="179" spans="1:36" ht="12.75">
      <c r="A179" s="27">
        <v>4207230</v>
      </c>
      <c r="B179" s="27">
        <v>112671603</v>
      </c>
      <c r="C179" s="27" t="s">
        <v>819</v>
      </c>
      <c r="D179" s="27" t="s">
        <v>820</v>
      </c>
      <c r="E179" s="27" t="s">
        <v>821</v>
      </c>
      <c r="F179" s="27">
        <v>17313</v>
      </c>
      <c r="G179" s="28">
        <v>9242</v>
      </c>
      <c r="H179" s="27">
        <v>7172444021</v>
      </c>
      <c r="I179" s="29" t="s">
        <v>517</v>
      </c>
      <c r="J179" s="29" t="s">
        <v>335</v>
      </c>
      <c r="K179" s="30"/>
      <c r="L179" s="30"/>
      <c r="M179" s="30"/>
      <c r="N179" s="30"/>
      <c r="O179" s="30"/>
      <c r="P179" s="35">
        <v>3.615916955017301</v>
      </c>
      <c r="Q179" s="31" t="s">
        <v>335</v>
      </c>
      <c r="R179" s="27" t="s">
        <v>335</v>
      </c>
      <c r="S179" s="30"/>
      <c r="T179" s="34"/>
      <c r="U179" s="34"/>
      <c r="V179" s="34"/>
      <c r="W179" s="34"/>
      <c r="X179" s="8">
        <f t="shared" si="26"/>
        <v>0</v>
      </c>
      <c r="Y179" s="8">
        <f t="shared" si="27"/>
        <v>1</v>
      </c>
      <c r="Z179" s="8">
        <f t="shared" si="28"/>
        <v>0</v>
      </c>
      <c r="AA179" s="8">
        <f t="shared" si="29"/>
        <v>0</v>
      </c>
      <c r="AB179" s="8">
        <f t="shared" si="30"/>
        <v>0</v>
      </c>
      <c r="AC179" s="8">
        <f t="shared" si="31"/>
        <v>0</v>
      </c>
      <c r="AD179" s="8">
        <f t="shared" si="32"/>
        <v>0</v>
      </c>
      <c r="AE179" s="8">
        <f t="shared" si="33"/>
        <v>0</v>
      </c>
      <c r="AF179" s="8">
        <f t="shared" si="34"/>
        <v>0</v>
      </c>
      <c r="AG179" s="8">
        <f t="shared" si="35"/>
        <v>0</v>
      </c>
      <c r="AH179">
        <f t="shared" si="36"/>
        <v>0</v>
      </c>
      <c r="AI179">
        <f t="shared" si="37"/>
        <v>0</v>
      </c>
      <c r="AJ179">
        <f t="shared" si="38"/>
        <v>0</v>
      </c>
    </row>
    <row r="180" spans="1:36" ht="12.75">
      <c r="A180" s="27">
        <v>4207290</v>
      </c>
      <c r="B180" s="27">
        <v>114061503</v>
      </c>
      <c r="C180" s="27" t="s">
        <v>822</v>
      </c>
      <c r="D180" s="27" t="s">
        <v>823</v>
      </c>
      <c r="E180" s="27" t="s">
        <v>824</v>
      </c>
      <c r="F180" s="27">
        <v>19518</v>
      </c>
      <c r="G180" s="28">
        <v>186</v>
      </c>
      <c r="H180" s="27">
        <v>6105826140</v>
      </c>
      <c r="I180" s="29" t="s">
        <v>550</v>
      </c>
      <c r="J180" s="29" t="s">
        <v>335</v>
      </c>
      <c r="K180" s="30"/>
      <c r="L180" s="30"/>
      <c r="M180" s="30"/>
      <c r="N180" s="30"/>
      <c r="O180" s="30"/>
      <c r="P180" s="35">
        <v>1.5251299826689775</v>
      </c>
      <c r="Q180" s="31" t="s">
        <v>335</v>
      </c>
      <c r="R180" s="27" t="s">
        <v>335</v>
      </c>
      <c r="S180" s="30"/>
      <c r="T180" s="34"/>
      <c r="U180" s="34"/>
      <c r="V180" s="34"/>
      <c r="W180" s="34"/>
      <c r="X180" s="8">
        <f t="shared" si="26"/>
        <v>0</v>
      </c>
      <c r="Y180" s="8">
        <f t="shared" si="27"/>
        <v>1</v>
      </c>
      <c r="Z180" s="8">
        <f t="shared" si="28"/>
        <v>0</v>
      </c>
      <c r="AA180" s="8">
        <f t="shared" si="29"/>
        <v>0</v>
      </c>
      <c r="AB180" s="8">
        <f t="shared" si="30"/>
        <v>0</v>
      </c>
      <c r="AC180" s="8">
        <f t="shared" si="31"/>
        <v>0</v>
      </c>
      <c r="AD180" s="8">
        <f t="shared" si="32"/>
        <v>0</v>
      </c>
      <c r="AE180" s="8">
        <f t="shared" si="33"/>
        <v>0</v>
      </c>
      <c r="AF180" s="8">
        <f t="shared" si="34"/>
        <v>0</v>
      </c>
      <c r="AG180" s="8">
        <f t="shared" si="35"/>
        <v>0</v>
      </c>
      <c r="AH180">
        <f t="shared" si="36"/>
        <v>0</v>
      </c>
      <c r="AI180">
        <f t="shared" si="37"/>
        <v>0</v>
      </c>
      <c r="AJ180">
        <f t="shared" si="38"/>
        <v>0</v>
      </c>
    </row>
    <row r="181" spans="1:36" ht="12.75">
      <c r="A181" s="27">
        <v>4207320</v>
      </c>
      <c r="B181" s="27">
        <v>116471803</v>
      </c>
      <c r="C181" s="27" t="s">
        <v>825</v>
      </c>
      <c r="D181" s="27" t="s">
        <v>826</v>
      </c>
      <c r="E181" s="27" t="s">
        <v>454</v>
      </c>
      <c r="F181" s="27">
        <v>17821</v>
      </c>
      <c r="G181" s="28">
        <v>9131</v>
      </c>
      <c r="H181" s="27">
        <v>5702757575</v>
      </c>
      <c r="I181" s="29" t="s">
        <v>521</v>
      </c>
      <c r="J181" s="29" t="s">
        <v>335</v>
      </c>
      <c r="K181" s="30"/>
      <c r="L181" s="30"/>
      <c r="M181" s="30"/>
      <c r="N181" s="30"/>
      <c r="O181" s="30"/>
      <c r="P181" s="35">
        <v>13.622480146609654</v>
      </c>
      <c r="Q181" s="31" t="s">
        <v>335</v>
      </c>
      <c r="R181" s="27" t="s">
        <v>330</v>
      </c>
      <c r="S181" s="30"/>
      <c r="T181" s="34"/>
      <c r="U181" s="34"/>
      <c r="V181" s="34"/>
      <c r="W181" s="34"/>
      <c r="X181" s="8">
        <f t="shared" si="26"/>
        <v>0</v>
      </c>
      <c r="Y181" s="8">
        <f t="shared" si="27"/>
        <v>1</v>
      </c>
      <c r="Z181" s="8">
        <f t="shared" si="28"/>
        <v>0</v>
      </c>
      <c r="AA181" s="8">
        <f t="shared" si="29"/>
        <v>0</v>
      </c>
      <c r="AB181" s="8">
        <f t="shared" si="30"/>
        <v>0</v>
      </c>
      <c r="AC181" s="8">
        <f t="shared" si="31"/>
        <v>1</v>
      </c>
      <c r="AD181" s="8">
        <f t="shared" si="32"/>
        <v>0</v>
      </c>
      <c r="AE181" s="8">
        <f t="shared" si="33"/>
        <v>0</v>
      </c>
      <c r="AF181" s="8">
        <f t="shared" si="34"/>
        <v>0</v>
      </c>
      <c r="AG181" s="8">
        <f t="shared" si="35"/>
        <v>0</v>
      </c>
      <c r="AH181">
        <f t="shared" si="36"/>
        <v>0</v>
      </c>
      <c r="AI181">
        <f t="shared" si="37"/>
        <v>0</v>
      </c>
      <c r="AJ181">
        <f t="shared" si="38"/>
        <v>0</v>
      </c>
    </row>
    <row r="182" spans="1:36" ht="12.75">
      <c r="A182" s="27">
        <v>4207385</v>
      </c>
      <c r="B182" s="27">
        <v>115221607</v>
      </c>
      <c r="C182" s="27" t="s">
        <v>827</v>
      </c>
      <c r="D182" s="27" t="s">
        <v>828</v>
      </c>
      <c r="E182" s="27" t="s">
        <v>404</v>
      </c>
      <c r="F182" s="27">
        <v>17109</v>
      </c>
      <c r="G182" s="28">
        <v>5631</v>
      </c>
      <c r="H182" s="27">
        <v>7176523170</v>
      </c>
      <c r="I182" s="29">
        <v>4</v>
      </c>
      <c r="J182" s="29" t="s">
        <v>335</v>
      </c>
      <c r="K182" s="30"/>
      <c r="L182" s="30"/>
      <c r="M182" s="30"/>
      <c r="N182" s="30"/>
      <c r="O182" s="30"/>
      <c r="P182" s="31" t="s">
        <v>331</v>
      </c>
      <c r="Q182" s="31" t="s">
        <v>331</v>
      </c>
      <c r="R182" s="27" t="s">
        <v>335</v>
      </c>
      <c r="S182" s="30"/>
      <c r="T182" s="34"/>
      <c r="U182" s="34"/>
      <c r="V182" s="34"/>
      <c r="W182" s="34"/>
      <c r="X182" s="8">
        <f t="shared" si="26"/>
        <v>0</v>
      </c>
      <c r="Y182" s="8">
        <f t="shared" si="27"/>
        <v>1</v>
      </c>
      <c r="Z182" s="8">
        <f t="shared" si="28"/>
        <v>0</v>
      </c>
      <c r="AA182" s="8">
        <f t="shared" si="29"/>
        <v>0</v>
      </c>
      <c r="AB182" s="8">
        <f t="shared" si="30"/>
        <v>0</v>
      </c>
      <c r="AC182" s="8">
        <f t="shared" si="31"/>
        <v>0</v>
      </c>
      <c r="AD182" s="8">
        <f t="shared" si="32"/>
        <v>0</v>
      </c>
      <c r="AE182" s="8">
        <f t="shared" si="33"/>
        <v>0</v>
      </c>
      <c r="AF182" s="8">
        <f t="shared" si="34"/>
        <v>0</v>
      </c>
      <c r="AG182" s="8">
        <f t="shared" si="35"/>
        <v>0</v>
      </c>
      <c r="AH182">
        <f t="shared" si="36"/>
        <v>0</v>
      </c>
      <c r="AI182">
        <f t="shared" si="37"/>
        <v>0</v>
      </c>
      <c r="AJ182">
        <f t="shared" si="38"/>
        <v>0</v>
      </c>
    </row>
    <row r="183" spans="1:36" ht="12.75">
      <c r="A183" s="27">
        <v>4207530</v>
      </c>
      <c r="B183" s="27">
        <v>120522003</v>
      </c>
      <c r="C183" s="27" t="s">
        <v>829</v>
      </c>
      <c r="D183" s="27" t="s">
        <v>830</v>
      </c>
      <c r="E183" s="27" t="s">
        <v>831</v>
      </c>
      <c r="F183" s="27">
        <v>18337</v>
      </c>
      <c r="G183" s="28">
        <v>9454</v>
      </c>
      <c r="H183" s="27">
        <v>5702961800</v>
      </c>
      <c r="I183" s="29">
        <v>8</v>
      </c>
      <c r="J183" s="29" t="s">
        <v>330</v>
      </c>
      <c r="K183" s="30" t="s">
        <v>360</v>
      </c>
      <c r="L183" s="30">
        <v>4478</v>
      </c>
      <c r="M183" s="30" t="s">
        <v>361</v>
      </c>
      <c r="N183" s="30" t="s">
        <v>361</v>
      </c>
      <c r="O183" s="30" t="s">
        <v>360</v>
      </c>
      <c r="P183" s="35">
        <v>11.092908963257663</v>
      </c>
      <c r="Q183" s="31" t="s">
        <v>335</v>
      </c>
      <c r="R183" s="27" t="s">
        <v>330</v>
      </c>
      <c r="S183" s="30" t="s">
        <v>361</v>
      </c>
      <c r="T183" s="34"/>
      <c r="U183" s="34"/>
      <c r="V183" s="34"/>
      <c r="W183" s="34"/>
      <c r="X183" s="8">
        <f t="shared" si="26"/>
        <v>1</v>
      </c>
      <c r="Y183" s="8">
        <f t="shared" si="27"/>
        <v>0</v>
      </c>
      <c r="Z183" s="8">
        <f t="shared" si="28"/>
        <v>0</v>
      </c>
      <c r="AA183" s="8">
        <f t="shared" si="29"/>
        <v>0</v>
      </c>
      <c r="AB183" s="8">
        <f t="shared" si="30"/>
        <v>0</v>
      </c>
      <c r="AC183" s="8">
        <f t="shared" si="31"/>
        <v>1</v>
      </c>
      <c r="AD183" s="8">
        <f t="shared" si="32"/>
        <v>0</v>
      </c>
      <c r="AE183" s="8">
        <f t="shared" si="33"/>
        <v>0</v>
      </c>
      <c r="AF183" s="8">
        <f t="shared" si="34"/>
        <v>0</v>
      </c>
      <c r="AG183" s="8">
        <f t="shared" si="35"/>
        <v>0</v>
      </c>
      <c r="AH183">
        <f t="shared" si="36"/>
        <v>0</v>
      </c>
      <c r="AI183">
        <f t="shared" si="37"/>
        <v>0</v>
      </c>
      <c r="AJ183">
        <f t="shared" si="38"/>
        <v>0</v>
      </c>
    </row>
    <row r="184" spans="1:36" ht="12.75">
      <c r="A184" s="27">
        <v>4207540</v>
      </c>
      <c r="B184" s="27">
        <v>103022253</v>
      </c>
      <c r="C184" s="27" t="s">
        <v>832</v>
      </c>
      <c r="D184" s="27" t="s">
        <v>833</v>
      </c>
      <c r="E184" s="27" t="s">
        <v>834</v>
      </c>
      <c r="F184" s="27">
        <v>15076</v>
      </c>
      <c r="G184" s="28">
        <v>10</v>
      </c>
      <c r="H184" s="27">
        <v>7242655300</v>
      </c>
      <c r="I184" s="29" t="s">
        <v>835</v>
      </c>
      <c r="J184" s="29" t="s">
        <v>330</v>
      </c>
      <c r="K184" s="30" t="s">
        <v>360</v>
      </c>
      <c r="L184" s="30">
        <v>2004</v>
      </c>
      <c r="M184" s="30" t="s">
        <v>361</v>
      </c>
      <c r="N184" s="30" t="s">
        <v>361</v>
      </c>
      <c r="O184" s="30" t="s">
        <v>360</v>
      </c>
      <c r="P184" s="35">
        <v>4.554534558529764</v>
      </c>
      <c r="Q184" s="31" t="s">
        <v>335</v>
      </c>
      <c r="R184" s="27" t="s">
        <v>330</v>
      </c>
      <c r="S184" s="30" t="s">
        <v>361</v>
      </c>
      <c r="T184" s="34"/>
      <c r="U184" s="34"/>
      <c r="V184" s="34"/>
      <c r="W184" s="34"/>
      <c r="X184" s="8">
        <f t="shared" si="26"/>
        <v>1</v>
      </c>
      <c r="Y184" s="8">
        <f t="shared" si="27"/>
        <v>0</v>
      </c>
      <c r="Z184" s="8">
        <f t="shared" si="28"/>
        <v>0</v>
      </c>
      <c r="AA184" s="8">
        <f t="shared" si="29"/>
        <v>0</v>
      </c>
      <c r="AB184" s="8">
        <f t="shared" si="30"/>
        <v>0</v>
      </c>
      <c r="AC184" s="8">
        <f t="shared" si="31"/>
        <v>1</v>
      </c>
      <c r="AD184" s="8">
        <f t="shared" si="32"/>
        <v>0</v>
      </c>
      <c r="AE184" s="8">
        <f t="shared" si="33"/>
        <v>0</v>
      </c>
      <c r="AF184" s="8">
        <f t="shared" si="34"/>
        <v>0</v>
      </c>
      <c r="AG184" s="8">
        <f t="shared" si="35"/>
        <v>0</v>
      </c>
      <c r="AH184">
        <f t="shared" si="36"/>
        <v>0</v>
      </c>
      <c r="AI184">
        <f t="shared" si="37"/>
        <v>0</v>
      </c>
      <c r="AJ184">
        <f t="shared" si="38"/>
        <v>0</v>
      </c>
    </row>
    <row r="185" spans="1:36" ht="12.75">
      <c r="A185" s="27">
        <v>4207560</v>
      </c>
      <c r="B185" s="27">
        <v>107651603</v>
      </c>
      <c r="C185" s="27" t="s">
        <v>836</v>
      </c>
      <c r="D185" s="27" t="s">
        <v>837</v>
      </c>
      <c r="E185" s="27" t="s">
        <v>838</v>
      </c>
      <c r="F185" s="27">
        <v>15627</v>
      </c>
      <c r="G185" s="28">
        <v>7600</v>
      </c>
      <c r="H185" s="27">
        <v>7246948383</v>
      </c>
      <c r="I185" s="29">
        <v>3</v>
      </c>
      <c r="J185" s="29" t="s">
        <v>335</v>
      </c>
      <c r="K185" s="30"/>
      <c r="L185" s="30"/>
      <c r="M185" s="30"/>
      <c r="N185" s="30"/>
      <c r="O185" s="30"/>
      <c r="P185" s="35">
        <v>16.71048787613205</v>
      </c>
      <c r="Q185" s="31" t="s">
        <v>335</v>
      </c>
      <c r="R185" s="27" t="s">
        <v>335</v>
      </c>
      <c r="S185" s="30"/>
      <c r="T185" s="34"/>
      <c r="U185" s="34"/>
      <c r="V185" s="34"/>
      <c r="W185" s="34"/>
      <c r="X185" s="8">
        <f t="shared" si="26"/>
        <v>0</v>
      </c>
      <c r="Y185" s="8">
        <f t="shared" si="27"/>
        <v>1</v>
      </c>
      <c r="Z185" s="8">
        <f t="shared" si="28"/>
        <v>0</v>
      </c>
      <c r="AA185" s="8">
        <f t="shared" si="29"/>
        <v>0</v>
      </c>
      <c r="AB185" s="8">
        <f t="shared" si="30"/>
        <v>0</v>
      </c>
      <c r="AC185" s="8">
        <f t="shared" si="31"/>
        <v>0</v>
      </c>
      <c r="AD185" s="8">
        <f t="shared" si="32"/>
        <v>0</v>
      </c>
      <c r="AE185" s="8">
        <f t="shared" si="33"/>
        <v>0</v>
      </c>
      <c r="AF185" s="8">
        <f t="shared" si="34"/>
        <v>0</v>
      </c>
      <c r="AG185" s="8">
        <f t="shared" si="35"/>
        <v>0</v>
      </c>
      <c r="AH185">
        <f t="shared" si="36"/>
        <v>0</v>
      </c>
      <c r="AI185">
        <f t="shared" si="37"/>
        <v>0</v>
      </c>
      <c r="AJ185">
        <f t="shared" si="38"/>
        <v>0</v>
      </c>
    </row>
    <row r="186" spans="1:36" ht="12.75">
      <c r="A186" s="27">
        <v>4207590</v>
      </c>
      <c r="B186" s="27">
        <v>115221753</v>
      </c>
      <c r="C186" s="27" t="s">
        <v>839</v>
      </c>
      <c r="D186" s="27" t="s">
        <v>840</v>
      </c>
      <c r="E186" s="27" t="s">
        <v>841</v>
      </c>
      <c r="F186" s="27">
        <v>17033</v>
      </c>
      <c r="G186" s="28">
        <v>898</v>
      </c>
      <c r="H186" s="27">
        <v>7175342501</v>
      </c>
      <c r="I186" s="29">
        <v>4</v>
      </c>
      <c r="J186" s="29" t="s">
        <v>335</v>
      </c>
      <c r="K186" s="30"/>
      <c r="L186" s="30"/>
      <c r="M186" s="30"/>
      <c r="N186" s="30"/>
      <c r="O186" s="30"/>
      <c r="P186" s="35">
        <v>1.5687583444592792</v>
      </c>
      <c r="Q186" s="31" t="s">
        <v>335</v>
      </c>
      <c r="R186" s="27" t="s">
        <v>335</v>
      </c>
      <c r="S186" s="30"/>
      <c r="T186" s="34"/>
      <c r="U186" s="34"/>
      <c r="V186" s="34"/>
      <c r="W186" s="34"/>
      <c r="X186" s="8">
        <f t="shared" si="26"/>
        <v>0</v>
      </c>
      <c r="Y186" s="8">
        <f t="shared" si="27"/>
        <v>1</v>
      </c>
      <c r="Z186" s="8">
        <f t="shared" si="28"/>
        <v>0</v>
      </c>
      <c r="AA186" s="8">
        <f t="shared" si="29"/>
        <v>0</v>
      </c>
      <c r="AB186" s="8">
        <f t="shared" si="30"/>
        <v>0</v>
      </c>
      <c r="AC186" s="8">
        <f t="shared" si="31"/>
        <v>0</v>
      </c>
      <c r="AD186" s="8">
        <f t="shared" si="32"/>
        <v>0</v>
      </c>
      <c r="AE186" s="8">
        <f t="shared" si="33"/>
        <v>0</v>
      </c>
      <c r="AF186" s="8">
        <f t="shared" si="34"/>
        <v>0</v>
      </c>
      <c r="AG186" s="8">
        <f t="shared" si="35"/>
        <v>0</v>
      </c>
      <c r="AH186">
        <f t="shared" si="36"/>
        <v>0</v>
      </c>
      <c r="AI186">
        <f t="shared" si="37"/>
        <v>0</v>
      </c>
      <c r="AJ186">
        <f t="shared" si="38"/>
        <v>0</v>
      </c>
    </row>
    <row r="187" spans="1:36" ht="12.75">
      <c r="A187" s="27">
        <v>4207650</v>
      </c>
      <c r="B187" s="27">
        <v>113362203</v>
      </c>
      <c r="C187" s="27" t="s">
        <v>842</v>
      </c>
      <c r="D187" s="27" t="s">
        <v>843</v>
      </c>
      <c r="E187" s="27" t="s">
        <v>844</v>
      </c>
      <c r="F187" s="27">
        <v>17552</v>
      </c>
      <c r="G187" s="28">
        <v>2700</v>
      </c>
      <c r="H187" s="27">
        <v>7176531447</v>
      </c>
      <c r="I187" s="29" t="s">
        <v>550</v>
      </c>
      <c r="J187" s="29" t="s">
        <v>335</v>
      </c>
      <c r="K187" s="30"/>
      <c r="L187" s="30"/>
      <c r="M187" s="30"/>
      <c r="N187" s="30"/>
      <c r="O187" s="30"/>
      <c r="P187" s="35">
        <v>8.084022915340547</v>
      </c>
      <c r="Q187" s="31" t="s">
        <v>335</v>
      </c>
      <c r="R187" s="27" t="s">
        <v>335</v>
      </c>
      <c r="S187" s="30"/>
      <c r="T187" s="34"/>
      <c r="U187" s="34"/>
      <c r="V187" s="34"/>
      <c r="W187" s="34"/>
      <c r="X187" s="8">
        <f t="shared" si="26"/>
        <v>0</v>
      </c>
      <c r="Y187" s="8">
        <f t="shared" si="27"/>
        <v>1</v>
      </c>
      <c r="Z187" s="8">
        <f t="shared" si="28"/>
        <v>0</v>
      </c>
      <c r="AA187" s="8">
        <f t="shared" si="29"/>
        <v>0</v>
      </c>
      <c r="AB187" s="8">
        <f t="shared" si="30"/>
        <v>0</v>
      </c>
      <c r="AC187" s="8">
        <f t="shared" si="31"/>
        <v>0</v>
      </c>
      <c r="AD187" s="8">
        <f t="shared" si="32"/>
        <v>0</v>
      </c>
      <c r="AE187" s="8">
        <f t="shared" si="33"/>
        <v>0</v>
      </c>
      <c r="AF187" s="8">
        <f t="shared" si="34"/>
        <v>0</v>
      </c>
      <c r="AG187" s="8">
        <f t="shared" si="35"/>
        <v>0</v>
      </c>
      <c r="AH187">
        <f t="shared" si="36"/>
        <v>0</v>
      </c>
      <c r="AI187">
        <f t="shared" si="37"/>
        <v>0</v>
      </c>
      <c r="AJ187">
        <f t="shared" si="38"/>
        <v>0</v>
      </c>
    </row>
    <row r="188" spans="1:36" ht="12.75">
      <c r="A188" s="27">
        <v>4207680</v>
      </c>
      <c r="B188" s="27">
        <v>112671803</v>
      </c>
      <c r="C188" s="27" t="s">
        <v>845</v>
      </c>
      <c r="D188" s="27" t="s">
        <v>846</v>
      </c>
      <c r="E188" s="27" t="s">
        <v>847</v>
      </c>
      <c r="F188" s="27">
        <v>17315</v>
      </c>
      <c r="G188" s="28">
        <v>1407</v>
      </c>
      <c r="H188" s="27">
        <v>7172923671</v>
      </c>
      <c r="I188" s="29" t="s">
        <v>550</v>
      </c>
      <c r="J188" s="29" t="s">
        <v>335</v>
      </c>
      <c r="K188" s="30"/>
      <c r="L188" s="30"/>
      <c r="M188" s="30"/>
      <c r="N188" s="30"/>
      <c r="O188" s="30"/>
      <c r="P188" s="35">
        <v>6.064181217555451</v>
      </c>
      <c r="Q188" s="31" t="s">
        <v>335</v>
      </c>
      <c r="R188" s="27" t="s">
        <v>335</v>
      </c>
      <c r="S188" s="30"/>
      <c r="T188" s="34"/>
      <c r="U188" s="34"/>
      <c r="V188" s="34"/>
      <c r="W188" s="34"/>
      <c r="X188" s="8">
        <f t="shared" si="26"/>
        <v>0</v>
      </c>
      <c r="Y188" s="8">
        <f t="shared" si="27"/>
        <v>1</v>
      </c>
      <c r="Z188" s="8">
        <f t="shared" si="28"/>
        <v>0</v>
      </c>
      <c r="AA188" s="8">
        <f t="shared" si="29"/>
        <v>0</v>
      </c>
      <c r="AB188" s="8">
        <f t="shared" si="30"/>
        <v>0</v>
      </c>
      <c r="AC188" s="8">
        <f t="shared" si="31"/>
        <v>0</v>
      </c>
      <c r="AD188" s="8">
        <f t="shared" si="32"/>
        <v>0</v>
      </c>
      <c r="AE188" s="8">
        <f t="shared" si="33"/>
        <v>0</v>
      </c>
      <c r="AF188" s="8">
        <f t="shared" si="34"/>
        <v>0</v>
      </c>
      <c r="AG188" s="8">
        <f t="shared" si="35"/>
        <v>0</v>
      </c>
      <c r="AH188">
        <f t="shared" si="36"/>
        <v>0</v>
      </c>
      <c r="AI188">
        <f t="shared" si="37"/>
        <v>0</v>
      </c>
      <c r="AJ188">
        <f t="shared" si="38"/>
        <v>0</v>
      </c>
    </row>
    <row r="189" spans="1:36" ht="12.75">
      <c r="A189" s="27">
        <v>4207710</v>
      </c>
      <c r="B189" s="27">
        <v>124152003</v>
      </c>
      <c r="C189" s="27" t="s">
        <v>848</v>
      </c>
      <c r="D189" s="27" t="s">
        <v>849</v>
      </c>
      <c r="E189" s="27" t="s">
        <v>850</v>
      </c>
      <c r="F189" s="27">
        <v>19335</v>
      </c>
      <c r="G189" s="28">
        <v>2643</v>
      </c>
      <c r="H189" s="27">
        <v>6102698460</v>
      </c>
      <c r="I189" s="29" t="s">
        <v>507</v>
      </c>
      <c r="J189" s="29" t="s">
        <v>335</v>
      </c>
      <c r="K189" s="30"/>
      <c r="L189" s="30"/>
      <c r="M189" s="30"/>
      <c r="N189" s="30"/>
      <c r="O189" s="30"/>
      <c r="P189" s="35">
        <v>1.9751404733526305</v>
      </c>
      <c r="Q189" s="31" t="s">
        <v>335</v>
      </c>
      <c r="R189" s="27" t="s">
        <v>335</v>
      </c>
      <c r="S189" s="30"/>
      <c r="T189" s="34"/>
      <c r="U189" s="34"/>
      <c r="V189" s="34"/>
      <c r="W189" s="34"/>
      <c r="X189" s="8">
        <f t="shared" si="26"/>
        <v>0</v>
      </c>
      <c r="Y189" s="8">
        <f t="shared" si="27"/>
        <v>1</v>
      </c>
      <c r="Z189" s="8">
        <f t="shared" si="28"/>
        <v>0</v>
      </c>
      <c r="AA189" s="8">
        <f t="shared" si="29"/>
        <v>0</v>
      </c>
      <c r="AB189" s="8">
        <f t="shared" si="30"/>
        <v>0</v>
      </c>
      <c r="AC189" s="8">
        <f t="shared" si="31"/>
        <v>0</v>
      </c>
      <c r="AD189" s="8">
        <f t="shared" si="32"/>
        <v>0</v>
      </c>
      <c r="AE189" s="8">
        <f t="shared" si="33"/>
        <v>0</v>
      </c>
      <c r="AF189" s="8">
        <f t="shared" si="34"/>
        <v>0</v>
      </c>
      <c r="AG189" s="8">
        <f t="shared" si="35"/>
        <v>0</v>
      </c>
      <c r="AH189">
        <f t="shared" si="36"/>
        <v>0</v>
      </c>
      <c r="AI189">
        <f t="shared" si="37"/>
        <v>0</v>
      </c>
      <c r="AJ189">
        <f t="shared" si="38"/>
        <v>0</v>
      </c>
    </row>
    <row r="190" spans="1:36" ht="12.75">
      <c r="A190" s="27">
        <v>4207830</v>
      </c>
      <c r="B190" s="27">
        <v>106172003</v>
      </c>
      <c r="C190" s="27" t="s">
        <v>851</v>
      </c>
      <c r="D190" s="27" t="s">
        <v>852</v>
      </c>
      <c r="E190" s="27" t="s">
        <v>853</v>
      </c>
      <c r="F190" s="27">
        <v>15801</v>
      </c>
      <c r="G190" s="28">
        <v>2437</v>
      </c>
      <c r="H190" s="27">
        <v>8143712700</v>
      </c>
      <c r="I190" s="29" t="s">
        <v>521</v>
      </c>
      <c r="J190" s="29" t="s">
        <v>335</v>
      </c>
      <c r="K190" s="30"/>
      <c r="L190" s="30"/>
      <c r="M190" s="30"/>
      <c r="N190" s="30"/>
      <c r="O190" s="30"/>
      <c r="P190" s="35">
        <v>15.003477051460361</v>
      </c>
      <c r="Q190" s="31" t="s">
        <v>335</v>
      </c>
      <c r="R190" s="27" t="s">
        <v>330</v>
      </c>
      <c r="S190" s="30"/>
      <c r="T190" s="34"/>
      <c r="U190" s="34"/>
      <c r="V190" s="34"/>
      <c r="W190" s="34"/>
      <c r="X190" s="8">
        <f t="shared" si="26"/>
        <v>0</v>
      </c>
      <c r="Y190" s="8">
        <f t="shared" si="27"/>
        <v>1</v>
      </c>
      <c r="Z190" s="8">
        <f t="shared" si="28"/>
        <v>0</v>
      </c>
      <c r="AA190" s="8">
        <f t="shared" si="29"/>
        <v>0</v>
      </c>
      <c r="AB190" s="8">
        <f t="shared" si="30"/>
        <v>0</v>
      </c>
      <c r="AC190" s="8">
        <f t="shared" si="31"/>
        <v>1</v>
      </c>
      <c r="AD190" s="8">
        <f t="shared" si="32"/>
        <v>0</v>
      </c>
      <c r="AE190" s="8">
        <f t="shared" si="33"/>
        <v>0</v>
      </c>
      <c r="AF190" s="8">
        <f t="shared" si="34"/>
        <v>0</v>
      </c>
      <c r="AG190" s="8">
        <f t="shared" si="35"/>
        <v>0</v>
      </c>
      <c r="AH190">
        <f t="shared" si="36"/>
        <v>0</v>
      </c>
      <c r="AI190">
        <f t="shared" si="37"/>
        <v>0</v>
      </c>
      <c r="AJ190">
        <f t="shared" si="38"/>
        <v>0</v>
      </c>
    </row>
    <row r="191" spans="1:36" ht="12.75">
      <c r="A191" s="27">
        <v>4207980</v>
      </c>
      <c r="B191" s="27">
        <v>119352203</v>
      </c>
      <c r="C191" s="27" t="s">
        <v>854</v>
      </c>
      <c r="D191" s="27" t="s">
        <v>855</v>
      </c>
      <c r="E191" s="27" t="s">
        <v>856</v>
      </c>
      <c r="F191" s="27">
        <v>18512</v>
      </c>
      <c r="G191" s="28">
        <v>1992</v>
      </c>
      <c r="H191" s="27">
        <v>5703432110</v>
      </c>
      <c r="I191" s="29">
        <v>4</v>
      </c>
      <c r="J191" s="29" t="s">
        <v>335</v>
      </c>
      <c r="K191" s="30"/>
      <c r="L191" s="30"/>
      <c r="M191" s="30"/>
      <c r="N191" s="30"/>
      <c r="O191" s="30"/>
      <c r="P191" s="35">
        <v>15.087040618955513</v>
      </c>
      <c r="Q191" s="31" t="s">
        <v>335</v>
      </c>
      <c r="R191" s="27" t="s">
        <v>335</v>
      </c>
      <c r="S191" s="30"/>
      <c r="T191" s="34"/>
      <c r="U191" s="34"/>
      <c r="V191" s="34"/>
      <c r="W191" s="34"/>
      <c r="X191" s="8">
        <f t="shared" si="26"/>
        <v>0</v>
      </c>
      <c r="Y191" s="8">
        <f t="shared" si="27"/>
        <v>1</v>
      </c>
      <c r="Z191" s="8">
        <f t="shared" si="28"/>
        <v>0</v>
      </c>
      <c r="AA191" s="8">
        <f t="shared" si="29"/>
        <v>0</v>
      </c>
      <c r="AB191" s="8">
        <f t="shared" si="30"/>
        <v>0</v>
      </c>
      <c r="AC191" s="8">
        <f t="shared" si="31"/>
        <v>0</v>
      </c>
      <c r="AD191" s="8">
        <f t="shared" si="32"/>
        <v>0</v>
      </c>
      <c r="AE191" s="8">
        <f t="shared" si="33"/>
        <v>0</v>
      </c>
      <c r="AF191" s="8">
        <f t="shared" si="34"/>
        <v>0</v>
      </c>
      <c r="AG191" s="8">
        <f t="shared" si="35"/>
        <v>0</v>
      </c>
      <c r="AH191">
        <f t="shared" si="36"/>
        <v>0</v>
      </c>
      <c r="AI191">
        <f t="shared" si="37"/>
        <v>0</v>
      </c>
      <c r="AJ191">
        <f t="shared" si="38"/>
        <v>0</v>
      </c>
    </row>
    <row r="192" spans="1:36" ht="12.75">
      <c r="A192" s="27">
        <v>4208010</v>
      </c>
      <c r="B192" s="27">
        <v>103022503</v>
      </c>
      <c r="C192" s="27" t="s">
        <v>857</v>
      </c>
      <c r="D192" s="27" t="s">
        <v>858</v>
      </c>
      <c r="E192" s="27" t="s">
        <v>859</v>
      </c>
      <c r="F192" s="27">
        <v>15110</v>
      </c>
      <c r="G192" s="28">
        <v>1141</v>
      </c>
      <c r="H192" s="27">
        <v>4124665300</v>
      </c>
      <c r="I192" s="29">
        <v>3</v>
      </c>
      <c r="J192" s="29" t="s">
        <v>335</v>
      </c>
      <c r="K192" s="30"/>
      <c r="L192" s="30"/>
      <c r="M192" s="30"/>
      <c r="N192" s="30"/>
      <c r="O192" s="30"/>
      <c r="P192" s="35">
        <v>31.8789584799437</v>
      </c>
      <c r="Q192" s="31" t="s">
        <v>330</v>
      </c>
      <c r="R192" s="27" t="s">
        <v>335</v>
      </c>
      <c r="S192" s="30"/>
      <c r="T192" s="34"/>
      <c r="U192" s="34"/>
      <c r="V192" s="34"/>
      <c r="W192" s="34"/>
      <c r="X192" s="8">
        <f t="shared" si="26"/>
        <v>0</v>
      </c>
      <c r="Y192" s="8">
        <f t="shared" si="27"/>
        <v>1</v>
      </c>
      <c r="Z192" s="8">
        <f t="shared" si="28"/>
        <v>0</v>
      </c>
      <c r="AA192" s="8">
        <f t="shared" si="29"/>
        <v>0</v>
      </c>
      <c r="AB192" s="8">
        <f t="shared" si="30"/>
        <v>1</v>
      </c>
      <c r="AC192" s="8">
        <f t="shared" si="31"/>
        <v>0</v>
      </c>
      <c r="AD192" s="8">
        <f t="shared" si="32"/>
        <v>0</v>
      </c>
      <c r="AE192" s="8">
        <f t="shared" si="33"/>
        <v>0</v>
      </c>
      <c r="AF192" s="8">
        <f t="shared" si="34"/>
        <v>0</v>
      </c>
      <c r="AG192" s="8">
        <f t="shared" si="35"/>
        <v>0</v>
      </c>
      <c r="AH192">
        <f t="shared" si="36"/>
        <v>0</v>
      </c>
      <c r="AI192">
        <f t="shared" si="37"/>
        <v>0</v>
      </c>
      <c r="AJ192">
        <f t="shared" si="38"/>
        <v>0</v>
      </c>
    </row>
    <row r="193" spans="1:36" ht="12.75">
      <c r="A193" s="27">
        <v>4208060</v>
      </c>
      <c r="B193" s="27">
        <v>103022803</v>
      </c>
      <c r="C193" s="27" t="s">
        <v>860</v>
      </c>
      <c r="D193" s="27" t="s">
        <v>861</v>
      </c>
      <c r="E193" s="27" t="s">
        <v>862</v>
      </c>
      <c r="F193" s="27">
        <v>15137</v>
      </c>
      <c r="G193" s="28">
        <v>2797</v>
      </c>
      <c r="H193" s="27">
        <v>4128248012</v>
      </c>
      <c r="I193" s="29">
        <v>3</v>
      </c>
      <c r="J193" s="29" t="s">
        <v>335</v>
      </c>
      <c r="K193" s="30"/>
      <c r="L193" s="30"/>
      <c r="M193" s="30"/>
      <c r="N193" s="30"/>
      <c r="O193" s="30"/>
      <c r="P193" s="35">
        <v>23.212942061700524</v>
      </c>
      <c r="Q193" s="31" t="s">
        <v>330</v>
      </c>
      <c r="R193" s="27" t="s">
        <v>335</v>
      </c>
      <c r="S193" s="30"/>
      <c r="T193" s="34"/>
      <c r="U193" s="34"/>
      <c r="V193" s="34"/>
      <c r="W193" s="34"/>
      <c r="X193" s="8">
        <f t="shared" si="26"/>
        <v>0</v>
      </c>
      <c r="Y193" s="8">
        <f t="shared" si="27"/>
        <v>1</v>
      </c>
      <c r="Z193" s="8">
        <f t="shared" si="28"/>
        <v>0</v>
      </c>
      <c r="AA193" s="8">
        <f t="shared" si="29"/>
        <v>0</v>
      </c>
      <c r="AB193" s="8">
        <f t="shared" si="30"/>
        <v>1</v>
      </c>
      <c r="AC193" s="8">
        <f t="shared" si="31"/>
        <v>0</v>
      </c>
      <c r="AD193" s="8">
        <f t="shared" si="32"/>
        <v>0</v>
      </c>
      <c r="AE193" s="8">
        <f t="shared" si="33"/>
        <v>0</v>
      </c>
      <c r="AF193" s="8">
        <f t="shared" si="34"/>
        <v>0</v>
      </c>
      <c r="AG193" s="8">
        <f t="shared" si="35"/>
        <v>0</v>
      </c>
      <c r="AH193">
        <f t="shared" si="36"/>
        <v>0</v>
      </c>
      <c r="AI193">
        <f t="shared" si="37"/>
        <v>0</v>
      </c>
      <c r="AJ193">
        <f t="shared" si="38"/>
        <v>0</v>
      </c>
    </row>
    <row r="194" spans="1:36" ht="12.75">
      <c r="A194" s="27">
        <v>4208280</v>
      </c>
      <c r="B194" s="27">
        <v>106272003</v>
      </c>
      <c r="C194" s="27" t="s">
        <v>863</v>
      </c>
      <c r="D194" s="27" t="s">
        <v>864</v>
      </c>
      <c r="E194" s="27" t="s">
        <v>865</v>
      </c>
      <c r="F194" s="27">
        <v>16353</v>
      </c>
      <c r="G194" s="28">
        <v>9708</v>
      </c>
      <c r="H194" s="27">
        <v>8147554491</v>
      </c>
      <c r="I194" s="29">
        <v>7</v>
      </c>
      <c r="J194" s="29" t="s">
        <v>330</v>
      </c>
      <c r="K194" s="30" t="s">
        <v>360</v>
      </c>
      <c r="L194" s="30">
        <v>752</v>
      </c>
      <c r="M194" s="30" t="s">
        <v>361</v>
      </c>
      <c r="N194" s="30" t="s">
        <v>361</v>
      </c>
      <c r="O194" s="30" t="s">
        <v>360</v>
      </c>
      <c r="P194" s="35">
        <v>20.642201834862387</v>
      </c>
      <c r="Q194" s="31" t="s">
        <v>330</v>
      </c>
      <c r="R194" s="27" t="s">
        <v>330</v>
      </c>
      <c r="S194" s="30" t="s">
        <v>362</v>
      </c>
      <c r="T194" s="34"/>
      <c r="U194" s="34"/>
      <c r="V194" s="34"/>
      <c r="W194" s="34"/>
      <c r="X194" s="8">
        <f t="shared" si="26"/>
        <v>1</v>
      </c>
      <c r="Y194" s="8">
        <f t="shared" si="27"/>
        <v>0</v>
      </c>
      <c r="Z194" s="8">
        <f t="shared" si="28"/>
        <v>0</v>
      </c>
      <c r="AA194" s="8">
        <f t="shared" si="29"/>
        <v>0</v>
      </c>
      <c r="AB194" s="8">
        <f t="shared" si="30"/>
        <v>1</v>
      </c>
      <c r="AC194" s="8">
        <f t="shared" si="31"/>
        <v>1</v>
      </c>
      <c r="AD194" s="8" t="str">
        <f t="shared" si="32"/>
        <v>CHECK</v>
      </c>
      <c r="AE194" s="8">
        <f t="shared" si="33"/>
        <v>0</v>
      </c>
      <c r="AF194" s="8" t="str">
        <f t="shared" si="34"/>
        <v>RLISP</v>
      </c>
      <c r="AG194" s="8">
        <f t="shared" si="35"/>
        <v>0</v>
      </c>
      <c r="AH194">
        <f t="shared" si="36"/>
        <v>0</v>
      </c>
      <c r="AI194">
        <f t="shared" si="37"/>
        <v>0</v>
      </c>
      <c r="AJ194">
        <f t="shared" si="38"/>
        <v>0</v>
      </c>
    </row>
    <row r="195" spans="1:36" ht="12.75">
      <c r="A195" s="27">
        <v>4208460</v>
      </c>
      <c r="B195" s="27">
        <v>113382303</v>
      </c>
      <c r="C195" s="27" t="s">
        <v>866</v>
      </c>
      <c r="D195" s="27" t="s">
        <v>867</v>
      </c>
      <c r="E195" s="27" t="s">
        <v>868</v>
      </c>
      <c r="F195" s="27">
        <v>17067</v>
      </c>
      <c r="G195" s="28">
        <v>2604</v>
      </c>
      <c r="H195" s="27">
        <v>7178667117</v>
      </c>
      <c r="I195" s="29">
        <v>8</v>
      </c>
      <c r="J195" s="29" t="s">
        <v>330</v>
      </c>
      <c r="K195" s="30" t="s">
        <v>360</v>
      </c>
      <c r="L195" s="30">
        <v>2232</v>
      </c>
      <c r="M195" s="30" t="s">
        <v>361</v>
      </c>
      <c r="N195" s="30" t="s">
        <v>361</v>
      </c>
      <c r="O195" s="30" t="s">
        <v>360</v>
      </c>
      <c r="P195" s="35">
        <v>10.617009449694274</v>
      </c>
      <c r="Q195" s="31" t="s">
        <v>335</v>
      </c>
      <c r="R195" s="27" t="s">
        <v>330</v>
      </c>
      <c r="S195" s="30" t="s">
        <v>361</v>
      </c>
      <c r="T195" s="34"/>
      <c r="U195" s="34"/>
      <c r="V195" s="34"/>
      <c r="W195" s="34"/>
      <c r="X195" s="8">
        <f t="shared" si="26"/>
        <v>1</v>
      </c>
      <c r="Y195" s="8">
        <f t="shared" si="27"/>
        <v>0</v>
      </c>
      <c r="Z195" s="8">
        <f t="shared" si="28"/>
        <v>0</v>
      </c>
      <c r="AA195" s="8">
        <f t="shared" si="29"/>
        <v>0</v>
      </c>
      <c r="AB195" s="8">
        <f t="shared" si="30"/>
        <v>0</v>
      </c>
      <c r="AC195" s="8">
        <f t="shared" si="31"/>
        <v>1</v>
      </c>
      <c r="AD195" s="8">
        <f t="shared" si="32"/>
        <v>0</v>
      </c>
      <c r="AE195" s="8">
        <f t="shared" si="33"/>
        <v>0</v>
      </c>
      <c r="AF195" s="8">
        <f t="shared" si="34"/>
        <v>0</v>
      </c>
      <c r="AG195" s="8">
        <f t="shared" si="35"/>
        <v>0</v>
      </c>
      <c r="AH195">
        <f t="shared" si="36"/>
        <v>0</v>
      </c>
      <c r="AI195">
        <f t="shared" si="37"/>
        <v>0</v>
      </c>
      <c r="AJ195">
        <f t="shared" si="38"/>
        <v>0</v>
      </c>
    </row>
    <row r="196" spans="1:36" ht="12.75">
      <c r="A196" s="27">
        <v>4208490</v>
      </c>
      <c r="B196" s="27">
        <v>117412003</v>
      </c>
      <c r="C196" s="27" t="s">
        <v>869</v>
      </c>
      <c r="D196" s="27" t="s">
        <v>870</v>
      </c>
      <c r="E196" s="27" t="s">
        <v>871</v>
      </c>
      <c r="F196" s="27">
        <v>17737</v>
      </c>
      <c r="G196" s="28">
        <v>1028</v>
      </c>
      <c r="H196" s="27">
        <v>5705842131</v>
      </c>
      <c r="I196" s="29">
        <v>8</v>
      </c>
      <c r="J196" s="29" t="s">
        <v>330</v>
      </c>
      <c r="K196" s="30" t="s">
        <v>360</v>
      </c>
      <c r="L196" s="30">
        <v>1841</v>
      </c>
      <c r="M196" s="30" t="s">
        <v>361</v>
      </c>
      <c r="N196" s="30" t="s">
        <v>361</v>
      </c>
      <c r="O196" s="30" t="s">
        <v>360</v>
      </c>
      <c r="P196" s="35">
        <v>11.733462095605987</v>
      </c>
      <c r="Q196" s="31" t="s">
        <v>335</v>
      </c>
      <c r="R196" s="27" t="s">
        <v>330</v>
      </c>
      <c r="S196" s="30" t="s">
        <v>361</v>
      </c>
      <c r="T196" s="34"/>
      <c r="U196" s="34"/>
      <c r="V196" s="34"/>
      <c r="W196" s="34"/>
      <c r="X196" s="8">
        <f t="shared" si="26"/>
        <v>1</v>
      </c>
      <c r="Y196" s="8">
        <f t="shared" si="27"/>
        <v>0</v>
      </c>
      <c r="Z196" s="8">
        <f t="shared" si="28"/>
        <v>0</v>
      </c>
      <c r="AA196" s="8">
        <f t="shared" si="29"/>
        <v>0</v>
      </c>
      <c r="AB196" s="8">
        <f t="shared" si="30"/>
        <v>0</v>
      </c>
      <c r="AC196" s="8">
        <f t="shared" si="31"/>
        <v>1</v>
      </c>
      <c r="AD196" s="8">
        <f t="shared" si="32"/>
        <v>0</v>
      </c>
      <c r="AE196" s="8">
        <f t="shared" si="33"/>
        <v>0</v>
      </c>
      <c r="AF196" s="8">
        <f t="shared" si="34"/>
        <v>0</v>
      </c>
      <c r="AG196" s="8">
        <f t="shared" si="35"/>
        <v>0</v>
      </c>
      <c r="AH196">
        <f t="shared" si="36"/>
        <v>0</v>
      </c>
      <c r="AI196">
        <f t="shared" si="37"/>
        <v>0</v>
      </c>
      <c r="AJ196">
        <f t="shared" si="38"/>
        <v>0</v>
      </c>
    </row>
    <row r="197" spans="1:36" ht="12.75">
      <c r="A197" s="27">
        <v>4208550</v>
      </c>
      <c r="B197" s="27">
        <v>121392303</v>
      </c>
      <c r="C197" s="27" t="s">
        <v>872</v>
      </c>
      <c r="D197" s="27" t="s">
        <v>873</v>
      </c>
      <c r="E197" s="27" t="s">
        <v>874</v>
      </c>
      <c r="F197" s="27">
        <v>18049</v>
      </c>
      <c r="G197" s="28" t="s">
        <v>378</v>
      </c>
      <c r="H197" s="27">
        <v>6109668300</v>
      </c>
      <c r="I197" s="29" t="s">
        <v>550</v>
      </c>
      <c r="J197" s="29" t="s">
        <v>335</v>
      </c>
      <c r="K197" s="30"/>
      <c r="L197" s="30"/>
      <c r="M197" s="30"/>
      <c r="N197" s="30"/>
      <c r="O197" s="30"/>
      <c r="P197" s="35">
        <v>5.412808138776575</v>
      </c>
      <c r="Q197" s="31" t="s">
        <v>335</v>
      </c>
      <c r="R197" s="27" t="s">
        <v>335</v>
      </c>
      <c r="S197" s="30"/>
      <c r="T197" s="34"/>
      <c r="U197" s="34"/>
      <c r="V197" s="34"/>
      <c r="W197" s="34"/>
      <c r="X197" s="8">
        <f t="shared" si="26"/>
        <v>0</v>
      </c>
      <c r="Y197" s="8">
        <f t="shared" si="27"/>
        <v>1</v>
      </c>
      <c r="Z197" s="8">
        <f t="shared" si="28"/>
        <v>0</v>
      </c>
      <c r="AA197" s="8">
        <f t="shared" si="29"/>
        <v>0</v>
      </c>
      <c r="AB197" s="8">
        <f t="shared" si="30"/>
        <v>0</v>
      </c>
      <c r="AC197" s="8">
        <f t="shared" si="31"/>
        <v>0</v>
      </c>
      <c r="AD197" s="8">
        <f t="shared" si="32"/>
        <v>0</v>
      </c>
      <c r="AE197" s="8">
        <f t="shared" si="33"/>
        <v>0</v>
      </c>
      <c r="AF197" s="8">
        <f t="shared" si="34"/>
        <v>0</v>
      </c>
      <c r="AG197" s="8">
        <f t="shared" si="35"/>
        <v>0</v>
      </c>
      <c r="AH197">
        <f t="shared" si="36"/>
        <v>0</v>
      </c>
      <c r="AI197">
        <f t="shared" si="37"/>
        <v>0</v>
      </c>
      <c r="AJ197">
        <f t="shared" si="38"/>
        <v>0</v>
      </c>
    </row>
    <row r="198" spans="1:36" ht="12.75">
      <c r="A198" s="27">
        <v>4208580</v>
      </c>
      <c r="B198" s="27">
        <v>115212503</v>
      </c>
      <c r="C198" s="27" t="s">
        <v>875</v>
      </c>
      <c r="D198" s="27" t="s">
        <v>876</v>
      </c>
      <c r="E198" s="27" t="s">
        <v>877</v>
      </c>
      <c r="F198" s="27">
        <v>17025</v>
      </c>
      <c r="G198" s="28">
        <v>1541</v>
      </c>
      <c r="H198" s="27">
        <v>7177323601</v>
      </c>
      <c r="I198" s="29">
        <v>4</v>
      </c>
      <c r="J198" s="29" t="s">
        <v>335</v>
      </c>
      <c r="K198" s="30"/>
      <c r="L198" s="30"/>
      <c r="M198" s="30"/>
      <c r="N198" s="30"/>
      <c r="O198" s="30"/>
      <c r="P198" s="35">
        <v>4.611564384533522</v>
      </c>
      <c r="Q198" s="31" t="s">
        <v>335</v>
      </c>
      <c r="R198" s="27" t="s">
        <v>335</v>
      </c>
      <c r="S198" s="30"/>
      <c r="T198" s="34"/>
      <c r="U198" s="34"/>
      <c r="V198" s="34"/>
      <c r="W198" s="34"/>
      <c r="X198" s="8">
        <f aca="true" t="shared" si="39" ref="X198:X261">IF(OR(J198="YES",K198="YES"),1,0)</f>
        <v>0</v>
      </c>
      <c r="Y198" s="8">
        <f aca="true" t="shared" si="40" ref="Y198:Y261">IF(OR(L198&lt;600,M198="YES"),1,0)</f>
        <v>1</v>
      </c>
      <c r="Z198" s="8">
        <f aca="true" t="shared" si="41" ref="Z198:Z261">IF(AND(X198=1,Y198=1),"ELIGIBLE",0)</f>
        <v>0</v>
      </c>
      <c r="AA198" s="8">
        <f aca="true" t="shared" si="42" ref="AA198:AA261">IF(AND(Z198="ELIGIBLE",N198="YES"),"OKAY",0)</f>
        <v>0</v>
      </c>
      <c r="AB198" s="8">
        <f aca="true" t="shared" si="43" ref="AB198:AB261">IF(AND(P198&gt;=20,Q198="YES"),1,0)</f>
        <v>0</v>
      </c>
      <c r="AC198" s="8">
        <f aca="true" t="shared" si="44" ref="AC198:AC261">IF(R198="YES",1,0)</f>
        <v>0</v>
      </c>
      <c r="AD198" s="8">
        <f aca="true" t="shared" si="45" ref="AD198:AD261">IF(AND(AB198=1,AC198=1),"CHECK",0)</f>
        <v>0</v>
      </c>
      <c r="AE198" s="8">
        <f aca="true" t="shared" si="46" ref="AE198:AE261">IF(AND(Z198="ELIGIBLE",AD198="CHECK"),"SRSA",0)</f>
        <v>0</v>
      </c>
      <c r="AF198" s="8">
        <f aca="true" t="shared" si="47" ref="AF198:AF261">IF(AND(AD198="CHECK",AE198=0),"RLISP",0)</f>
        <v>0</v>
      </c>
      <c r="AG198" s="8">
        <f aca="true" t="shared" si="48" ref="AG198:AG261">IF(AND(AA198="OKAY",AF198="RLISP"),"NO",0)</f>
        <v>0</v>
      </c>
      <c r="AH198">
        <f aca="true" t="shared" si="49" ref="AH198:AH261">IF(AND(OR(X198=0,Y198=0),(N198="YES")),"TROUBLE",0)</f>
        <v>0</v>
      </c>
      <c r="AI198">
        <f aca="true" t="shared" si="50" ref="AI198:AI261">IF(AND(OR(AB198=0,AC198=0),(S198="YES")),"TROUBLE",0)</f>
        <v>0</v>
      </c>
      <c r="AJ198">
        <f aca="true" t="shared" si="51" ref="AJ198:AJ261">IF(AND(AND(AD198=0,P198&gt;=19.95),(S198=1)),"PROBLEM",0)</f>
        <v>0</v>
      </c>
    </row>
    <row r="199" spans="1:36" ht="12.75">
      <c r="A199" s="27">
        <v>4208670</v>
      </c>
      <c r="B199" s="27">
        <v>120452003</v>
      </c>
      <c r="C199" s="27" t="s">
        <v>878</v>
      </c>
      <c r="D199" s="27" t="s">
        <v>879</v>
      </c>
      <c r="E199" s="27" t="s">
        <v>880</v>
      </c>
      <c r="F199" s="27">
        <v>18301</v>
      </c>
      <c r="G199" s="28">
        <v>298</v>
      </c>
      <c r="H199" s="27">
        <v>5704248500</v>
      </c>
      <c r="I199" s="29" t="s">
        <v>881</v>
      </c>
      <c r="J199" s="29" t="s">
        <v>335</v>
      </c>
      <c r="K199" s="30"/>
      <c r="L199" s="30"/>
      <c r="M199" s="30"/>
      <c r="N199" s="30"/>
      <c r="O199" s="30"/>
      <c r="P199" s="35">
        <v>11.495515284642138</v>
      </c>
      <c r="Q199" s="31" t="s">
        <v>335</v>
      </c>
      <c r="R199" s="27" t="s">
        <v>330</v>
      </c>
      <c r="S199" s="30"/>
      <c r="T199" s="34"/>
      <c r="U199" s="34"/>
      <c r="V199" s="34"/>
      <c r="W199" s="34"/>
      <c r="X199" s="8">
        <f t="shared" si="39"/>
        <v>0</v>
      </c>
      <c r="Y199" s="8">
        <f t="shared" si="40"/>
        <v>1</v>
      </c>
      <c r="Z199" s="8">
        <f t="shared" si="41"/>
        <v>0</v>
      </c>
      <c r="AA199" s="8">
        <f t="shared" si="42"/>
        <v>0</v>
      </c>
      <c r="AB199" s="8">
        <f t="shared" si="43"/>
        <v>0</v>
      </c>
      <c r="AC199" s="8">
        <f t="shared" si="44"/>
        <v>1</v>
      </c>
      <c r="AD199" s="8">
        <f t="shared" si="45"/>
        <v>0</v>
      </c>
      <c r="AE199" s="8">
        <f t="shared" si="46"/>
        <v>0</v>
      </c>
      <c r="AF199" s="8">
        <f t="shared" si="47"/>
        <v>0</v>
      </c>
      <c r="AG199" s="8">
        <f t="shared" si="48"/>
        <v>0</v>
      </c>
      <c r="AH199">
        <f t="shared" si="49"/>
        <v>0</v>
      </c>
      <c r="AI199">
        <f t="shared" si="50"/>
        <v>0</v>
      </c>
      <c r="AJ199">
        <f t="shared" si="51"/>
        <v>0</v>
      </c>
    </row>
    <row r="200" spans="1:36" ht="12.75">
      <c r="A200" s="27">
        <v>4208790</v>
      </c>
      <c r="B200" s="27">
        <v>112672203</v>
      </c>
      <c r="C200" s="27" t="s">
        <v>882</v>
      </c>
      <c r="D200" s="27" t="s">
        <v>883</v>
      </c>
      <c r="E200" s="27" t="s">
        <v>884</v>
      </c>
      <c r="F200" s="27">
        <v>17368</v>
      </c>
      <c r="G200" s="28">
        <v>150</v>
      </c>
      <c r="H200" s="27">
        <v>7172521555</v>
      </c>
      <c r="I200" s="29" t="s">
        <v>550</v>
      </c>
      <c r="J200" s="29" t="s">
        <v>335</v>
      </c>
      <c r="K200" s="30"/>
      <c r="L200" s="30"/>
      <c r="M200" s="30"/>
      <c r="N200" s="30"/>
      <c r="O200" s="30"/>
      <c r="P200" s="35">
        <v>8.772919605077574</v>
      </c>
      <c r="Q200" s="31" t="s">
        <v>335</v>
      </c>
      <c r="R200" s="27" t="s">
        <v>335</v>
      </c>
      <c r="S200" s="30"/>
      <c r="T200" s="34"/>
      <c r="U200" s="34"/>
      <c r="V200" s="34"/>
      <c r="W200" s="34"/>
      <c r="X200" s="8">
        <f t="shared" si="39"/>
        <v>0</v>
      </c>
      <c r="Y200" s="8">
        <f t="shared" si="40"/>
        <v>1</v>
      </c>
      <c r="Z200" s="8">
        <f t="shared" si="41"/>
        <v>0</v>
      </c>
      <c r="AA200" s="8">
        <f t="shared" si="42"/>
        <v>0</v>
      </c>
      <c r="AB200" s="8">
        <f t="shared" si="43"/>
        <v>0</v>
      </c>
      <c r="AC200" s="8">
        <f t="shared" si="44"/>
        <v>0</v>
      </c>
      <c r="AD200" s="8">
        <f t="shared" si="45"/>
        <v>0</v>
      </c>
      <c r="AE200" s="8">
        <f t="shared" si="46"/>
        <v>0</v>
      </c>
      <c r="AF200" s="8">
        <f t="shared" si="47"/>
        <v>0</v>
      </c>
      <c r="AG200" s="8">
        <f t="shared" si="48"/>
        <v>0</v>
      </c>
      <c r="AH200">
        <f t="shared" si="49"/>
        <v>0</v>
      </c>
      <c r="AI200">
        <f t="shared" si="50"/>
        <v>0</v>
      </c>
      <c r="AJ200">
        <f t="shared" si="51"/>
        <v>0</v>
      </c>
    </row>
    <row r="201" spans="1:36" ht="12.75">
      <c r="A201" s="27">
        <v>4208820</v>
      </c>
      <c r="B201" s="27">
        <v>113362303</v>
      </c>
      <c r="C201" s="27" t="s">
        <v>885</v>
      </c>
      <c r="D201" s="27" t="s">
        <v>886</v>
      </c>
      <c r="E201" s="27" t="s">
        <v>887</v>
      </c>
      <c r="F201" s="27">
        <v>17557</v>
      </c>
      <c r="G201" s="28">
        <v>609</v>
      </c>
      <c r="H201" s="27">
        <v>7173541500</v>
      </c>
      <c r="I201" s="29" t="s">
        <v>550</v>
      </c>
      <c r="J201" s="29" t="s">
        <v>335</v>
      </c>
      <c r="K201" s="30"/>
      <c r="L201" s="30"/>
      <c r="M201" s="30"/>
      <c r="N201" s="30"/>
      <c r="O201" s="30"/>
      <c r="P201" s="35">
        <v>12.813455657492353</v>
      </c>
      <c r="Q201" s="31" t="s">
        <v>335</v>
      </c>
      <c r="R201" s="27" t="s">
        <v>335</v>
      </c>
      <c r="S201" s="30"/>
      <c r="T201" s="34"/>
      <c r="U201" s="34"/>
      <c r="V201" s="34"/>
      <c r="W201" s="34"/>
      <c r="X201" s="8">
        <f t="shared" si="39"/>
        <v>0</v>
      </c>
      <c r="Y201" s="8">
        <f t="shared" si="40"/>
        <v>1</v>
      </c>
      <c r="Z201" s="8">
        <f t="shared" si="41"/>
        <v>0</v>
      </c>
      <c r="AA201" s="8">
        <f t="shared" si="42"/>
        <v>0</v>
      </c>
      <c r="AB201" s="8">
        <f t="shared" si="43"/>
        <v>0</v>
      </c>
      <c r="AC201" s="8">
        <f t="shared" si="44"/>
        <v>0</v>
      </c>
      <c r="AD201" s="8">
        <f t="shared" si="45"/>
        <v>0</v>
      </c>
      <c r="AE201" s="8">
        <f t="shared" si="46"/>
        <v>0</v>
      </c>
      <c r="AF201" s="8">
        <f t="shared" si="47"/>
        <v>0</v>
      </c>
      <c r="AG201" s="8">
        <f t="shared" si="48"/>
        <v>0</v>
      </c>
      <c r="AH201">
        <f t="shared" si="49"/>
        <v>0</v>
      </c>
      <c r="AI201">
        <f t="shared" si="50"/>
        <v>0</v>
      </c>
      <c r="AJ201">
        <f t="shared" si="51"/>
        <v>0</v>
      </c>
    </row>
    <row r="202" spans="1:36" ht="12.75">
      <c r="A202" s="27">
        <v>4208850</v>
      </c>
      <c r="B202" s="27">
        <v>120483302</v>
      </c>
      <c r="C202" s="27" t="s">
        <v>888</v>
      </c>
      <c r="D202" s="27" t="s">
        <v>889</v>
      </c>
      <c r="E202" s="27" t="s">
        <v>890</v>
      </c>
      <c r="F202" s="27">
        <v>18042</v>
      </c>
      <c r="G202" s="28">
        <v>4229</v>
      </c>
      <c r="H202" s="27">
        <v>6102502400</v>
      </c>
      <c r="I202" s="29" t="s">
        <v>550</v>
      </c>
      <c r="J202" s="29" t="s">
        <v>335</v>
      </c>
      <c r="K202" s="30"/>
      <c r="L202" s="30"/>
      <c r="M202" s="30"/>
      <c r="N202" s="30"/>
      <c r="O202" s="30"/>
      <c r="P202" s="35">
        <v>10.809255208932889</v>
      </c>
      <c r="Q202" s="31" t="s">
        <v>335</v>
      </c>
      <c r="R202" s="27" t="s">
        <v>335</v>
      </c>
      <c r="S202" s="30"/>
      <c r="T202" s="34"/>
      <c r="U202" s="34"/>
      <c r="V202" s="34"/>
      <c r="W202" s="34"/>
      <c r="X202" s="8">
        <f t="shared" si="39"/>
        <v>0</v>
      </c>
      <c r="Y202" s="8">
        <f t="shared" si="40"/>
        <v>1</v>
      </c>
      <c r="Z202" s="8">
        <f t="shared" si="41"/>
        <v>0</v>
      </c>
      <c r="AA202" s="8">
        <f t="shared" si="42"/>
        <v>0</v>
      </c>
      <c r="AB202" s="8">
        <f t="shared" si="43"/>
        <v>0</v>
      </c>
      <c r="AC202" s="8">
        <f t="shared" si="44"/>
        <v>0</v>
      </c>
      <c r="AD202" s="8">
        <f t="shared" si="45"/>
        <v>0</v>
      </c>
      <c r="AE202" s="8">
        <f t="shared" si="46"/>
        <v>0</v>
      </c>
      <c r="AF202" s="8">
        <f t="shared" si="47"/>
        <v>0</v>
      </c>
      <c r="AG202" s="8">
        <f t="shared" si="48"/>
        <v>0</v>
      </c>
      <c r="AH202">
        <f t="shared" si="49"/>
        <v>0</v>
      </c>
      <c r="AI202">
        <f t="shared" si="50"/>
        <v>0</v>
      </c>
      <c r="AJ202">
        <f t="shared" si="51"/>
        <v>0</v>
      </c>
    </row>
    <row r="203" spans="1:36" ht="12.75">
      <c r="A203" s="27">
        <v>4209090</v>
      </c>
      <c r="B203" s="27">
        <v>103023153</v>
      </c>
      <c r="C203" s="27" t="s">
        <v>891</v>
      </c>
      <c r="D203" s="27" t="s">
        <v>892</v>
      </c>
      <c r="E203" s="27" t="s">
        <v>893</v>
      </c>
      <c r="F203" s="27">
        <v>15037</v>
      </c>
      <c r="G203" s="28">
        <v>2416</v>
      </c>
      <c r="H203" s="27">
        <v>4128962300</v>
      </c>
      <c r="I203" s="29">
        <v>3</v>
      </c>
      <c r="J203" s="29" t="s">
        <v>335</v>
      </c>
      <c r="K203" s="30"/>
      <c r="L203" s="30"/>
      <c r="M203" s="30"/>
      <c r="N203" s="30"/>
      <c r="O203" s="30"/>
      <c r="P203" s="35">
        <v>11.7359413202934</v>
      </c>
      <c r="Q203" s="31" t="s">
        <v>335</v>
      </c>
      <c r="R203" s="27" t="s">
        <v>335</v>
      </c>
      <c r="S203" s="30"/>
      <c r="T203" s="34"/>
      <c r="U203" s="34"/>
      <c r="V203" s="34"/>
      <c r="W203" s="34"/>
      <c r="X203" s="8">
        <f t="shared" si="39"/>
        <v>0</v>
      </c>
      <c r="Y203" s="8">
        <f t="shared" si="40"/>
        <v>1</v>
      </c>
      <c r="Z203" s="8">
        <f t="shared" si="41"/>
        <v>0</v>
      </c>
      <c r="AA203" s="8">
        <f t="shared" si="42"/>
        <v>0</v>
      </c>
      <c r="AB203" s="8">
        <f t="shared" si="43"/>
        <v>0</v>
      </c>
      <c r="AC203" s="8">
        <f t="shared" si="44"/>
        <v>0</v>
      </c>
      <c r="AD203" s="8">
        <f t="shared" si="45"/>
        <v>0</v>
      </c>
      <c r="AE203" s="8">
        <f t="shared" si="46"/>
        <v>0</v>
      </c>
      <c r="AF203" s="8">
        <f t="shared" si="47"/>
        <v>0</v>
      </c>
      <c r="AG203" s="8">
        <f t="shared" si="48"/>
        <v>0</v>
      </c>
      <c r="AH203">
        <f t="shared" si="49"/>
        <v>0</v>
      </c>
      <c r="AI203">
        <f t="shared" si="50"/>
        <v>0</v>
      </c>
      <c r="AJ203">
        <f t="shared" si="51"/>
        <v>0</v>
      </c>
    </row>
    <row r="204" spans="1:36" ht="12.75">
      <c r="A204" s="27">
        <v>4209120</v>
      </c>
      <c r="B204" s="27">
        <v>113362403</v>
      </c>
      <c r="C204" s="27" t="s">
        <v>894</v>
      </c>
      <c r="D204" s="27" t="s">
        <v>895</v>
      </c>
      <c r="E204" s="27" t="s">
        <v>896</v>
      </c>
      <c r="F204" s="27">
        <v>17022</v>
      </c>
      <c r="G204" s="28">
        <v>1713</v>
      </c>
      <c r="H204" s="27">
        <v>7173671521</v>
      </c>
      <c r="I204" s="29" t="s">
        <v>550</v>
      </c>
      <c r="J204" s="29" t="s">
        <v>335</v>
      </c>
      <c r="K204" s="30"/>
      <c r="L204" s="30"/>
      <c r="M204" s="30"/>
      <c r="N204" s="30"/>
      <c r="O204" s="30"/>
      <c r="P204" s="35">
        <v>4.443943153620573</v>
      </c>
      <c r="Q204" s="31" t="s">
        <v>335</v>
      </c>
      <c r="R204" s="27" t="s">
        <v>335</v>
      </c>
      <c r="S204" s="30"/>
      <c r="T204" s="34"/>
      <c r="U204" s="34"/>
      <c r="V204" s="34"/>
      <c r="W204" s="34"/>
      <c r="X204" s="8">
        <f t="shared" si="39"/>
        <v>0</v>
      </c>
      <c r="Y204" s="8">
        <f t="shared" si="40"/>
        <v>1</v>
      </c>
      <c r="Z204" s="8">
        <f t="shared" si="41"/>
        <v>0</v>
      </c>
      <c r="AA204" s="8">
        <f t="shared" si="42"/>
        <v>0</v>
      </c>
      <c r="AB204" s="8">
        <f t="shared" si="43"/>
        <v>0</v>
      </c>
      <c r="AC204" s="8">
        <f t="shared" si="44"/>
        <v>0</v>
      </c>
      <c r="AD204" s="8">
        <f t="shared" si="45"/>
        <v>0</v>
      </c>
      <c r="AE204" s="8">
        <f t="shared" si="46"/>
        <v>0</v>
      </c>
      <c r="AF204" s="8">
        <f t="shared" si="47"/>
        <v>0</v>
      </c>
      <c r="AG204" s="8">
        <f t="shared" si="48"/>
        <v>0</v>
      </c>
      <c r="AH204">
        <f t="shared" si="49"/>
        <v>0</v>
      </c>
      <c r="AI204">
        <f t="shared" si="50"/>
        <v>0</v>
      </c>
      <c r="AJ204">
        <f t="shared" si="51"/>
        <v>0</v>
      </c>
    </row>
    <row r="205" spans="1:36" ht="12.75">
      <c r="A205" s="27">
        <v>4209150</v>
      </c>
      <c r="B205" s="27">
        <v>119582503</v>
      </c>
      <c r="C205" s="27" t="s">
        <v>897</v>
      </c>
      <c r="D205" s="27" t="s">
        <v>337</v>
      </c>
      <c r="E205" s="27" t="s">
        <v>338</v>
      </c>
      <c r="F205" s="27">
        <v>18816</v>
      </c>
      <c r="G205" s="28">
        <v>100</v>
      </c>
      <c r="H205" s="27">
        <v>5702781106</v>
      </c>
      <c r="I205" s="29">
        <v>7</v>
      </c>
      <c r="J205" s="29" t="s">
        <v>330</v>
      </c>
      <c r="K205" s="30" t="s">
        <v>360</v>
      </c>
      <c r="L205" s="30">
        <v>1502</v>
      </c>
      <c r="M205" s="30" t="s">
        <v>361</v>
      </c>
      <c r="N205" s="30" t="s">
        <v>361</v>
      </c>
      <c r="O205" s="30" t="s">
        <v>360</v>
      </c>
      <c r="P205" s="35">
        <v>18.52976913730255</v>
      </c>
      <c r="Q205" s="31" t="s">
        <v>335</v>
      </c>
      <c r="R205" s="27" t="s">
        <v>330</v>
      </c>
      <c r="S205" s="30" t="s">
        <v>361</v>
      </c>
      <c r="T205" s="34"/>
      <c r="U205" s="34"/>
      <c r="V205" s="34"/>
      <c r="W205" s="34"/>
      <c r="X205" s="8">
        <f t="shared" si="39"/>
        <v>1</v>
      </c>
      <c r="Y205" s="8">
        <f t="shared" si="40"/>
        <v>0</v>
      </c>
      <c r="Z205" s="8">
        <f t="shared" si="41"/>
        <v>0</v>
      </c>
      <c r="AA205" s="8">
        <f t="shared" si="42"/>
        <v>0</v>
      </c>
      <c r="AB205" s="8">
        <f t="shared" si="43"/>
        <v>0</v>
      </c>
      <c r="AC205" s="8">
        <f t="shared" si="44"/>
        <v>1</v>
      </c>
      <c r="AD205" s="8">
        <f t="shared" si="45"/>
        <v>0</v>
      </c>
      <c r="AE205" s="8">
        <f t="shared" si="46"/>
        <v>0</v>
      </c>
      <c r="AF205" s="8">
        <f t="shared" si="47"/>
        <v>0</v>
      </c>
      <c r="AG205" s="8">
        <f t="shared" si="48"/>
        <v>0</v>
      </c>
      <c r="AH205">
        <f t="shared" si="49"/>
        <v>0</v>
      </c>
      <c r="AI205">
        <f t="shared" si="50"/>
        <v>0</v>
      </c>
      <c r="AJ205">
        <f t="shared" si="51"/>
        <v>0</v>
      </c>
    </row>
    <row r="206" spans="1:36" ht="12.75">
      <c r="A206" s="27">
        <v>4209240</v>
      </c>
      <c r="B206" s="27">
        <v>104372003</v>
      </c>
      <c r="C206" s="27" t="s">
        <v>898</v>
      </c>
      <c r="D206" s="27" t="s">
        <v>899</v>
      </c>
      <c r="E206" s="27" t="s">
        <v>900</v>
      </c>
      <c r="F206" s="27">
        <v>16117</v>
      </c>
      <c r="G206" s="28">
        <v>1957</v>
      </c>
      <c r="H206" s="27">
        <v>7247521591</v>
      </c>
      <c r="I206" s="29">
        <v>6</v>
      </c>
      <c r="J206" s="29" t="s">
        <v>335</v>
      </c>
      <c r="K206" s="30"/>
      <c r="L206" s="30"/>
      <c r="M206" s="30"/>
      <c r="N206" s="30" t="s">
        <v>361</v>
      </c>
      <c r="O206" s="30"/>
      <c r="P206" s="35">
        <v>21.09064644275912</v>
      </c>
      <c r="Q206" s="31" t="s">
        <v>330</v>
      </c>
      <c r="R206" s="27" t="s">
        <v>330</v>
      </c>
      <c r="S206" s="30" t="s">
        <v>362</v>
      </c>
      <c r="T206" s="34"/>
      <c r="U206" s="34"/>
      <c r="V206" s="34"/>
      <c r="W206" s="34"/>
      <c r="X206" s="8">
        <f t="shared" si="39"/>
        <v>0</v>
      </c>
      <c r="Y206" s="8">
        <f t="shared" si="40"/>
        <v>1</v>
      </c>
      <c r="Z206" s="8">
        <f t="shared" si="41"/>
        <v>0</v>
      </c>
      <c r="AA206" s="8">
        <f t="shared" si="42"/>
        <v>0</v>
      </c>
      <c r="AB206" s="8">
        <f t="shared" si="43"/>
        <v>1</v>
      </c>
      <c r="AC206" s="8">
        <f t="shared" si="44"/>
        <v>1</v>
      </c>
      <c r="AD206" s="8" t="str">
        <f t="shared" si="45"/>
        <v>CHECK</v>
      </c>
      <c r="AE206" s="8">
        <f t="shared" si="46"/>
        <v>0</v>
      </c>
      <c r="AF206" s="8" t="str">
        <f t="shared" si="47"/>
        <v>RLISP</v>
      </c>
      <c r="AG206" s="8">
        <f t="shared" si="48"/>
        <v>0</v>
      </c>
      <c r="AH206">
        <f t="shared" si="49"/>
        <v>0</v>
      </c>
      <c r="AI206">
        <f t="shared" si="50"/>
        <v>0</v>
      </c>
      <c r="AJ206">
        <f t="shared" si="51"/>
        <v>0</v>
      </c>
    </row>
    <row r="207" spans="1:36" ht="12.75">
      <c r="A207" s="27">
        <v>4209270</v>
      </c>
      <c r="B207" s="27">
        <v>113362603</v>
      </c>
      <c r="C207" s="27" t="s">
        <v>901</v>
      </c>
      <c r="D207" s="27" t="s">
        <v>902</v>
      </c>
      <c r="E207" s="27" t="s">
        <v>903</v>
      </c>
      <c r="F207" s="27">
        <v>17522</v>
      </c>
      <c r="G207" s="28">
        <v>1960</v>
      </c>
      <c r="H207" s="27">
        <v>7177331513</v>
      </c>
      <c r="I207" s="29" t="s">
        <v>904</v>
      </c>
      <c r="J207" s="29" t="s">
        <v>335</v>
      </c>
      <c r="K207" s="30"/>
      <c r="L207" s="30"/>
      <c r="M207" s="30"/>
      <c r="N207" s="30"/>
      <c r="O207" s="30"/>
      <c r="P207" s="35">
        <v>6.4980158730158735</v>
      </c>
      <c r="Q207" s="31" t="s">
        <v>335</v>
      </c>
      <c r="R207" s="27" t="s">
        <v>335</v>
      </c>
      <c r="S207" s="30"/>
      <c r="T207" s="34"/>
      <c r="U207" s="34"/>
      <c r="V207" s="34"/>
      <c r="W207" s="34"/>
      <c r="X207" s="8">
        <f t="shared" si="39"/>
        <v>0</v>
      </c>
      <c r="Y207" s="8">
        <f t="shared" si="40"/>
        <v>1</v>
      </c>
      <c r="Z207" s="8">
        <f t="shared" si="41"/>
        <v>0</v>
      </c>
      <c r="AA207" s="8">
        <f t="shared" si="42"/>
        <v>0</v>
      </c>
      <c r="AB207" s="8">
        <f t="shared" si="43"/>
        <v>0</v>
      </c>
      <c r="AC207" s="8">
        <f t="shared" si="44"/>
        <v>0</v>
      </c>
      <c r="AD207" s="8">
        <f t="shared" si="45"/>
        <v>0</v>
      </c>
      <c r="AE207" s="8">
        <f t="shared" si="46"/>
        <v>0</v>
      </c>
      <c r="AF207" s="8">
        <f t="shared" si="47"/>
        <v>0</v>
      </c>
      <c r="AG207" s="8">
        <f t="shared" si="48"/>
        <v>0</v>
      </c>
      <c r="AH207">
        <f t="shared" si="49"/>
        <v>0</v>
      </c>
      <c r="AI207">
        <f t="shared" si="50"/>
        <v>0</v>
      </c>
      <c r="AJ207">
        <f t="shared" si="51"/>
        <v>0</v>
      </c>
    </row>
    <row r="208" spans="1:36" ht="12.75">
      <c r="A208" s="27">
        <v>4209300</v>
      </c>
      <c r="B208" s="27">
        <v>105252602</v>
      </c>
      <c r="C208" s="27" t="s">
        <v>905</v>
      </c>
      <c r="D208" s="27" t="s">
        <v>906</v>
      </c>
      <c r="E208" s="27" t="s">
        <v>385</v>
      </c>
      <c r="F208" s="27">
        <v>16502</v>
      </c>
      <c r="G208" s="28" t="s">
        <v>378</v>
      </c>
      <c r="H208" s="27">
        <v>8148716370</v>
      </c>
      <c r="I208" s="29">
        <v>2</v>
      </c>
      <c r="J208" s="29" t="s">
        <v>335</v>
      </c>
      <c r="K208" s="30"/>
      <c r="L208" s="30"/>
      <c r="M208" s="30"/>
      <c r="N208" s="30"/>
      <c r="O208" s="30"/>
      <c r="P208" s="35">
        <v>28.148706355187137</v>
      </c>
      <c r="Q208" s="31" t="s">
        <v>330</v>
      </c>
      <c r="R208" s="27" t="s">
        <v>335</v>
      </c>
      <c r="S208" s="30"/>
      <c r="T208" s="34"/>
      <c r="U208" s="34"/>
      <c r="V208" s="34"/>
      <c r="W208" s="34"/>
      <c r="X208" s="8">
        <f t="shared" si="39"/>
        <v>0</v>
      </c>
      <c r="Y208" s="8">
        <f t="shared" si="40"/>
        <v>1</v>
      </c>
      <c r="Z208" s="8">
        <f t="shared" si="41"/>
        <v>0</v>
      </c>
      <c r="AA208" s="8">
        <f t="shared" si="42"/>
        <v>0</v>
      </c>
      <c r="AB208" s="8">
        <f t="shared" si="43"/>
        <v>1</v>
      </c>
      <c r="AC208" s="8">
        <f t="shared" si="44"/>
        <v>0</v>
      </c>
      <c r="AD208" s="8">
        <f t="shared" si="45"/>
        <v>0</v>
      </c>
      <c r="AE208" s="8">
        <f t="shared" si="46"/>
        <v>0</v>
      </c>
      <c r="AF208" s="8">
        <f t="shared" si="47"/>
        <v>0</v>
      </c>
      <c r="AG208" s="8">
        <f t="shared" si="48"/>
        <v>0</v>
      </c>
      <c r="AH208">
        <f t="shared" si="49"/>
        <v>0</v>
      </c>
      <c r="AI208">
        <f t="shared" si="50"/>
        <v>0</v>
      </c>
      <c r="AJ208">
        <f t="shared" si="51"/>
        <v>0</v>
      </c>
    </row>
    <row r="209" spans="1:36" ht="12.75">
      <c r="A209" s="27">
        <v>4209360</v>
      </c>
      <c r="B209" s="27">
        <v>108053003</v>
      </c>
      <c r="C209" s="27" t="s">
        <v>907</v>
      </c>
      <c r="D209" s="27" t="s">
        <v>908</v>
      </c>
      <c r="E209" s="27" t="s">
        <v>329</v>
      </c>
      <c r="F209" s="27">
        <v>15537</v>
      </c>
      <c r="G209" s="28">
        <v>1295</v>
      </c>
      <c r="H209" s="27">
        <v>8146529114</v>
      </c>
      <c r="I209" s="29" t="s">
        <v>521</v>
      </c>
      <c r="J209" s="29" t="s">
        <v>335</v>
      </c>
      <c r="K209" s="30"/>
      <c r="L209" s="30"/>
      <c r="M209" s="30"/>
      <c r="N209" s="30"/>
      <c r="O209" s="30"/>
      <c r="P209" s="35">
        <v>14.89600899381675</v>
      </c>
      <c r="Q209" s="31" t="s">
        <v>335</v>
      </c>
      <c r="R209" s="27" t="s">
        <v>330</v>
      </c>
      <c r="S209" s="30"/>
      <c r="T209" s="34"/>
      <c r="U209" s="34"/>
      <c r="V209" s="34"/>
      <c r="W209" s="34"/>
      <c r="X209" s="8">
        <f t="shared" si="39"/>
        <v>0</v>
      </c>
      <c r="Y209" s="8">
        <f t="shared" si="40"/>
        <v>1</v>
      </c>
      <c r="Z209" s="8">
        <f t="shared" si="41"/>
        <v>0</v>
      </c>
      <c r="AA209" s="8">
        <f t="shared" si="42"/>
        <v>0</v>
      </c>
      <c r="AB209" s="8">
        <f t="shared" si="43"/>
        <v>0</v>
      </c>
      <c r="AC209" s="8">
        <f t="shared" si="44"/>
        <v>1</v>
      </c>
      <c r="AD209" s="8">
        <f t="shared" si="45"/>
        <v>0</v>
      </c>
      <c r="AE209" s="8">
        <f t="shared" si="46"/>
        <v>0</v>
      </c>
      <c r="AF209" s="8">
        <f t="shared" si="47"/>
        <v>0</v>
      </c>
      <c r="AG209" s="8">
        <f t="shared" si="48"/>
        <v>0</v>
      </c>
      <c r="AH209">
        <f t="shared" si="49"/>
        <v>0</v>
      </c>
      <c r="AI209">
        <f t="shared" si="50"/>
        <v>0</v>
      </c>
      <c r="AJ209">
        <f t="shared" si="51"/>
        <v>0</v>
      </c>
    </row>
    <row r="210" spans="1:36" ht="12.75">
      <c r="A210" s="27">
        <v>4209480</v>
      </c>
      <c r="B210" s="27">
        <v>114062003</v>
      </c>
      <c r="C210" s="27" t="s">
        <v>909</v>
      </c>
      <c r="D210" s="27" t="s">
        <v>910</v>
      </c>
      <c r="E210" s="27" t="s">
        <v>513</v>
      </c>
      <c r="F210" s="27">
        <v>19606</v>
      </c>
      <c r="G210" s="28">
        <v>2713</v>
      </c>
      <c r="H210" s="27">
        <v>6107790700</v>
      </c>
      <c r="I210" s="29">
        <v>4</v>
      </c>
      <c r="J210" s="29" t="s">
        <v>335</v>
      </c>
      <c r="K210" s="30"/>
      <c r="L210" s="30"/>
      <c r="M210" s="30"/>
      <c r="N210" s="30"/>
      <c r="O210" s="30"/>
      <c r="P210" s="35">
        <v>2.6746724890829694</v>
      </c>
      <c r="Q210" s="31" t="s">
        <v>335</v>
      </c>
      <c r="R210" s="27" t="s">
        <v>335</v>
      </c>
      <c r="S210" s="30"/>
      <c r="T210" s="34"/>
      <c r="U210" s="34"/>
      <c r="V210" s="34"/>
      <c r="W210" s="34"/>
      <c r="X210" s="8">
        <f t="shared" si="39"/>
        <v>0</v>
      </c>
      <c r="Y210" s="8">
        <f t="shared" si="40"/>
        <v>1</v>
      </c>
      <c r="Z210" s="8">
        <f t="shared" si="41"/>
        <v>0</v>
      </c>
      <c r="AA210" s="8">
        <f t="shared" si="42"/>
        <v>0</v>
      </c>
      <c r="AB210" s="8">
        <f t="shared" si="43"/>
        <v>0</v>
      </c>
      <c r="AC210" s="8">
        <f t="shared" si="44"/>
        <v>0</v>
      </c>
      <c r="AD210" s="8">
        <f t="shared" si="45"/>
        <v>0</v>
      </c>
      <c r="AE210" s="8">
        <f t="shared" si="46"/>
        <v>0</v>
      </c>
      <c r="AF210" s="8">
        <f t="shared" si="47"/>
        <v>0</v>
      </c>
      <c r="AG210" s="8">
        <f t="shared" si="48"/>
        <v>0</v>
      </c>
      <c r="AH210">
        <f t="shared" si="49"/>
        <v>0</v>
      </c>
      <c r="AI210">
        <f t="shared" si="50"/>
        <v>0</v>
      </c>
      <c r="AJ210">
        <f t="shared" si="51"/>
        <v>0</v>
      </c>
    </row>
    <row r="211" spans="1:36" ht="12.75">
      <c r="A211" s="27">
        <v>4209540</v>
      </c>
      <c r="B211" s="27">
        <v>112013054</v>
      </c>
      <c r="C211" s="27" t="s">
        <v>911</v>
      </c>
      <c r="D211" s="27" t="s">
        <v>912</v>
      </c>
      <c r="E211" s="27" t="s">
        <v>913</v>
      </c>
      <c r="F211" s="27">
        <v>17320</v>
      </c>
      <c r="G211" s="28">
        <v>9200</v>
      </c>
      <c r="H211" s="27">
        <v>7176428525</v>
      </c>
      <c r="I211" s="29">
        <v>7</v>
      </c>
      <c r="J211" s="29" t="s">
        <v>330</v>
      </c>
      <c r="K211" s="30" t="s">
        <v>360</v>
      </c>
      <c r="L211" s="30">
        <v>1210</v>
      </c>
      <c r="M211" s="30" t="s">
        <v>361</v>
      </c>
      <c r="N211" s="30" t="s">
        <v>361</v>
      </c>
      <c r="O211" s="30" t="s">
        <v>360</v>
      </c>
      <c r="P211" s="35">
        <v>8.283433133732535</v>
      </c>
      <c r="Q211" s="31" t="s">
        <v>335</v>
      </c>
      <c r="R211" s="27" t="s">
        <v>330</v>
      </c>
      <c r="S211" s="30" t="s">
        <v>361</v>
      </c>
      <c r="T211" s="34"/>
      <c r="U211" s="34"/>
      <c r="V211" s="34"/>
      <c r="W211" s="34"/>
      <c r="X211" s="8">
        <f t="shared" si="39"/>
        <v>1</v>
      </c>
      <c r="Y211" s="8">
        <f t="shared" si="40"/>
        <v>0</v>
      </c>
      <c r="Z211" s="8">
        <f t="shared" si="41"/>
        <v>0</v>
      </c>
      <c r="AA211" s="8">
        <f t="shared" si="42"/>
        <v>0</v>
      </c>
      <c r="AB211" s="8">
        <f t="shared" si="43"/>
        <v>0</v>
      </c>
      <c r="AC211" s="8">
        <f t="shared" si="44"/>
        <v>1</v>
      </c>
      <c r="AD211" s="8">
        <f t="shared" si="45"/>
        <v>0</v>
      </c>
      <c r="AE211" s="8">
        <f t="shared" si="46"/>
        <v>0</v>
      </c>
      <c r="AF211" s="8">
        <f t="shared" si="47"/>
        <v>0</v>
      </c>
      <c r="AG211" s="8">
        <f t="shared" si="48"/>
        <v>0</v>
      </c>
      <c r="AH211">
        <f t="shared" si="49"/>
        <v>0</v>
      </c>
      <c r="AI211">
        <f t="shared" si="50"/>
        <v>0</v>
      </c>
      <c r="AJ211">
        <f t="shared" si="51"/>
        <v>0</v>
      </c>
    </row>
    <row r="212" spans="1:36" ht="12.75">
      <c r="A212" s="27">
        <v>4209570</v>
      </c>
      <c r="B212" s="27">
        <v>105253303</v>
      </c>
      <c r="C212" s="27" t="s">
        <v>914</v>
      </c>
      <c r="D212" s="27" t="s">
        <v>915</v>
      </c>
      <c r="E212" s="27" t="s">
        <v>916</v>
      </c>
      <c r="F212" s="27">
        <v>16415</v>
      </c>
      <c r="G212" s="28">
        <v>2401</v>
      </c>
      <c r="H212" s="27">
        <v>8144742600</v>
      </c>
      <c r="I212" s="29">
        <v>8</v>
      </c>
      <c r="J212" s="29" t="s">
        <v>330</v>
      </c>
      <c r="K212" s="30" t="s">
        <v>360</v>
      </c>
      <c r="L212" s="30">
        <v>1528</v>
      </c>
      <c r="M212" s="30" t="s">
        <v>361</v>
      </c>
      <c r="N212" s="30" t="s">
        <v>361</v>
      </c>
      <c r="O212" s="30" t="s">
        <v>360</v>
      </c>
      <c r="P212" s="35">
        <v>4.9782503624939585</v>
      </c>
      <c r="Q212" s="31" t="s">
        <v>335</v>
      </c>
      <c r="R212" s="27" t="s">
        <v>330</v>
      </c>
      <c r="S212" s="30" t="s">
        <v>361</v>
      </c>
      <c r="T212" s="34"/>
      <c r="U212" s="34"/>
      <c r="V212" s="34"/>
      <c r="W212" s="34"/>
      <c r="X212" s="8">
        <f t="shared" si="39"/>
        <v>1</v>
      </c>
      <c r="Y212" s="8">
        <f t="shared" si="40"/>
        <v>0</v>
      </c>
      <c r="Z212" s="8">
        <f t="shared" si="41"/>
        <v>0</v>
      </c>
      <c r="AA212" s="8">
        <f t="shared" si="42"/>
        <v>0</v>
      </c>
      <c r="AB212" s="8">
        <f t="shared" si="43"/>
        <v>0</v>
      </c>
      <c r="AC212" s="8">
        <f t="shared" si="44"/>
        <v>1</v>
      </c>
      <c r="AD212" s="8">
        <f t="shared" si="45"/>
        <v>0</v>
      </c>
      <c r="AE212" s="8">
        <f t="shared" si="46"/>
        <v>0</v>
      </c>
      <c r="AF212" s="8">
        <f t="shared" si="47"/>
        <v>0</v>
      </c>
      <c r="AG212" s="8">
        <f t="shared" si="48"/>
        <v>0</v>
      </c>
      <c r="AH212">
        <f t="shared" si="49"/>
        <v>0</v>
      </c>
      <c r="AI212">
        <f t="shared" si="50"/>
        <v>0</v>
      </c>
      <c r="AJ212">
        <f t="shared" si="51"/>
        <v>0</v>
      </c>
    </row>
    <row r="213" spans="1:36" ht="12.75">
      <c r="A213" s="27">
        <v>4209600</v>
      </c>
      <c r="B213" s="27">
        <v>104103603</v>
      </c>
      <c r="C213" s="27" t="s">
        <v>917</v>
      </c>
      <c r="D213" s="27" t="s">
        <v>918</v>
      </c>
      <c r="E213" s="27" t="s">
        <v>919</v>
      </c>
      <c r="F213" s="27">
        <v>16041</v>
      </c>
      <c r="G213" s="28">
        <v>1818</v>
      </c>
      <c r="H213" s="27">
        <v>7247562030</v>
      </c>
      <c r="I213" s="29" t="s">
        <v>881</v>
      </c>
      <c r="J213" s="29" t="s">
        <v>335</v>
      </c>
      <c r="K213" s="30"/>
      <c r="L213" s="30"/>
      <c r="M213" s="30"/>
      <c r="N213" s="30"/>
      <c r="O213" s="30"/>
      <c r="P213" s="35">
        <v>15.140997830802602</v>
      </c>
      <c r="Q213" s="31" t="s">
        <v>335</v>
      </c>
      <c r="R213" s="27" t="s">
        <v>330</v>
      </c>
      <c r="S213" s="30"/>
      <c r="T213" s="34"/>
      <c r="U213" s="34"/>
      <c r="V213" s="34"/>
      <c r="W213" s="34"/>
      <c r="X213" s="8">
        <f t="shared" si="39"/>
        <v>0</v>
      </c>
      <c r="Y213" s="8">
        <f t="shared" si="40"/>
        <v>1</v>
      </c>
      <c r="Z213" s="8">
        <f t="shared" si="41"/>
        <v>0</v>
      </c>
      <c r="AA213" s="8">
        <f t="shared" si="42"/>
        <v>0</v>
      </c>
      <c r="AB213" s="8">
        <f t="shared" si="43"/>
        <v>0</v>
      </c>
      <c r="AC213" s="8">
        <f t="shared" si="44"/>
        <v>1</v>
      </c>
      <c r="AD213" s="8">
        <f t="shared" si="45"/>
        <v>0</v>
      </c>
      <c r="AE213" s="8">
        <f t="shared" si="46"/>
        <v>0</v>
      </c>
      <c r="AF213" s="8">
        <f t="shared" si="47"/>
        <v>0</v>
      </c>
      <c r="AG213" s="8">
        <f t="shared" si="48"/>
        <v>0</v>
      </c>
      <c r="AH213">
        <f t="shared" si="49"/>
        <v>0</v>
      </c>
      <c r="AI213">
        <f t="shared" si="50"/>
        <v>0</v>
      </c>
      <c r="AJ213">
        <f t="shared" si="51"/>
        <v>0</v>
      </c>
    </row>
    <row r="214" spans="1:36" ht="12.75">
      <c r="A214" s="27">
        <v>4209660</v>
      </c>
      <c r="B214" s="27">
        <v>112282004</v>
      </c>
      <c r="C214" s="27" t="s">
        <v>920</v>
      </c>
      <c r="D214" s="27" t="s">
        <v>921</v>
      </c>
      <c r="E214" s="27" t="s">
        <v>922</v>
      </c>
      <c r="F214" s="27">
        <v>17271</v>
      </c>
      <c r="G214" s="28">
        <v>91</v>
      </c>
      <c r="H214" s="27">
        <v>7173497172</v>
      </c>
      <c r="I214" s="29">
        <v>7</v>
      </c>
      <c r="J214" s="29" t="s">
        <v>330</v>
      </c>
      <c r="K214" s="30" t="s">
        <v>360</v>
      </c>
      <c r="L214" s="30">
        <v>565</v>
      </c>
      <c r="M214" s="30" t="s">
        <v>360</v>
      </c>
      <c r="N214" s="30" t="s">
        <v>362</v>
      </c>
      <c r="O214" s="30" t="s">
        <v>362</v>
      </c>
      <c r="P214" s="35">
        <v>37.699316628701595</v>
      </c>
      <c r="Q214" s="31" t="s">
        <v>330</v>
      </c>
      <c r="R214" s="27" t="s">
        <v>330</v>
      </c>
      <c r="S214" s="30" t="s">
        <v>361</v>
      </c>
      <c r="T214" s="34">
        <v>7964</v>
      </c>
      <c r="U214" s="34">
        <v>2874</v>
      </c>
      <c r="V214" s="34">
        <v>3827</v>
      </c>
      <c r="W214" s="34">
        <v>59880</v>
      </c>
      <c r="X214" s="8">
        <f t="shared" si="39"/>
        <v>1</v>
      </c>
      <c r="Y214" s="8">
        <f t="shared" si="40"/>
        <v>1</v>
      </c>
      <c r="Z214" s="8" t="str">
        <f t="shared" si="41"/>
        <v>ELIGIBLE</v>
      </c>
      <c r="AA214" s="8" t="str">
        <f t="shared" si="42"/>
        <v>OKAY</v>
      </c>
      <c r="AB214" s="8">
        <f t="shared" si="43"/>
        <v>1</v>
      </c>
      <c r="AC214" s="8">
        <f t="shared" si="44"/>
        <v>1</v>
      </c>
      <c r="AD214" s="8" t="str">
        <f t="shared" si="45"/>
        <v>CHECK</v>
      </c>
      <c r="AE214" s="8" t="str">
        <f t="shared" si="46"/>
        <v>SRSA</v>
      </c>
      <c r="AF214" s="8">
        <f t="shared" si="47"/>
        <v>0</v>
      </c>
      <c r="AG214" s="8">
        <f t="shared" si="48"/>
        <v>0</v>
      </c>
      <c r="AH214">
        <f t="shared" si="49"/>
        <v>0</v>
      </c>
      <c r="AI214">
        <f t="shared" si="50"/>
        <v>0</v>
      </c>
      <c r="AJ214">
        <f t="shared" si="51"/>
        <v>0</v>
      </c>
    </row>
    <row r="215" spans="1:36" ht="12.75">
      <c r="A215" s="27">
        <v>4209690</v>
      </c>
      <c r="B215" s="27">
        <v>104432503</v>
      </c>
      <c r="C215" s="27" t="s">
        <v>923</v>
      </c>
      <c r="D215" s="27" t="s">
        <v>924</v>
      </c>
      <c r="E215" s="27" t="s">
        <v>925</v>
      </c>
      <c r="F215" s="27">
        <v>16121</v>
      </c>
      <c r="G215" s="28">
        <v>1754</v>
      </c>
      <c r="H215" s="27">
        <v>7243466585</v>
      </c>
      <c r="I215" s="29">
        <v>4</v>
      </c>
      <c r="J215" s="29" t="s">
        <v>335</v>
      </c>
      <c r="K215" s="30"/>
      <c r="L215" s="30"/>
      <c r="M215" s="30"/>
      <c r="N215" s="30"/>
      <c r="O215" s="30"/>
      <c r="P215" s="35">
        <v>42.53499222395023</v>
      </c>
      <c r="Q215" s="31" t="s">
        <v>330</v>
      </c>
      <c r="R215" s="27" t="s">
        <v>335</v>
      </c>
      <c r="S215" s="30"/>
      <c r="T215" s="34"/>
      <c r="U215" s="34"/>
      <c r="V215" s="34"/>
      <c r="W215" s="34"/>
      <c r="X215" s="8">
        <f t="shared" si="39"/>
        <v>0</v>
      </c>
      <c r="Y215" s="8">
        <f t="shared" si="40"/>
        <v>1</v>
      </c>
      <c r="Z215" s="8">
        <f t="shared" si="41"/>
        <v>0</v>
      </c>
      <c r="AA215" s="8">
        <f t="shared" si="42"/>
        <v>0</v>
      </c>
      <c r="AB215" s="8">
        <f t="shared" si="43"/>
        <v>1</v>
      </c>
      <c r="AC215" s="8">
        <f t="shared" si="44"/>
        <v>0</v>
      </c>
      <c r="AD215" s="8">
        <f t="shared" si="45"/>
        <v>0</v>
      </c>
      <c r="AE215" s="8">
        <f t="shared" si="46"/>
        <v>0</v>
      </c>
      <c r="AF215" s="8">
        <f t="shared" si="47"/>
        <v>0</v>
      </c>
      <c r="AG215" s="8">
        <f t="shared" si="48"/>
        <v>0</v>
      </c>
      <c r="AH215">
        <f t="shared" si="49"/>
        <v>0</v>
      </c>
      <c r="AI215">
        <f t="shared" si="50"/>
        <v>0</v>
      </c>
      <c r="AJ215">
        <f t="shared" si="51"/>
        <v>0</v>
      </c>
    </row>
    <row r="216" spans="1:36" ht="12.75">
      <c r="A216" s="27">
        <v>4209750</v>
      </c>
      <c r="B216" s="27">
        <v>108112003</v>
      </c>
      <c r="C216" s="27" t="s">
        <v>926</v>
      </c>
      <c r="D216" s="27" t="s">
        <v>927</v>
      </c>
      <c r="E216" s="27" t="s">
        <v>772</v>
      </c>
      <c r="F216" s="27">
        <v>15905</v>
      </c>
      <c r="G216" s="28">
        <v>2305</v>
      </c>
      <c r="H216" s="27">
        <v>8145351507</v>
      </c>
      <c r="I216" s="29">
        <v>4</v>
      </c>
      <c r="J216" s="29" t="s">
        <v>335</v>
      </c>
      <c r="K216" s="30"/>
      <c r="L216" s="30"/>
      <c r="M216" s="30"/>
      <c r="N216" s="30"/>
      <c r="O216" s="30"/>
      <c r="P216" s="35">
        <v>12.034383954154727</v>
      </c>
      <c r="Q216" s="31" t="s">
        <v>335</v>
      </c>
      <c r="R216" s="27" t="s">
        <v>335</v>
      </c>
      <c r="S216" s="30"/>
      <c r="T216" s="34"/>
      <c r="U216" s="34"/>
      <c r="V216" s="34"/>
      <c r="W216" s="34"/>
      <c r="X216" s="8">
        <f t="shared" si="39"/>
        <v>0</v>
      </c>
      <c r="Y216" s="8">
        <f t="shared" si="40"/>
        <v>1</v>
      </c>
      <c r="Z216" s="8">
        <f t="shared" si="41"/>
        <v>0</v>
      </c>
      <c r="AA216" s="8">
        <f t="shared" si="42"/>
        <v>0</v>
      </c>
      <c r="AB216" s="8">
        <f t="shared" si="43"/>
        <v>0</v>
      </c>
      <c r="AC216" s="8">
        <f t="shared" si="44"/>
        <v>0</v>
      </c>
      <c r="AD216" s="8">
        <f t="shared" si="45"/>
        <v>0</v>
      </c>
      <c r="AE216" s="8">
        <f t="shared" si="46"/>
        <v>0</v>
      </c>
      <c r="AF216" s="8">
        <f t="shared" si="47"/>
        <v>0</v>
      </c>
      <c r="AG216" s="8">
        <f t="shared" si="48"/>
        <v>0</v>
      </c>
      <c r="AH216">
        <f t="shared" si="49"/>
        <v>0</v>
      </c>
      <c r="AI216">
        <f t="shared" si="50"/>
        <v>0</v>
      </c>
      <c r="AJ216">
        <f t="shared" si="51"/>
        <v>0</v>
      </c>
    </row>
    <row r="217" spans="1:36" ht="12.75">
      <c r="A217" s="27">
        <v>4209780</v>
      </c>
      <c r="B217" s="27">
        <v>114062503</v>
      </c>
      <c r="C217" s="27" t="s">
        <v>928</v>
      </c>
      <c r="D217" s="27" t="s">
        <v>929</v>
      </c>
      <c r="E217" s="27" t="s">
        <v>930</v>
      </c>
      <c r="F217" s="27">
        <v>19522</v>
      </c>
      <c r="G217" s="28">
        <v>1031</v>
      </c>
      <c r="H217" s="27">
        <v>6109449598</v>
      </c>
      <c r="I217" s="29" t="s">
        <v>550</v>
      </c>
      <c r="J217" s="29" t="s">
        <v>335</v>
      </c>
      <c r="K217" s="30"/>
      <c r="L217" s="30"/>
      <c r="M217" s="30"/>
      <c r="N217" s="30"/>
      <c r="O217" s="30"/>
      <c r="P217" s="35">
        <v>4.512820512820513</v>
      </c>
      <c r="Q217" s="31" t="s">
        <v>335</v>
      </c>
      <c r="R217" s="27" t="s">
        <v>335</v>
      </c>
      <c r="S217" s="30"/>
      <c r="T217" s="34"/>
      <c r="U217" s="34"/>
      <c r="V217" s="34"/>
      <c r="W217" s="34"/>
      <c r="X217" s="8">
        <f t="shared" si="39"/>
        <v>0</v>
      </c>
      <c r="Y217" s="8">
        <f t="shared" si="40"/>
        <v>1</v>
      </c>
      <c r="Z217" s="8">
        <f t="shared" si="41"/>
        <v>0</v>
      </c>
      <c r="AA217" s="8">
        <f t="shared" si="42"/>
        <v>0</v>
      </c>
      <c r="AB217" s="8">
        <f t="shared" si="43"/>
        <v>0</v>
      </c>
      <c r="AC217" s="8">
        <f t="shared" si="44"/>
        <v>0</v>
      </c>
      <c r="AD217" s="8">
        <f t="shared" si="45"/>
        <v>0</v>
      </c>
      <c r="AE217" s="8">
        <f t="shared" si="46"/>
        <v>0</v>
      </c>
      <c r="AF217" s="8">
        <f t="shared" si="47"/>
        <v>0</v>
      </c>
      <c r="AG217" s="8">
        <f t="shared" si="48"/>
        <v>0</v>
      </c>
      <c r="AH217">
        <f t="shared" si="49"/>
        <v>0</v>
      </c>
      <c r="AI217">
        <f t="shared" si="50"/>
        <v>0</v>
      </c>
      <c r="AJ217">
        <f t="shared" si="51"/>
        <v>0</v>
      </c>
    </row>
    <row r="218" spans="1:36" ht="12.75">
      <c r="A218" s="27">
        <v>4209870</v>
      </c>
      <c r="B218" s="27">
        <v>111292304</v>
      </c>
      <c r="C218" s="27" t="s">
        <v>931</v>
      </c>
      <c r="D218" s="27" t="s">
        <v>932</v>
      </c>
      <c r="E218" s="27" t="s">
        <v>933</v>
      </c>
      <c r="F218" s="27">
        <v>16689</v>
      </c>
      <c r="G218" s="28">
        <v>9734</v>
      </c>
      <c r="H218" s="27">
        <v>8146853866</v>
      </c>
      <c r="I218" s="29">
        <v>7</v>
      </c>
      <c r="J218" s="29" t="s">
        <v>330</v>
      </c>
      <c r="K218" s="30" t="s">
        <v>360</v>
      </c>
      <c r="L218" s="30">
        <v>485</v>
      </c>
      <c r="M218" s="30" t="s">
        <v>360</v>
      </c>
      <c r="N218" s="30" t="s">
        <v>362</v>
      </c>
      <c r="O218" s="30" t="s">
        <v>362</v>
      </c>
      <c r="P218" s="35">
        <v>16.034482758620687</v>
      </c>
      <c r="Q218" s="31" t="s">
        <v>335</v>
      </c>
      <c r="R218" s="27" t="s">
        <v>330</v>
      </c>
      <c r="S218" s="30" t="s">
        <v>361</v>
      </c>
      <c r="T218" s="34">
        <v>3107</v>
      </c>
      <c r="U218" s="34">
        <v>2058</v>
      </c>
      <c r="V218" s="34">
        <v>3272</v>
      </c>
      <c r="W218" s="34">
        <v>19265</v>
      </c>
      <c r="X218" s="8">
        <f t="shared" si="39"/>
        <v>1</v>
      </c>
      <c r="Y218" s="8">
        <f t="shared" si="40"/>
        <v>1</v>
      </c>
      <c r="Z218" s="8" t="str">
        <f t="shared" si="41"/>
        <v>ELIGIBLE</v>
      </c>
      <c r="AA218" s="8" t="str">
        <f t="shared" si="42"/>
        <v>OKAY</v>
      </c>
      <c r="AB218" s="8">
        <f t="shared" si="43"/>
        <v>0</v>
      </c>
      <c r="AC218" s="8">
        <f t="shared" si="44"/>
        <v>1</v>
      </c>
      <c r="AD218" s="8">
        <f t="shared" si="45"/>
        <v>0</v>
      </c>
      <c r="AE218" s="8">
        <f t="shared" si="46"/>
        <v>0</v>
      </c>
      <c r="AF218" s="8">
        <f t="shared" si="47"/>
        <v>0</v>
      </c>
      <c r="AG218" s="8">
        <f t="shared" si="48"/>
        <v>0</v>
      </c>
      <c r="AH218">
        <f t="shared" si="49"/>
        <v>0</v>
      </c>
      <c r="AI218">
        <f t="shared" si="50"/>
        <v>0</v>
      </c>
      <c r="AJ218">
        <f t="shared" si="51"/>
        <v>0</v>
      </c>
    </row>
    <row r="219" spans="1:36" ht="12.75">
      <c r="A219" s="27">
        <v>4209930</v>
      </c>
      <c r="B219" s="27">
        <v>119583003</v>
      </c>
      <c r="C219" s="27" t="s">
        <v>934</v>
      </c>
      <c r="D219" s="27" t="s">
        <v>935</v>
      </c>
      <c r="E219" s="27" t="s">
        <v>936</v>
      </c>
      <c r="F219" s="27">
        <v>18421</v>
      </c>
      <c r="G219" s="28">
        <v>1355</v>
      </c>
      <c r="H219" s="27">
        <v>5707852400</v>
      </c>
      <c r="I219" s="29">
        <v>7</v>
      </c>
      <c r="J219" s="29" t="s">
        <v>330</v>
      </c>
      <c r="K219" s="30" t="s">
        <v>360</v>
      </c>
      <c r="L219" s="30">
        <v>858</v>
      </c>
      <c r="M219" s="30" t="s">
        <v>361</v>
      </c>
      <c r="N219" s="30" t="s">
        <v>361</v>
      </c>
      <c r="O219" s="30" t="s">
        <v>360</v>
      </c>
      <c r="P219" s="35">
        <v>14.314928425357873</v>
      </c>
      <c r="Q219" s="31" t="s">
        <v>335</v>
      </c>
      <c r="R219" s="27" t="s">
        <v>330</v>
      </c>
      <c r="S219" s="30" t="s">
        <v>361</v>
      </c>
      <c r="T219" s="34"/>
      <c r="U219" s="34"/>
      <c r="V219" s="34"/>
      <c r="W219" s="34"/>
      <c r="X219" s="8">
        <f t="shared" si="39"/>
        <v>1</v>
      </c>
      <c r="Y219" s="8">
        <f t="shared" si="40"/>
        <v>0</v>
      </c>
      <c r="Z219" s="8">
        <f t="shared" si="41"/>
        <v>0</v>
      </c>
      <c r="AA219" s="8">
        <f t="shared" si="42"/>
        <v>0</v>
      </c>
      <c r="AB219" s="8">
        <f t="shared" si="43"/>
        <v>0</v>
      </c>
      <c r="AC219" s="8">
        <f t="shared" si="44"/>
        <v>1</v>
      </c>
      <c r="AD219" s="8">
        <f t="shared" si="45"/>
        <v>0</v>
      </c>
      <c r="AE219" s="8">
        <f t="shared" si="46"/>
        <v>0</v>
      </c>
      <c r="AF219" s="8">
        <f t="shared" si="47"/>
        <v>0</v>
      </c>
      <c r="AG219" s="8">
        <f t="shared" si="48"/>
        <v>0</v>
      </c>
      <c r="AH219">
        <f t="shared" si="49"/>
        <v>0</v>
      </c>
      <c r="AI219">
        <f t="shared" si="50"/>
        <v>0</v>
      </c>
      <c r="AJ219">
        <f t="shared" si="51"/>
        <v>0</v>
      </c>
    </row>
    <row r="220" spans="1:36" ht="12.75">
      <c r="A220" s="27">
        <v>4209931</v>
      </c>
      <c r="B220" s="27">
        <v>111319998</v>
      </c>
      <c r="C220" s="27" t="s">
        <v>937</v>
      </c>
      <c r="D220" s="27" t="s">
        <v>938</v>
      </c>
      <c r="E220" s="27" t="s">
        <v>939</v>
      </c>
      <c r="F220" s="27">
        <v>16657</v>
      </c>
      <c r="G220" s="28">
        <v>9303</v>
      </c>
      <c r="H220" s="27">
        <v>8146583492</v>
      </c>
      <c r="I220" s="29">
        <v>7</v>
      </c>
      <c r="J220" s="29" t="s">
        <v>330</v>
      </c>
      <c r="K220" s="30"/>
      <c r="L220" s="30"/>
      <c r="M220" s="30"/>
      <c r="N220" s="30"/>
      <c r="O220" s="30"/>
      <c r="P220" s="31" t="s">
        <v>331</v>
      </c>
      <c r="Q220" s="31" t="s">
        <v>331</v>
      </c>
      <c r="R220" s="27" t="s">
        <v>330</v>
      </c>
      <c r="S220" s="30"/>
      <c r="T220" s="34"/>
      <c r="U220" s="34"/>
      <c r="V220" s="34"/>
      <c r="W220" s="34"/>
      <c r="X220" s="8">
        <f t="shared" si="39"/>
        <v>1</v>
      </c>
      <c r="Y220" s="8">
        <f t="shared" si="40"/>
        <v>1</v>
      </c>
      <c r="Z220" s="8" t="str">
        <f t="shared" si="41"/>
        <v>ELIGIBLE</v>
      </c>
      <c r="AA220" s="8">
        <f t="shared" si="42"/>
        <v>0</v>
      </c>
      <c r="AB220" s="8">
        <f t="shared" si="43"/>
        <v>0</v>
      </c>
      <c r="AC220" s="8">
        <f t="shared" si="44"/>
        <v>1</v>
      </c>
      <c r="AD220" s="8">
        <f t="shared" si="45"/>
        <v>0</v>
      </c>
      <c r="AE220" s="8">
        <f t="shared" si="46"/>
        <v>0</v>
      </c>
      <c r="AF220" s="8">
        <f t="shared" si="47"/>
        <v>0</v>
      </c>
      <c r="AG220" s="8">
        <f t="shared" si="48"/>
        <v>0</v>
      </c>
      <c r="AH220">
        <f t="shared" si="49"/>
        <v>0</v>
      </c>
      <c r="AI220">
        <f t="shared" si="50"/>
        <v>0</v>
      </c>
      <c r="AJ220">
        <f t="shared" si="51"/>
        <v>0</v>
      </c>
    </row>
    <row r="221" spans="1:36" ht="12.75">
      <c r="A221" s="27">
        <v>4209932</v>
      </c>
      <c r="B221" s="27">
        <v>115509998</v>
      </c>
      <c r="C221" s="27" t="s">
        <v>940</v>
      </c>
      <c r="D221" s="27" t="s">
        <v>941</v>
      </c>
      <c r="E221" s="27" t="s">
        <v>942</v>
      </c>
      <c r="F221" s="27">
        <v>17047</v>
      </c>
      <c r="G221" s="28">
        <v>9754</v>
      </c>
      <c r="H221" s="27">
        <v>7177893841</v>
      </c>
      <c r="I221" s="29">
        <v>8</v>
      </c>
      <c r="J221" s="29" t="s">
        <v>330</v>
      </c>
      <c r="K221" s="30"/>
      <c r="L221" s="30"/>
      <c r="M221" s="30"/>
      <c r="N221" s="30"/>
      <c r="O221" s="30"/>
      <c r="P221" s="31" t="s">
        <v>331</v>
      </c>
      <c r="Q221" s="31" t="s">
        <v>331</v>
      </c>
      <c r="R221" s="27" t="s">
        <v>330</v>
      </c>
      <c r="S221" s="30"/>
      <c r="T221" s="34"/>
      <c r="U221" s="34"/>
      <c r="V221" s="34"/>
      <c r="W221" s="34"/>
      <c r="X221" s="8">
        <f t="shared" si="39"/>
        <v>1</v>
      </c>
      <c r="Y221" s="8">
        <f t="shared" si="40"/>
        <v>1</v>
      </c>
      <c r="Z221" s="8" t="str">
        <f t="shared" si="41"/>
        <v>ELIGIBLE</v>
      </c>
      <c r="AA221" s="8">
        <f t="shared" si="42"/>
        <v>0</v>
      </c>
      <c r="AB221" s="8">
        <f t="shared" si="43"/>
        <v>0</v>
      </c>
      <c r="AC221" s="8">
        <f t="shared" si="44"/>
        <v>1</v>
      </c>
      <c r="AD221" s="8">
        <f t="shared" si="45"/>
        <v>0</v>
      </c>
      <c r="AE221" s="8">
        <f t="shared" si="46"/>
        <v>0</v>
      </c>
      <c r="AF221" s="8">
        <f t="shared" si="47"/>
        <v>0</v>
      </c>
      <c r="AG221" s="8">
        <f t="shared" si="48"/>
        <v>0</v>
      </c>
      <c r="AH221">
        <f t="shared" si="49"/>
        <v>0</v>
      </c>
      <c r="AI221">
        <f t="shared" si="50"/>
        <v>0</v>
      </c>
      <c r="AJ221">
        <f t="shared" si="51"/>
        <v>0</v>
      </c>
    </row>
    <row r="222" spans="1:36" ht="12.75">
      <c r="A222" s="27">
        <v>4209933</v>
      </c>
      <c r="B222" s="27">
        <v>116479998</v>
      </c>
      <c r="C222" s="27" t="s">
        <v>943</v>
      </c>
      <c r="D222" s="27" t="s">
        <v>944</v>
      </c>
      <c r="E222" s="27" t="s">
        <v>454</v>
      </c>
      <c r="F222" s="27">
        <v>17821</v>
      </c>
      <c r="G222" s="28">
        <v>8608</v>
      </c>
      <c r="H222" s="27">
        <v>5702714710</v>
      </c>
      <c r="I222" s="29">
        <v>6</v>
      </c>
      <c r="J222" s="29" t="s">
        <v>335</v>
      </c>
      <c r="K222" s="30"/>
      <c r="L222" s="30"/>
      <c r="M222" s="30"/>
      <c r="N222" s="30"/>
      <c r="O222" s="30"/>
      <c r="P222" s="31" t="s">
        <v>331</v>
      </c>
      <c r="Q222" s="31" t="s">
        <v>331</v>
      </c>
      <c r="R222" s="27" t="s">
        <v>330</v>
      </c>
      <c r="S222" s="30"/>
      <c r="T222" s="34"/>
      <c r="U222" s="34"/>
      <c r="V222" s="34"/>
      <c r="W222" s="34"/>
      <c r="X222" s="8">
        <f t="shared" si="39"/>
        <v>0</v>
      </c>
      <c r="Y222" s="8">
        <f t="shared" si="40"/>
        <v>1</v>
      </c>
      <c r="Z222" s="8">
        <f t="shared" si="41"/>
        <v>0</v>
      </c>
      <c r="AA222" s="8">
        <f t="shared" si="42"/>
        <v>0</v>
      </c>
      <c r="AB222" s="8">
        <f t="shared" si="43"/>
        <v>0</v>
      </c>
      <c r="AC222" s="8">
        <f t="shared" si="44"/>
        <v>1</v>
      </c>
      <c r="AD222" s="8">
        <f t="shared" si="45"/>
        <v>0</v>
      </c>
      <c r="AE222" s="8">
        <f t="shared" si="46"/>
        <v>0</v>
      </c>
      <c r="AF222" s="8">
        <f t="shared" si="47"/>
        <v>0</v>
      </c>
      <c r="AG222" s="8">
        <f t="shared" si="48"/>
        <v>0</v>
      </c>
      <c r="AH222">
        <f t="shared" si="49"/>
        <v>0</v>
      </c>
      <c r="AI222">
        <f t="shared" si="50"/>
        <v>0</v>
      </c>
      <c r="AJ222">
        <f t="shared" si="51"/>
        <v>0</v>
      </c>
    </row>
    <row r="223" spans="1:36" ht="12.75">
      <c r="A223" s="27">
        <v>4209934</v>
      </c>
      <c r="B223" s="27">
        <v>118409998</v>
      </c>
      <c r="C223" s="27" t="s">
        <v>945</v>
      </c>
      <c r="D223" s="27" t="s">
        <v>946</v>
      </c>
      <c r="E223" s="27" t="s">
        <v>947</v>
      </c>
      <c r="F223" s="27">
        <v>18661</v>
      </c>
      <c r="G223" s="28">
        <v>9714</v>
      </c>
      <c r="H223" s="27">
        <v>5704439524</v>
      </c>
      <c r="I223" s="29">
        <v>8</v>
      </c>
      <c r="J223" s="29" t="s">
        <v>330</v>
      </c>
      <c r="K223" s="30"/>
      <c r="L223" s="30"/>
      <c r="M223" s="30"/>
      <c r="N223" s="30"/>
      <c r="O223" s="30"/>
      <c r="P223" s="31" t="s">
        <v>331</v>
      </c>
      <c r="Q223" s="31" t="s">
        <v>331</v>
      </c>
      <c r="R223" s="27" t="s">
        <v>330</v>
      </c>
      <c r="S223" s="30"/>
      <c r="T223" s="34"/>
      <c r="U223" s="34"/>
      <c r="V223" s="34"/>
      <c r="W223" s="34"/>
      <c r="X223" s="8">
        <f t="shared" si="39"/>
        <v>1</v>
      </c>
      <c r="Y223" s="8">
        <f t="shared" si="40"/>
        <v>1</v>
      </c>
      <c r="Z223" s="8" t="str">
        <f t="shared" si="41"/>
        <v>ELIGIBLE</v>
      </c>
      <c r="AA223" s="8">
        <f t="shared" si="42"/>
        <v>0</v>
      </c>
      <c r="AB223" s="8">
        <f t="shared" si="43"/>
        <v>0</v>
      </c>
      <c r="AC223" s="8">
        <f t="shared" si="44"/>
        <v>1</v>
      </c>
      <c r="AD223" s="8">
        <f t="shared" si="45"/>
        <v>0</v>
      </c>
      <c r="AE223" s="8">
        <f t="shared" si="46"/>
        <v>0</v>
      </c>
      <c r="AF223" s="8">
        <f t="shared" si="47"/>
        <v>0</v>
      </c>
      <c r="AG223" s="8">
        <f t="shared" si="48"/>
        <v>0</v>
      </c>
      <c r="AH223">
        <f t="shared" si="49"/>
        <v>0</v>
      </c>
      <c r="AI223">
        <f t="shared" si="50"/>
        <v>0</v>
      </c>
      <c r="AJ223">
        <f t="shared" si="51"/>
        <v>0</v>
      </c>
    </row>
    <row r="224" spans="1:36" ht="12.75">
      <c r="A224" s="27">
        <v>4209935</v>
      </c>
      <c r="B224" s="27">
        <v>120489998</v>
      </c>
      <c r="C224" s="27" t="s">
        <v>948</v>
      </c>
      <c r="D224" s="27" t="s">
        <v>949</v>
      </c>
      <c r="E224" s="27" t="s">
        <v>950</v>
      </c>
      <c r="F224" s="27">
        <v>18067</v>
      </c>
      <c r="G224" s="28">
        <v>9048</v>
      </c>
      <c r="H224" s="27">
        <v>6102621591</v>
      </c>
      <c r="I224" s="29">
        <v>4</v>
      </c>
      <c r="J224" s="29" t="s">
        <v>335</v>
      </c>
      <c r="K224" s="30"/>
      <c r="L224" s="30"/>
      <c r="M224" s="30"/>
      <c r="N224" s="30"/>
      <c r="O224" s="30"/>
      <c r="P224" s="31" t="s">
        <v>331</v>
      </c>
      <c r="Q224" s="31" t="s">
        <v>331</v>
      </c>
      <c r="R224" s="27" t="s">
        <v>335</v>
      </c>
      <c r="S224" s="30"/>
      <c r="T224" s="34"/>
      <c r="U224" s="34"/>
      <c r="V224" s="34"/>
      <c r="W224" s="34"/>
      <c r="X224" s="8">
        <f t="shared" si="39"/>
        <v>0</v>
      </c>
      <c r="Y224" s="8">
        <f t="shared" si="40"/>
        <v>1</v>
      </c>
      <c r="Z224" s="8">
        <f t="shared" si="41"/>
        <v>0</v>
      </c>
      <c r="AA224" s="8">
        <f t="shared" si="42"/>
        <v>0</v>
      </c>
      <c r="AB224" s="8">
        <f t="shared" si="43"/>
        <v>0</v>
      </c>
      <c r="AC224" s="8">
        <f t="shared" si="44"/>
        <v>0</v>
      </c>
      <c r="AD224" s="8">
        <f t="shared" si="45"/>
        <v>0</v>
      </c>
      <c r="AE224" s="8">
        <f t="shared" si="46"/>
        <v>0</v>
      </c>
      <c r="AF224" s="8">
        <f t="shared" si="47"/>
        <v>0</v>
      </c>
      <c r="AG224" s="8">
        <f t="shared" si="48"/>
        <v>0</v>
      </c>
      <c r="AH224">
        <f t="shared" si="49"/>
        <v>0</v>
      </c>
      <c r="AI224">
        <f t="shared" si="50"/>
        <v>0</v>
      </c>
      <c r="AJ224">
        <f t="shared" si="51"/>
        <v>0</v>
      </c>
    </row>
    <row r="225" spans="1:36" ht="12.75">
      <c r="A225" s="27">
        <v>4209937</v>
      </c>
      <c r="B225" s="27">
        <v>124159998</v>
      </c>
      <c r="C225" s="27" t="s">
        <v>951</v>
      </c>
      <c r="D225" s="27" t="s">
        <v>952</v>
      </c>
      <c r="E225" s="27" t="s">
        <v>365</v>
      </c>
      <c r="F225" s="27">
        <v>19380</v>
      </c>
      <c r="G225" s="28">
        <v>1548</v>
      </c>
      <c r="H225" s="27">
        <v>6104868344</v>
      </c>
      <c r="I225" s="29">
        <v>8</v>
      </c>
      <c r="J225" s="29" t="s">
        <v>330</v>
      </c>
      <c r="K225" s="30"/>
      <c r="L225" s="30"/>
      <c r="M225" s="30"/>
      <c r="N225" s="30"/>
      <c r="O225" s="30"/>
      <c r="P225" s="31" t="s">
        <v>331</v>
      </c>
      <c r="Q225" s="31" t="s">
        <v>331</v>
      </c>
      <c r="R225" s="27" t="s">
        <v>330</v>
      </c>
      <c r="S225" s="30"/>
      <c r="T225" s="34"/>
      <c r="U225" s="34"/>
      <c r="V225" s="34"/>
      <c r="W225" s="34"/>
      <c r="X225" s="8">
        <f t="shared" si="39"/>
        <v>1</v>
      </c>
      <c r="Y225" s="8">
        <f t="shared" si="40"/>
        <v>1</v>
      </c>
      <c r="Z225" s="8" t="str">
        <f t="shared" si="41"/>
        <v>ELIGIBLE</v>
      </c>
      <c r="AA225" s="8">
        <f t="shared" si="42"/>
        <v>0</v>
      </c>
      <c r="AB225" s="8">
        <f t="shared" si="43"/>
        <v>0</v>
      </c>
      <c r="AC225" s="8">
        <f t="shared" si="44"/>
        <v>1</v>
      </c>
      <c r="AD225" s="8">
        <f t="shared" si="45"/>
        <v>0</v>
      </c>
      <c r="AE225" s="8">
        <f t="shared" si="46"/>
        <v>0</v>
      </c>
      <c r="AF225" s="8">
        <f t="shared" si="47"/>
        <v>0</v>
      </c>
      <c r="AG225" s="8">
        <f t="shared" si="48"/>
        <v>0</v>
      </c>
      <c r="AH225">
        <f t="shared" si="49"/>
        <v>0</v>
      </c>
      <c r="AI225">
        <f t="shared" si="50"/>
        <v>0</v>
      </c>
      <c r="AJ225">
        <f t="shared" si="51"/>
        <v>0</v>
      </c>
    </row>
    <row r="226" spans="1:36" ht="12.75">
      <c r="A226" s="27">
        <v>4209940</v>
      </c>
      <c r="B226" s="27">
        <v>108112203</v>
      </c>
      <c r="C226" s="27" t="s">
        <v>953</v>
      </c>
      <c r="D226" s="27" t="s">
        <v>954</v>
      </c>
      <c r="E226" s="27" t="s">
        <v>955</v>
      </c>
      <c r="F226" s="27">
        <v>15955</v>
      </c>
      <c r="G226" s="28">
        <v>158</v>
      </c>
      <c r="H226" s="27">
        <v>8144877613</v>
      </c>
      <c r="I226" s="29">
        <v>8</v>
      </c>
      <c r="J226" s="29" t="s">
        <v>330</v>
      </c>
      <c r="K226" s="30" t="s">
        <v>360</v>
      </c>
      <c r="L226" s="30">
        <v>2426</v>
      </c>
      <c r="M226" s="30" t="s">
        <v>361</v>
      </c>
      <c r="N226" s="30" t="s">
        <v>361</v>
      </c>
      <c r="O226" s="30" t="s">
        <v>360</v>
      </c>
      <c r="P226" s="35">
        <v>12.448840381991815</v>
      </c>
      <c r="Q226" s="31" t="s">
        <v>335</v>
      </c>
      <c r="R226" s="27" t="s">
        <v>330</v>
      </c>
      <c r="S226" s="30" t="s">
        <v>361</v>
      </c>
      <c r="T226" s="34"/>
      <c r="U226" s="34"/>
      <c r="V226" s="34"/>
      <c r="W226" s="34"/>
      <c r="X226" s="8">
        <f t="shared" si="39"/>
        <v>1</v>
      </c>
      <c r="Y226" s="8">
        <f t="shared" si="40"/>
        <v>0</v>
      </c>
      <c r="Z226" s="8">
        <f t="shared" si="41"/>
        <v>0</v>
      </c>
      <c r="AA226" s="8">
        <f t="shared" si="42"/>
        <v>0</v>
      </c>
      <c r="AB226" s="8">
        <f t="shared" si="43"/>
        <v>0</v>
      </c>
      <c r="AC226" s="8">
        <f t="shared" si="44"/>
        <v>1</v>
      </c>
      <c r="AD226" s="8">
        <f t="shared" si="45"/>
        <v>0</v>
      </c>
      <c r="AE226" s="8">
        <f t="shared" si="46"/>
        <v>0</v>
      </c>
      <c r="AF226" s="8">
        <f t="shared" si="47"/>
        <v>0</v>
      </c>
      <c r="AG226" s="8">
        <f t="shared" si="48"/>
        <v>0</v>
      </c>
      <c r="AH226">
        <f t="shared" si="49"/>
        <v>0</v>
      </c>
      <c r="AI226">
        <f t="shared" si="50"/>
        <v>0</v>
      </c>
      <c r="AJ226">
        <f t="shared" si="51"/>
        <v>0</v>
      </c>
    </row>
    <row r="227" spans="1:36" ht="12.75">
      <c r="A227" s="27">
        <v>4209960</v>
      </c>
      <c r="B227" s="27">
        <v>101632403</v>
      </c>
      <c r="C227" s="27" t="s">
        <v>956</v>
      </c>
      <c r="D227" s="27" t="s">
        <v>957</v>
      </c>
      <c r="E227" s="27" t="s">
        <v>958</v>
      </c>
      <c r="F227" s="27">
        <v>15057</v>
      </c>
      <c r="G227" s="28">
        <v>2975</v>
      </c>
      <c r="H227" s="27">
        <v>7247961551</v>
      </c>
      <c r="I227" s="29">
        <v>8</v>
      </c>
      <c r="J227" s="29" t="s">
        <v>330</v>
      </c>
      <c r="K227" s="30" t="s">
        <v>360</v>
      </c>
      <c r="L227" s="30">
        <v>1382</v>
      </c>
      <c r="M227" s="30" t="s">
        <v>361</v>
      </c>
      <c r="N227" s="30" t="s">
        <v>361</v>
      </c>
      <c r="O227" s="30" t="s">
        <v>360</v>
      </c>
      <c r="P227" s="35">
        <v>11.233993015133876</v>
      </c>
      <c r="Q227" s="31" t="s">
        <v>335</v>
      </c>
      <c r="R227" s="27" t="s">
        <v>330</v>
      </c>
      <c r="S227" s="30" t="s">
        <v>361</v>
      </c>
      <c r="T227" s="34"/>
      <c r="U227" s="34"/>
      <c r="V227" s="34"/>
      <c r="W227" s="34"/>
      <c r="X227" s="8">
        <f t="shared" si="39"/>
        <v>1</v>
      </c>
      <c r="Y227" s="8">
        <f t="shared" si="40"/>
        <v>0</v>
      </c>
      <c r="Z227" s="8">
        <f t="shared" si="41"/>
        <v>0</v>
      </c>
      <c r="AA227" s="8">
        <f t="shared" si="42"/>
        <v>0</v>
      </c>
      <c r="AB227" s="8">
        <f t="shared" si="43"/>
        <v>0</v>
      </c>
      <c r="AC227" s="8">
        <f t="shared" si="44"/>
        <v>1</v>
      </c>
      <c r="AD227" s="8">
        <f t="shared" si="45"/>
        <v>0</v>
      </c>
      <c r="AE227" s="8">
        <f t="shared" si="46"/>
        <v>0</v>
      </c>
      <c r="AF227" s="8">
        <f t="shared" si="47"/>
        <v>0</v>
      </c>
      <c r="AG227" s="8">
        <f t="shared" si="48"/>
        <v>0</v>
      </c>
      <c r="AH227">
        <f t="shared" si="49"/>
        <v>0</v>
      </c>
      <c r="AI227">
        <f t="shared" si="50"/>
        <v>0</v>
      </c>
      <c r="AJ227">
        <f t="shared" si="51"/>
        <v>0</v>
      </c>
    </row>
    <row r="228" spans="1:36" ht="12.75">
      <c r="A228" s="27">
        <v>4209990</v>
      </c>
      <c r="B228" s="27">
        <v>105253553</v>
      </c>
      <c r="C228" s="27" t="s">
        <v>959</v>
      </c>
      <c r="D228" s="27" t="s">
        <v>960</v>
      </c>
      <c r="E228" s="27" t="s">
        <v>961</v>
      </c>
      <c r="F228" s="27">
        <v>16441</v>
      </c>
      <c r="G228" s="28">
        <v>810</v>
      </c>
      <c r="H228" s="27">
        <v>8147962638</v>
      </c>
      <c r="I228" s="29">
        <v>8</v>
      </c>
      <c r="J228" s="29" t="s">
        <v>330</v>
      </c>
      <c r="K228" s="30" t="s">
        <v>360</v>
      </c>
      <c r="L228" s="30">
        <v>2227</v>
      </c>
      <c r="M228" s="30" t="s">
        <v>361</v>
      </c>
      <c r="N228" s="30" t="s">
        <v>361</v>
      </c>
      <c r="O228" s="30" t="s">
        <v>360</v>
      </c>
      <c r="P228" s="35">
        <v>11.1358574610245</v>
      </c>
      <c r="Q228" s="31" t="s">
        <v>335</v>
      </c>
      <c r="R228" s="27" t="s">
        <v>330</v>
      </c>
      <c r="S228" s="30" t="s">
        <v>361</v>
      </c>
      <c r="T228" s="34"/>
      <c r="U228" s="34"/>
      <c r="V228" s="34"/>
      <c r="W228" s="34"/>
      <c r="X228" s="8">
        <f t="shared" si="39"/>
        <v>1</v>
      </c>
      <c r="Y228" s="8">
        <f t="shared" si="40"/>
        <v>0</v>
      </c>
      <c r="Z228" s="8">
        <f t="shared" si="41"/>
        <v>0</v>
      </c>
      <c r="AA228" s="8">
        <f t="shared" si="42"/>
        <v>0</v>
      </c>
      <c r="AB228" s="8">
        <f t="shared" si="43"/>
        <v>0</v>
      </c>
      <c r="AC228" s="8">
        <f t="shared" si="44"/>
        <v>1</v>
      </c>
      <c r="AD228" s="8">
        <f t="shared" si="45"/>
        <v>0</v>
      </c>
      <c r="AE228" s="8">
        <f t="shared" si="46"/>
        <v>0</v>
      </c>
      <c r="AF228" s="8">
        <f t="shared" si="47"/>
        <v>0</v>
      </c>
      <c r="AG228" s="8">
        <f t="shared" si="48"/>
        <v>0</v>
      </c>
      <c r="AH228">
        <f t="shared" si="49"/>
        <v>0</v>
      </c>
      <c r="AI228">
        <f t="shared" si="50"/>
        <v>0</v>
      </c>
      <c r="AJ228">
        <f t="shared" si="51"/>
        <v>0</v>
      </c>
    </row>
    <row r="229" spans="1:36" ht="12.75">
      <c r="A229" s="27">
        <v>4210070</v>
      </c>
      <c r="B229" s="27">
        <v>103023912</v>
      </c>
      <c r="C229" s="27" t="s">
        <v>962</v>
      </c>
      <c r="D229" s="27" t="s">
        <v>963</v>
      </c>
      <c r="E229" s="27" t="s">
        <v>377</v>
      </c>
      <c r="F229" s="27">
        <v>15238</v>
      </c>
      <c r="G229" s="28">
        <v>2406</v>
      </c>
      <c r="H229" s="27">
        <v>4129639600</v>
      </c>
      <c r="I229" s="29">
        <v>3</v>
      </c>
      <c r="J229" s="29" t="s">
        <v>335</v>
      </c>
      <c r="K229" s="30"/>
      <c r="L229" s="30"/>
      <c r="M229" s="30"/>
      <c r="N229" s="30"/>
      <c r="O229" s="30"/>
      <c r="P229" s="35">
        <v>6.183944232066562</v>
      </c>
      <c r="Q229" s="31" t="s">
        <v>335</v>
      </c>
      <c r="R229" s="27" t="s">
        <v>335</v>
      </c>
      <c r="S229" s="30"/>
      <c r="T229" s="34"/>
      <c r="U229" s="34"/>
      <c r="V229" s="34"/>
      <c r="W229" s="34"/>
      <c r="X229" s="8">
        <f t="shared" si="39"/>
        <v>0</v>
      </c>
      <c r="Y229" s="8">
        <f t="shared" si="40"/>
        <v>1</v>
      </c>
      <c r="Z229" s="8">
        <f t="shared" si="41"/>
        <v>0</v>
      </c>
      <c r="AA229" s="8">
        <f t="shared" si="42"/>
        <v>0</v>
      </c>
      <c r="AB229" s="8">
        <f t="shared" si="43"/>
        <v>0</v>
      </c>
      <c r="AC229" s="8">
        <f t="shared" si="44"/>
        <v>0</v>
      </c>
      <c r="AD229" s="8">
        <f t="shared" si="45"/>
        <v>0</v>
      </c>
      <c r="AE229" s="8">
        <f t="shared" si="46"/>
        <v>0</v>
      </c>
      <c r="AF229" s="8">
        <f t="shared" si="47"/>
        <v>0</v>
      </c>
      <c r="AG229" s="8">
        <f t="shared" si="48"/>
        <v>0</v>
      </c>
      <c r="AH229">
        <f t="shared" si="49"/>
        <v>0</v>
      </c>
      <c r="AI229">
        <f t="shared" si="50"/>
        <v>0</v>
      </c>
      <c r="AJ229">
        <f t="shared" si="51"/>
        <v>0</v>
      </c>
    </row>
    <row r="230" spans="1:36" ht="12.75">
      <c r="A230" s="27">
        <v>4210110</v>
      </c>
      <c r="B230" s="27">
        <v>129545003</v>
      </c>
      <c r="C230" s="27" t="s">
        <v>964</v>
      </c>
      <c r="D230" s="27" t="s">
        <v>965</v>
      </c>
      <c r="E230" s="27" t="s">
        <v>966</v>
      </c>
      <c r="F230" s="27">
        <v>17921</v>
      </c>
      <c r="G230" s="28">
        <v>9301</v>
      </c>
      <c r="H230" s="27">
        <v>5708740466</v>
      </c>
      <c r="I230" s="29" t="s">
        <v>521</v>
      </c>
      <c r="J230" s="29" t="s">
        <v>335</v>
      </c>
      <c r="K230" s="30"/>
      <c r="L230" s="30"/>
      <c r="M230" s="30"/>
      <c r="N230" s="30"/>
      <c r="O230" s="30"/>
      <c r="P230" s="35">
        <v>15.916847657461991</v>
      </c>
      <c r="Q230" s="31" t="s">
        <v>335</v>
      </c>
      <c r="R230" s="27" t="s">
        <v>330</v>
      </c>
      <c r="S230" s="30"/>
      <c r="T230" s="34"/>
      <c r="U230" s="34"/>
      <c r="V230" s="34"/>
      <c r="W230" s="34"/>
      <c r="X230" s="8">
        <f t="shared" si="39"/>
        <v>0</v>
      </c>
      <c r="Y230" s="8">
        <f t="shared" si="40"/>
        <v>1</v>
      </c>
      <c r="Z230" s="8">
        <f t="shared" si="41"/>
        <v>0</v>
      </c>
      <c r="AA230" s="8">
        <f t="shared" si="42"/>
        <v>0</v>
      </c>
      <c r="AB230" s="8">
        <f t="shared" si="43"/>
        <v>0</v>
      </c>
      <c r="AC230" s="8">
        <f t="shared" si="44"/>
        <v>1</v>
      </c>
      <c r="AD230" s="8">
        <f t="shared" si="45"/>
        <v>0</v>
      </c>
      <c r="AE230" s="8">
        <f t="shared" si="46"/>
        <v>0</v>
      </c>
      <c r="AF230" s="8">
        <f t="shared" si="47"/>
        <v>0</v>
      </c>
      <c r="AG230" s="8">
        <f t="shared" si="48"/>
        <v>0</v>
      </c>
      <c r="AH230">
        <f t="shared" si="49"/>
        <v>0</v>
      </c>
      <c r="AI230">
        <f t="shared" si="50"/>
        <v>0</v>
      </c>
      <c r="AJ230">
        <f t="shared" si="51"/>
        <v>0</v>
      </c>
    </row>
    <row r="231" spans="1:36" ht="12.75">
      <c r="A231" s="27">
        <v>4210115</v>
      </c>
      <c r="B231" s="27">
        <v>108565503</v>
      </c>
      <c r="C231" s="27" t="s">
        <v>967</v>
      </c>
      <c r="D231" s="27" t="s">
        <v>968</v>
      </c>
      <c r="E231" s="27" t="s">
        <v>969</v>
      </c>
      <c r="F231" s="27">
        <v>15531</v>
      </c>
      <c r="G231" s="28">
        <v>1231</v>
      </c>
      <c r="H231" s="27">
        <v>8146295631</v>
      </c>
      <c r="I231" s="29">
        <v>8</v>
      </c>
      <c r="J231" s="29" t="s">
        <v>330</v>
      </c>
      <c r="K231" s="30" t="s">
        <v>360</v>
      </c>
      <c r="L231" s="30">
        <v>1437</v>
      </c>
      <c r="M231" s="30" t="s">
        <v>361</v>
      </c>
      <c r="N231" s="30" t="s">
        <v>361</v>
      </c>
      <c r="O231" s="30" t="s">
        <v>360</v>
      </c>
      <c r="P231" s="35">
        <v>21.6302610548748</v>
      </c>
      <c r="Q231" s="31" t="s">
        <v>330</v>
      </c>
      <c r="R231" s="27" t="s">
        <v>330</v>
      </c>
      <c r="S231" s="30" t="s">
        <v>362</v>
      </c>
      <c r="T231" s="34"/>
      <c r="U231" s="34"/>
      <c r="V231" s="34"/>
      <c r="W231" s="34"/>
      <c r="X231" s="8">
        <f t="shared" si="39"/>
        <v>1</v>
      </c>
      <c r="Y231" s="8">
        <f t="shared" si="40"/>
        <v>0</v>
      </c>
      <c r="Z231" s="8">
        <f t="shared" si="41"/>
        <v>0</v>
      </c>
      <c r="AA231" s="8">
        <f t="shared" si="42"/>
        <v>0</v>
      </c>
      <c r="AB231" s="8">
        <f t="shared" si="43"/>
        <v>1</v>
      </c>
      <c r="AC231" s="8">
        <f t="shared" si="44"/>
        <v>1</v>
      </c>
      <c r="AD231" s="8" t="str">
        <f t="shared" si="45"/>
        <v>CHECK</v>
      </c>
      <c r="AE231" s="8">
        <f t="shared" si="46"/>
        <v>0</v>
      </c>
      <c r="AF231" s="8" t="str">
        <f t="shared" si="47"/>
        <v>RLISP</v>
      </c>
      <c r="AG231" s="8">
        <f t="shared" si="48"/>
        <v>0</v>
      </c>
      <c r="AH231">
        <f t="shared" si="49"/>
        <v>0</v>
      </c>
      <c r="AI231">
        <f t="shared" si="50"/>
        <v>0</v>
      </c>
      <c r="AJ231">
        <f t="shared" si="51"/>
        <v>0</v>
      </c>
    </row>
    <row r="232" spans="1:36" ht="12.75">
      <c r="A232" s="27">
        <v>4210200</v>
      </c>
      <c r="B232" s="27">
        <v>106612203</v>
      </c>
      <c r="C232" s="27" t="s">
        <v>970</v>
      </c>
      <c r="D232" s="27" t="s">
        <v>971</v>
      </c>
      <c r="E232" s="27" t="s">
        <v>972</v>
      </c>
      <c r="F232" s="27">
        <v>16323</v>
      </c>
      <c r="G232" s="28">
        <v>1310</v>
      </c>
      <c r="H232" s="27">
        <v>8144328917</v>
      </c>
      <c r="I232" s="29" t="s">
        <v>973</v>
      </c>
      <c r="J232" s="29" t="s">
        <v>335</v>
      </c>
      <c r="K232" s="30"/>
      <c r="L232" s="30"/>
      <c r="M232" s="30"/>
      <c r="N232" s="30"/>
      <c r="O232" s="30"/>
      <c r="P232" s="35">
        <v>15.85014409221902</v>
      </c>
      <c r="Q232" s="31" t="s">
        <v>335</v>
      </c>
      <c r="R232" s="27" t="s">
        <v>330</v>
      </c>
      <c r="S232" s="30"/>
      <c r="T232" s="34"/>
      <c r="U232" s="34"/>
      <c r="V232" s="34"/>
      <c r="W232" s="34"/>
      <c r="X232" s="8">
        <f t="shared" si="39"/>
        <v>0</v>
      </c>
      <c r="Y232" s="8">
        <f t="shared" si="40"/>
        <v>1</v>
      </c>
      <c r="Z232" s="8">
        <f t="shared" si="41"/>
        <v>0</v>
      </c>
      <c r="AA232" s="8">
        <f t="shared" si="42"/>
        <v>0</v>
      </c>
      <c r="AB232" s="8">
        <f t="shared" si="43"/>
        <v>0</v>
      </c>
      <c r="AC232" s="8">
        <f t="shared" si="44"/>
        <v>1</v>
      </c>
      <c r="AD232" s="8">
        <f t="shared" si="45"/>
        <v>0</v>
      </c>
      <c r="AE232" s="8">
        <f t="shared" si="46"/>
        <v>0</v>
      </c>
      <c r="AF232" s="8">
        <f t="shared" si="47"/>
        <v>0</v>
      </c>
      <c r="AG232" s="8">
        <f t="shared" si="48"/>
        <v>0</v>
      </c>
      <c r="AH232">
        <f t="shared" si="49"/>
        <v>0</v>
      </c>
      <c r="AI232">
        <f t="shared" si="50"/>
        <v>0</v>
      </c>
      <c r="AJ232">
        <f t="shared" si="51"/>
        <v>0</v>
      </c>
    </row>
    <row r="233" spans="1:36" ht="12.75">
      <c r="A233" s="27">
        <v>4210230</v>
      </c>
      <c r="B233" s="27">
        <v>107652603</v>
      </c>
      <c r="C233" s="27" t="s">
        <v>974</v>
      </c>
      <c r="D233" s="27" t="s">
        <v>975</v>
      </c>
      <c r="E233" s="27" t="s">
        <v>976</v>
      </c>
      <c r="F233" s="27">
        <v>15668</v>
      </c>
      <c r="G233" s="28">
        <v>1553</v>
      </c>
      <c r="H233" s="27">
        <v>7243275456</v>
      </c>
      <c r="I233" s="29" t="s">
        <v>730</v>
      </c>
      <c r="J233" s="29" t="s">
        <v>335</v>
      </c>
      <c r="K233" s="30"/>
      <c r="L233" s="30"/>
      <c r="M233" s="30"/>
      <c r="N233" s="30"/>
      <c r="O233" s="30"/>
      <c r="P233" s="35">
        <v>4.12949273515167</v>
      </c>
      <c r="Q233" s="31" t="s">
        <v>335</v>
      </c>
      <c r="R233" s="27" t="s">
        <v>335</v>
      </c>
      <c r="S233" s="30"/>
      <c r="T233" s="34"/>
      <c r="U233" s="34"/>
      <c r="V233" s="34"/>
      <c r="W233" s="34"/>
      <c r="X233" s="8">
        <f t="shared" si="39"/>
        <v>0</v>
      </c>
      <c r="Y233" s="8">
        <f t="shared" si="40"/>
        <v>1</v>
      </c>
      <c r="Z233" s="8">
        <f t="shared" si="41"/>
        <v>0</v>
      </c>
      <c r="AA233" s="8">
        <f t="shared" si="42"/>
        <v>0</v>
      </c>
      <c r="AB233" s="8">
        <f t="shared" si="43"/>
        <v>0</v>
      </c>
      <c r="AC233" s="8">
        <f t="shared" si="44"/>
        <v>0</v>
      </c>
      <c r="AD233" s="8">
        <f t="shared" si="45"/>
        <v>0</v>
      </c>
      <c r="AE233" s="8">
        <f t="shared" si="46"/>
        <v>0</v>
      </c>
      <c r="AF233" s="8">
        <f t="shared" si="47"/>
        <v>0</v>
      </c>
      <c r="AG233" s="8">
        <f t="shared" si="48"/>
        <v>0</v>
      </c>
      <c r="AH233">
        <f t="shared" si="49"/>
        <v>0</v>
      </c>
      <c r="AI233">
        <f t="shared" si="50"/>
        <v>0</v>
      </c>
      <c r="AJ233">
        <f t="shared" si="51"/>
        <v>0</v>
      </c>
    </row>
    <row r="234" spans="1:36" ht="12.75">
      <c r="A234" s="27">
        <v>4210350</v>
      </c>
      <c r="B234" s="27">
        <v>101262903</v>
      </c>
      <c r="C234" s="27" t="s">
        <v>977</v>
      </c>
      <c r="D234" s="27" t="s">
        <v>978</v>
      </c>
      <c r="E234" s="27" t="s">
        <v>979</v>
      </c>
      <c r="F234" s="27">
        <v>15473</v>
      </c>
      <c r="G234" s="28">
        <v>9310</v>
      </c>
      <c r="H234" s="27">
        <v>7247364432</v>
      </c>
      <c r="I234" s="29">
        <v>8</v>
      </c>
      <c r="J234" s="29" t="s">
        <v>330</v>
      </c>
      <c r="K234" s="30" t="s">
        <v>360</v>
      </c>
      <c r="L234" s="30">
        <v>1122</v>
      </c>
      <c r="M234" s="30" t="s">
        <v>361</v>
      </c>
      <c r="N234" s="30" t="s">
        <v>361</v>
      </c>
      <c r="O234" s="30" t="s">
        <v>360</v>
      </c>
      <c r="P234" s="35">
        <v>13.97984886649874</v>
      </c>
      <c r="Q234" s="31" t="s">
        <v>335</v>
      </c>
      <c r="R234" s="27" t="s">
        <v>330</v>
      </c>
      <c r="S234" s="30" t="s">
        <v>361</v>
      </c>
      <c r="T234" s="34"/>
      <c r="U234" s="34"/>
      <c r="V234" s="34"/>
      <c r="W234" s="34"/>
      <c r="X234" s="8">
        <f t="shared" si="39"/>
        <v>1</v>
      </c>
      <c r="Y234" s="8">
        <f t="shared" si="40"/>
        <v>0</v>
      </c>
      <c r="Z234" s="8">
        <f t="shared" si="41"/>
        <v>0</v>
      </c>
      <c r="AA234" s="8">
        <f t="shared" si="42"/>
        <v>0</v>
      </c>
      <c r="AB234" s="8">
        <f t="shared" si="43"/>
        <v>0</v>
      </c>
      <c r="AC234" s="8">
        <f t="shared" si="44"/>
        <v>1</v>
      </c>
      <c r="AD234" s="8">
        <f t="shared" si="45"/>
        <v>0</v>
      </c>
      <c r="AE234" s="8">
        <f t="shared" si="46"/>
        <v>0</v>
      </c>
      <c r="AF234" s="8">
        <f t="shared" si="47"/>
        <v>0</v>
      </c>
      <c r="AG234" s="8">
        <f t="shared" si="48"/>
        <v>0</v>
      </c>
      <c r="AH234">
        <f t="shared" si="49"/>
        <v>0</v>
      </c>
      <c r="AI234">
        <f t="shared" si="50"/>
        <v>0</v>
      </c>
      <c r="AJ234">
        <f t="shared" si="51"/>
        <v>0</v>
      </c>
    </row>
    <row r="235" spans="1:36" ht="12.75">
      <c r="A235" s="27">
        <v>4210380</v>
      </c>
      <c r="B235" s="27">
        <v>127042853</v>
      </c>
      <c r="C235" s="27" t="s">
        <v>980</v>
      </c>
      <c r="D235" s="27" t="s">
        <v>981</v>
      </c>
      <c r="E235" s="27" t="s">
        <v>982</v>
      </c>
      <c r="F235" s="27">
        <v>15042</v>
      </c>
      <c r="G235" s="28">
        <v>2000</v>
      </c>
      <c r="H235" s="27">
        <v>7247757644</v>
      </c>
      <c r="I235" s="29">
        <v>3</v>
      </c>
      <c r="J235" s="29" t="s">
        <v>335</v>
      </c>
      <c r="K235" s="30"/>
      <c r="L235" s="30"/>
      <c r="M235" s="30"/>
      <c r="N235" s="30"/>
      <c r="O235" s="30"/>
      <c r="P235" s="35">
        <v>12.674157303370787</v>
      </c>
      <c r="Q235" s="31" t="s">
        <v>335</v>
      </c>
      <c r="R235" s="27" t="s">
        <v>335</v>
      </c>
      <c r="S235" s="30"/>
      <c r="T235" s="34"/>
      <c r="U235" s="34"/>
      <c r="V235" s="34"/>
      <c r="W235" s="34"/>
      <c r="X235" s="8">
        <f t="shared" si="39"/>
        <v>0</v>
      </c>
      <c r="Y235" s="8">
        <f t="shared" si="40"/>
        <v>1</v>
      </c>
      <c r="Z235" s="8">
        <f t="shared" si="41"/>
        <v>0</v>
      </c>
      <c r="AA235" s="8">
        <f t="shared" si="42"/>
        <v>0</v>
      </c>
      <c r="AB235" s="8">
        <f t="shared" si="43"/>
        <v>0</v>
      </c>
      <c r="AC235" s="8">
        <f t="shared" si="44"/>
        <v>0</v>
      </c>
      <c r="AD235" s="8">
        <f t="shared" si="45"/>
        <v>0</v>
      </c>
      <c r="AE235" s="8">
        <f t="shared" si="46"/>
        <v>0</v>
      </c>
      <c r="AF235" s="8">
        <f t="shared" si="47"/>
        <v>0</v>
      </c>
      <c r="AG235" s="8">
        <f t="shared" si="48"/>
        <v>0</v>
      </c>
      <c r="AH235">
        <f t="shared" si="49"/>
        <v>0</v>
      </c>
      <c r="AI235">
        <f t="shared" si="50"/>
        <v>0</v>
      </c>
      <c r="AJ235">
        <f t="shared" si="51"/>
        <v>0</v>
      </c>
    </row>
    <row r="236" spans="1:36" ht="12.75">
      <c r="A236" s="27">
        <v>4210440</v>
      </c>
      <c r="B236" s="27">
        <v>128033053</v>
      </c>
      <c r="C236" s="27" t="s">
        <v>983</v>
      </c>
      <c r="D236" s="27" t="s">
        <v>984</v>
      </c>
      <c r="E236" s="27" t="s">
        <v>985</v>
      </c>
      <c r="F236" s="27">
        <v>16229</v>
      </c>
      <c r="G236" s="28">
        <v>303</v>
      </c>
      <c r="H236" s="27">
        <v>7242955141</v>
      </c>
      <c r="I236" s="29" t="s">
        <v>973</v>
      </c>
      <c r="J236" s="29" t="s">
        <v>335</v>
      </c>
      <c r="K236" s="30"/>
      <c r="L236" s="30"/>
      <c r="M236" s="30"/>
      <c r="N236" s="30"/>
      <c r="O236" s="30"/>
      <c r="P236" s="35">
        <v>10.653349979192676</v>
      </c>
      <c r="Q236" s="31" t="s">
        <v>335</v>
      </c>
      <c r="R236" s="27" t="s">
        <v>330</v>
      </c>
      <c r="S236" s="30"/>
      <c r="T236" s="34"/>
      <c r="U236" s="34"/>
      <c r="V236" s="34"/>
      <c r="W236" s="34"/>
      <c r="X236" s="8">
        <f t="shared" si="39"/>
        <v>0</v>
      </c>
      <c r="Y236" s="8">
        <f t="shared" si="40"/>
        <v>1</v>
      </c>
      <c r="Z236" s="8">
        <f t="shared" si="41"/>
        <v>0</v>
      </c>
      <c r="AA236" s="8">
        <f t="shared" si="42"/>
        <v>0</v>
      </c>
      <c r="AB236" s="8">
        <f t="shared" si="43"/>
        <v>0</v>
      </c>
      <c r="AC236" s="8">
        <f t="shared" si="44"/>
        <v>1</v>
      </c>
      <c r="AD236" s="8">
        <f t="shared" si="45"/>
        <v>0</v>
      </c>
      <c r="AE236" s="8">
        <f t="shared" si="46"/>
        <v>0</v>
      </c>
      <c r="AF236" s="8">
        <f t="shared" si="47"/>
        <v>0</v>
      </c>
      <c r="AG236" s="8">
        <f t="shared" si="48"/>
        <v>0</v>
      </c>
      <c r="AH236">
        <f t="shared" si="49"/>
        <v>0</v>
      </c>
      <c r="AI236">
        <f t="shared" si="50"/>
        <v>0</v>
      </c>
      <c r="AJ236">
        <f t="shared" si="51"/>
        <v>0</v>
      </c>
    </row>
    <row r="237" spans="1:36" ht="12.75">
      <c r="A237" s="27">
        <v>4210530</v>
      </c>
      <c r="B237" s="27">
        <v>109532804</v>
      </c>
      <c r="C237" s="27" t="s">
        <v>986</v>
      </c>
      <c r="D237" s="27" t="s">
        <v>987</v>
      </c>
      <c r="E237" s="27" t="s">
        <v>988</v>
      </c>
      <c r="F237" s="27">
        <v>16922</v>
      </c>
      <c r="G237" s="28">
        <v>1398</v>
      </c>
      <c r="H237" s="27">
        <v>8144356571</v>
      </c>
      <c r="I237" s="29">
        <v>7</v>
      </c>
      <c r="J237" s="29" t="s">
        <v>330</v>
      </c>
      <c r="K237" s="30" t="s">
        <v>360</v>
      </c>
      <c r="L237" s="30">
        <v>477</v>
      </c>
      <c r="M237" s="30" t="s">
        <v>360</v>
      </c>
      <c r="N237" s="30" t="s">
        <v>362</v>
      </c>
      <c r="O237" s="30" t="s">
        <v>362</v>
      </c>
      <c r="P237" s="35">
        <v>25.08474576271186</v>
      </c>
      <c r="Q237" s="31" t="s">
        <v>330</v>
      </c>
      <c r="R237" s="27" t="s">
        <v>330</v>
      </c>
      <c r="S237" s="30" t="s">
        <v>361</v>
      </c>
      <c r="T237" s="34">
        <v>4519</v>
      </c>
      <c r="U237" s="34">
        <v>2018</v>
      </c>
      <c r="V237" s="34">
        <v>4890</v>
      </c>
      <c r="W237" s="34">
        <v>28523</v>
      </c>
      <c r="X237" s="8">
        <f t="shared" si="39"/>
        <v>1</v>
      </c>
      <c r="Y237" s="8">
        <f t="shared" si="40"/>
        <v>1</v>
      </c>
      <c r="Z237" s="8" t="str">
        <f t="shared" si="41"/>
        <v>ELIGIBLE</v>
      </c>
      <c r="AA237" s="8" t="str">
        <f t="shared" si="42"/>
        <v>OKAY</v>
      </c>
      <c r="AB237" s="8">
        <f t="shared" si="43"/>
        <v>1</v>
      </c>
      <c r="AC237" s="8">
        <f t="shared" si="44"/>
        <v>1</v>
      </c>
      <c r="AD237" s="8" t="str">
        <f t="shared" si="45"/>
        <v>CHECK</v>
      </c>
      <c r="AE237" s="8" t="str">
        <f t="shared" si="46"/>
        <v>SRSA</v>
      </c>
      <c r="AF237" s="8">
        <f t="shared" si="47"/>
        <v>0</v>
      </c>
      <c r="AG237" s="8">
        <f t="shared" si="48"/>
        <v>0</v>
      </c>
      <c r="AH237">
        <f t="shared" si="49"/>
        <v>0</v>
      </c>
      <c r="AI237">
        <f t="shared" si="50"/>
        <v>0</v>
      </c>
      <c r="AJ237">
        <f t="shared" si="51"/>
        <v>0</v>
      </c>
    </row>
    <row r="238" spans="1:36" ht="12.75">
      <c r="A238" s="27">
        <v>4210590</v>
      </c>
      <c r="B238" s="27">
        <v>125234103</v>
      </c>
      <c r="C238" s="27" t="s">
        <v>989</v>
      </c>
      <c r="D238" s="27" t="s">
        <v>990</v>
      </c>
      <c r="E238" s="27" t="s">
        <v>991</v>
      </c>
      <c r="F238" s="27">
        <v>19342</v>
      </c>
      <c r="G238" s="28">
        <v>1558</v>
      </c>
      <c r="H238" s="27">
        <v>6105794546</v>
      </c>
      <c r="I238" s="29" t="s">
        <v>507</v>
      </c>
      <c r="J238" s="29" t="s">
        <v>335</v>
      </c>
      <c r="K238" s="30"/>
      <c r="L238" s="30"/>
      <c r="M238" s="30"/>
      <c r="N238" s="30"/>
      <c r="O238" s="30"/>
      <c r="P238" s="35">
        <v>3.4624896949711457</v>
      </c>
      <c r="Q238" s="31" t="s">
        <v>335</v>
      </c>
      <c r="R238" s="27" t="s">
        <v>335</v>
      </c>
      <c r="S238" s="30"/>
      <c r="T238" s="34"/>
      <c r="U238" s="34"/>
      <c r="V238" s="34"/>
      <c r="W238" s="34"/>
      <c r="X238" s="8">
        <f t="shared" si="39"/>
        <v>0</v>
      </c>
      <c r="Y238" s="8">
        <f t="shared" si="40"/>
        <v>1</v>
      </c>
      <c r="Z238" s="8">
        <f t="shared" si="41"/>
        <v>0</v>
      </c>
      <c r="AA238" s="8">
        <f t="shared" si="42"/>
        <v>0</v>
      </c>
      <c r="AB238" s="8">
        <f t="shared" si="43"/>
        <v>0</v>
      </c>
      <c r="AC238" s="8">
        <f t="shared" si="44"/>
        <v>0</v>
      </c>
      <c r="AD238" s="8">
        <f t="shared" si="45"/>
        <v>0</v>
      </c>
      <c r="AE238" s="8">
        <f t="shared" si="46"/>
        <v>0</v>
      </c>
      <c r="AF238" s="8">
        <f t="shared" si="47"/>
        <v>0</v>
      </c>
      <c r="AG238" s="8">
        <f t="shared" si="48"/>
        <v>0</v>
      </c>
      <c r="AH238">
        <f t="shared" si="49"/>
        <v>0</v>
      </c>
      <c r="AI238">
        <f t="shared" si="50"/>
        <v>0</v>
      </c>
      <c r="AJ238">
        <f t="shared" si="51"/>
        <v>0</v>
      </c>
    </row>
    <row r="239" spans="1:36" ht="12.75">
      <c r="A239" s="27">
        <v>4210620</v>
      </c>
      <c r="B239" s="27">
        <v>103024102</v>
      </c>
      <c r="C239" s="27" t="s">
        <v>992</v>
      </c>
      <c r="D239" s="27" t="s">
        <v>993</v>
      </c>
      <c r="E239" s="27" t="s">
        <v>994</v>
      </c>
      <c r="F239" s="27">
        <v>15146</v>
      </c>
      <c r="G239" s="28">
        <v>3378</v>
      </c>
      <c r="H239" s="27">
        <v>4123725300</v>
      </c>
      <c r="I239" s="29">
        <v>3</v>
      </c>
      <c r="J239" s="29" t="s">
        <v>335</v>
      </c>
      <c r="K239" s="30"/>
      <c r="L239" s="30"/>
      <c r="M239" s="30"/>
      <c r="N239" s="30"/>
      <c r="O239" s="30"/>
      <c r="P239" s="35">
        <v>8.195121951219512</v>
      </c>
      <c r="Q239" s="31" t="s">
        <v>335</v>
      </c>
      <c r="R239" s="27" t="s">
        <v>335</v>
      </c>
      <c r="S239" s="30"/>
      <c r="T239" s="34"/>
      <c r="U239" s="34"/>
      <c r="V239" s="34"/>
      <c r="W239" s="34"/>
      <c r="X239" s="8">
        <f t="shared" si="39"/>
        <v>0</v>
      </c>
      <c r="Y239" s="8">
        <f t="shared" si="40"/>
        <v>1</v>
      </c>
      <c r="Z239" s="8">
        <f t="shared" si="41"/>
        <v>0</v>
      </c>
      <c r="AA239" s="8">
        <f t="shared" si="42"/>
        <v>0</v>
      </c>
      <c r="AB239" s="8">
        <f t="shared" si="43"/>
        <v>0</v>
      </c>
      <c r="AC239" s="8">
        <f t="shared" si="44"/>
        <v>0</v>
      </c>
      <c r="AD239" s="8">
        <f t="shared" si="45"/>
        <v>0</v>
      </c>
      <c r="AE239" s="8">
        <f t="shared" si="46"/>
        <v>0</v>
      </c>
      <c r="AF239" s="8">
        <f t="shared" si="47"/>
        <v>0</v>
      </c>
      <c r="AG239" s="8">
        <f t="shared" si="48"/>
        <v>0</v>
      </c>
      <c r="AH239">
        <f t="shared" si="49"/>
        <v>0</v>
      </c>
      <c r="AI239">
        <f t="shared" si="50"/>
        <v>0</v>
      </c>
      <c r="AJ239">
        <f t="shared" si="51"/>
        <v>0</v>
      </c>
    </row>
    <row r="240" spans="1:36" ht="12.75">
      <c r="A240" s="27">
        <v>4210650</v>
      </c>
      <c r="B240" s="27">
        <v>105253903</v>
      </c>
      <c r="C240" s="27" t="s">
        <v>995</v>
      </c>
      <c r="D240" s="27" t="s">
        <v>996</v>
      </c>
      <c r="E240" s="27" t="s">
        <v>997</v>
      </c>
      <c r="F240" s="27">
        <v>16412</v>
      </c>
      <c r="G240" s="28">
        <v>1025</v>
      </c>
      <c r="H240" s="27">
        <v>8147341033</v>
      </c>
      <c r="I240" s="29" t="s">
        <v>550</v>
      </c>
      <c r="J240" s="29" t="s">
        <v>335</v>
      </c>
      <c r="K240" s="30"/>
      <c r="L240" s="30"/>
      <c r="M240" s="30"/>
      <c r="N240" s="30"/>
      <c r="O240" s="30"/>
      <c r="P240" s="35">
        <v>8.949173682569379</v>
      </c>
      <c r="Q240" s="31" t="s">
        <v>335</v>
      </c>
      <c r="R240" s="27" t="s">
        <v>335</v>
      </c>
      <c r="S240" s="30"/>
      <c r="T240" s="34"/>
      <c r="U240" s="34"/>
      <c r="V240" s="34"/>
      <c r="W240" s="34"/>
      <c r="X240" s="8">
        <f t="shared" si="39"/>
        <v>0</v>
      </c>
      <c r="Y240" s="8">
        <f t="shared" si="40"/>
        <v>1</v>
      </c>
      <c r="Z240" s="8">
        <f t="shared" si="41"/>
        <v>0</v>
      </c>
      <c r="AA240" s="8">
        <f t="shared" si="42"/>
        <v>0</v>
      </c>
      <c r="AB240" s="8">
        <f t="shared" si="43"/>
        <v>0</v>
      </c>
      <c r="AC240" s="8">
        <f t="shared" si="44"/>
        <v>0</v>
      </c>
      <c r="AD240" s="8">
        <f t="shared" si="45"/>
        <v>0</v>
      </c>
      <c r="AE240" s="8">
        <f t="shared" si="46"/>
        <v>0</v>
      </c>
      <c r="AF240" s="8">
        <f t="shared" si="47"/>
        <v>0</v>
      </c>
      <c r="AG240" s="8">
        <f t="shared" si="48"/>
        <v>0</v>
      </c>
      <c r="AH240">
        <f t="shared" si="49"/>
        <v>0</v>
      </c>
      <c r="AI240">
        <f t="shared" si="50"/>
        <v>0</v>
      </c>
      <c r="AJ240">
        <f t="shared" si="51"/>
        <v>0</v>
      </c>
    </row>
    <row r="241" spans="1:36" ht="12.75">
      <c r="A241" s="27">
        <v>4210710</v>
      </c>
      <c r="B241" s="27">
        <v>112013753</v>
      </c>
      <c r="C241" s="27" t="s">
        <v>998</v>
      </c>
      <c r="D241" s="27" t="s">
        <v>999</v>
      </c>
      <c r="E241" s="27" t="s">
        <v>1000</v>
      </c>
      <c r="F241" s="27">
        <v>17325</v>
      </c>
      <c r="G241" s="28">
        <v>8007</v>
      </c>
      <c r="H241" s="27">
        <v>7173346254</v>
      </c>
      <c r="I241" s="29">
        <v>6</v>
      </c>
      <c r="J241" s="29" t="s">
        <v>335</v>
      </c>
      <c r="K241" s="30"/>
      <c r="L241" s="30"/>
      <c r="M241" s="30"/>
      <c r="N241" s="30"/>
      <c r="O241" s="30"/>
      <c r="P241" s="35">
        <v>8.713513513513513</v>
      </c>
      <c r="Q241" s="31" t="s">
        <v>335</v>
      </c>
      <c r="R241" s="27" t="s">
        <v>330</v>
      </c>
      <c r="S241" s="30"/>
      <c r="T241" s="34"/>
      <c r="U241" s="34"/>
      <c r="V241" s="34"/>
      <c r="W241" s="34"/>
      <c r="X241" s="8">
        <f t="shared" si="39"/>
        <v>0</v>
      </c>
      <c r="Y241" s="8">
        <f t="shared" si="40"/>
        <v>1</v>
      </c>
      <c r="Z241" s="8">
        <f t="shared" si="41"/>
        <v>0</v>
      </c>
      <c r="AA241" s="8">
        <f t="shared" si="42"/>
        <v>0</v>
      </c>
      <c r="AB241" s="8">
        <f t="shared" si="43"/>
        <v>0</v>
      </c>
      <c r="AC241" s="8">
        <f t="shared" si="44"/>
        <v>1</v>
      </c>
      <c r="AD241" s="8">
        <f t="shared" si="45"/>
        <v>0</v>
      </c>
      <c r="AE241" s="8">
        <f t="shared" si="46"/>
        <v>0</v>
      </c>
      <c r="AF241" s="8">
        <f t="shared" si="47"/>
        <v>0</v>
      </c>
      <c r="AG241" s="8">
        <f t="shared" si="48"/>
        <v>0</v>
      </c>
      <c r="AH241">
        <f t="shared" si="49"/>
        <v>0</v>
      </c>
      <c r="AI241">
        <f t="shared" si="50"/>
        <v>0</v>
      </c>
      <c r="AJ241">
        <f t="shared" si="51"/>
        <v>0</v>
      </c>
    </row>
    <row r="242" spans="1:36" ht="12.75">
      <c r="A242" s="27">
        <v>4210740</v>
      </c>
      <c r="B242" s="27">
        <v>105254053</v>
      </c>
      <c r="C242" s="27" t="s">
        <v>1001</v>
      </c>
      <c r="D242" s="27" t="s">
        <v>1002</v>
      </c>
      <c r="E242" s="27" t="s">
        <v>1003</v>
      </c>
      <c r="F242" s="27">
        <v>16417</v>
      </c>
      <c r="G242" s="28">
        <v>1143</v>
      </c>
      <c r="H242" s="27">
        <v>8147745666</v>
      </c>
      <c r="I242" s="29">
        <v>4</v>
      </c>
      <c r="J242" s="29" t="s">
        <v>335</v>
      </c>
      <c r="K242" s="30"/>
      <c r="L242" s="30"/>
      <c r="M242" s="30"/>
      <c r="N242" s="30"/>
      <c r="O242" s="30"/>
      <c r="P242" s="35">
        <v>14.20552677029361</v>
      </c>
      <c r="Q242" s="31" t="s">
        <v>335</v>
      </c>
      <c r="R242" s="27" t="s">
        <v>335</v>
      </c>
      <c r="S242" s="30"/>
      <c r="T242" s="34"/>
      <c r="U242" s="34"/>
      <c r="V242" s="34"/>
      <c r="W242" s="34"/>
      <c r="X242" s="8">
        <f t="shared" si="39"/>
        <v>0</v>
      </c>
      <c r="Y242" s="8">
        <f t="shared" si="40"/>
        <v>1</v>
      </c>
      <c r="Z242" s="8">
        <f t="shared" si="41"/>
        <v>0</v>
      </c>
      <c r="AA242" s="8">
        <f t="shared" si="42"/>
        <v>0</v>
      </c>
      <c r="AB242" s="8">
        <f t="shared" si="43"/>
        <v>0</v>
      </c>
      <c r="AC242" s="8">
        <f t="shared" si="44"/>
        <v>0</v>
      </c>
      <c r="AD242" s="8">
        <f t="shared" si="45"/>
        <v>0</v>
      </c>
      <c r="AE242" s="8">
        <f t="shared" si="46"/>
        <v>0</v>
      </c>
      <c r="AF242" s="8">
        <f t="shared" si="47"/>
        <v>0</v>
      </c>
      <c r="AG242" s="8">
        <f t="shared" si="48"/>
        <v>0</v>
      </c>
      <c r="AH242">
        <f t="shared" si="49"/>
        <v>0</v>
      </c>
      <c r="AI242">
        <f t="shared" si="50"/>
        <v>0</v>
      </c>
      <c r="AJ242">
        <f t="shared" si="51"/>
        <v>0</v>
      </c>
    </row>
    <row r="243" spans="1:36" ht="12.75">
      <c r="A243" s="27">
        <v>4210830</v>
      </c>
      <c r="B243" s="27">
        <v>110173003</v>
      </c>
      <c r="C243" s="27" t="s">
        <v>1004</v>
      </c>
      <c r="D243" s="27" t="s">
        <v>1005</v>
      </c>
      <c r="E243" s="27" t="s">
        <v>1006</v>
      </c>
      <c r="F243" s="27">
        <v>16640</v>
      </c>
      <c r="G243" s="28">
        <v>8900</v>
      </c>
      <c r="H243" s="27">
        <v>8146873402</v>
      </c>
      <c r="I243" s="29">
        <v>8</v>
      </c>
      <c r="J243" s="29" t="s">
        <v>330</v>
      </c>
      <c r="K243" s="30" t="s">
        <v>360</v>
      </c>
      <c r="L243" s="30">
        <v>894</v>
      </c>
      <c r="M243" s="30" t="s">
        <v>361</v>
      </c>
      <c r="N243" s="30" t="s">
        <v>361</v>
      </c>
      <c r="O243" s="30" t="s">
        <v>360</v>
      </c>
      <c r="P243" s="35">
        <v>15.27403414195867</v>
      </c>
      <c r="Q243" s="31" t="s">
        <v>335</v>
      </c>
      <c r="R243" s="27" t="s">
        <v>330</v>
      </c>
      <c r="S243" s="30" t="s">
        <v>361</v>
      </c>
      <c r="T243" s="34"/>
      <c r="U243" s="34"/>
      <c r="V243" s="34"/>
      <c r="W243" s="34"/>
      <c r="X243" s="8">
        <f t="shared" si="39"/>
        <v>1</v>
      </c>
      <c r="Y243" s="8">
        <f t="shared" si="40"/>
        <v>0</v>
      </c>
      <c r="Z243" s="8">
        <f t="shared" si="41"/>
        <v>0</v>
      </c>
      <c r="AA243" s="8">
        <f t="shared" si="42"/>
        <v>0</v>
      </c>
      <c r="AB243" s="8">
        <f t="shared" si="43"/>
        <v>0</v>
      </c>
      <c r="AC243" s="8">
        <f t="shared" si="44"/>
        <v>1</v>
      </c>
      <c r="AD243" s="8">
        <f t="shared" si="45"/>
        <v>0</v>
      </c>
      <c r="AE243" s="8">
        <f t="shared" si="46"/>
        <v>0</v>
      </c>
      <c r="AF243" s="8">
        <f t="shared" si="47"/>
        <v>0</v>
      </c>
      <c r="AG243" s="8">
        <f t="shared" si="48"/>
        <v>0</v>
      </c>
      <c r="AH243">
        <f t="shared" si="49"/>
        <v>0</v>
      </c>
      <c r="AI243">
        <f t="shared" si="50"/>
        <v>0</v>
      </c>
      <c r="AJ243">
        <f t="shared" si="51"/>
        <v>0</v>
      </c>
    </row>
    <row r="244" spans="1:36" ht="12.75">
      <c r="A244" s="27">
        <v>4210860</v>
      </c>
      <c r="B244" s="27">
        <v>114063003</v>
      </c>
      <c r="C244" s="27" t="s">
        <v>1007</v>
      </c>
      <c r="D244" s="27" t="s">
        <v>1008</v>
      </c>
      <c r="E244" s="27" t="s">
        <v>1009</v>
      </c>
      <c r="F244" s="27">
        <v>19607</v>
      </c>
      <c r="G244" s="28">
        <v>2642</v>
      </c>
      <c r="H244" s="27">
        <v>6107751461</v>
      </c>
      <c r="I244" s="29">
        <v>4</v>
      </c>
      <c r="J244" s="29" t="s">
        <v>335</v>
      </c>
      <c r="K244" s="30"/>
      <c r="L244" s="30"/>
      <c r="M244" s="30"/>
      <c r="N244" s="30"/>
      <c r="O244" s="30"/>
      <c r="P244" s="35">
        <v>2.8547439126784218</v>
      </c>
      <c r="Q244" s="31" t="s">
        <v>335</v>
      </c>
      <c r="R244" s="27" t="s">
        <v>335</v>
      </c>
      <c r="S244" s="30"/>
      <c r="T244" s="34"/>
      <c r="U244" s="34"/>
      <c r="V244" s="34"/>
      <c r="W244" s="34"/>
      <c r="X244" s="8">
        <f t="shared" si="39"/>
        <v>0</v>
      </c>
      <c r="Y244" s="8">
        <f t="shared" si="40"/>
        <v>1</v>
      </c>
      <c r="Z244" s="8">
        <f t="shared" si="41"/>
        <v>0</v>
      </c>
      <c r="AA244" s="8">
        <f t="shared" si="42"/>
        <v>0</v>
      </c>
      <c r="AB244" s="8">
        <f t="shared" si="43"/>
        <v>0</v>
      </c>
      <c r="AC244" s="8">
        <f t="shared" si="44"/>
        <v>0</v>
      </c>
      <c r="AD244" s="8">
        <f t="shared" si="45"/>
        <v>0</v>
      </c>
      <c r="AE244" s="8">
        <f t="shared" si="46"/>
        <v>0</v>
      </c>
      <c r="AF244" s="8">
        <f t="shared" si="47"/>
        <v>0</v>
      </c>
      <c r="AG244" s="8">
        <f t="shared" si="48"/>
        <v>0</v>
      </c>
      <c r="AH244">
        <f t="shared" si="49"/>
        <v>0</v>
      </c>
      <c r="AI244">
        <f t="shared" si="50"/>
        <v>0</v>
      </c>
      <c r="AJ244">
        <f t="shared" si="51"/>
        <v>0</v>
      </c>
    </row>
    <row r="245" spans="1:36" ht="12.75">
      <c r="A245" s="27">
        <v>4210870</v>
      </c>
      <c r="B245" s="27">
        <v>124153503</v>
      </c>
      <c r="C245" s="27" t="s">
        <v>1010</v>
      </c>
      <c r="D245" s="27" t="s">
        <v>1011</v>
      </c>
      <c r="E245" s="27" t="s">
        <v>1012</v>
      </c>
      <c r="F245" s="27">
        <v>19355</v>
      </c>
      <c r="G245" s="28">
        <v>1539</v>
      </c>
      <c r="H245" s="27">
        <v>6108892100</v>
      </c>
      <c r="I245" s="29" t="s">
        <v>507</v>
      </c>
      <c r="J245" s="29" t="s">
        <v>335</v>
      </c>
      <c r="K245" s="30"/>
      <c r="L245" s="30"/>
      <c r="M245" s="30"/>
      <c r="N245" s="30"/>
      <c r="O245" s="30"/>
      <c r="P245" s="35">
        <v>6.988069150231313</v>
      </c>
      <c r="Q245" s="31" t="s">
        <v>335</v>
      </c>
      <c r="R245" s="27" t="s">
        <v>335</v>
      </c>
      <c r="S245" s="30"/>
      <c r="T245" s="34"/>
      <c r="U245" s="34"/>
      <c r="V245" s="34"/>
      <c r="W245" s="34"/>
      <c r="X245" s="8">
        <f t="shared" si="39"/>
        <v>0</v>
      </c>
      <c r="Y245" s="8">
        <f t="shared" si="40"/>
        <v>1</v>
      </c>
      <c r="Z245" s="8">
        <f t="shared" si="41"/>
        <v>0</v>
      </c>
      <c r="AA245" s="8">
        <f t="shared" si="42"/>
        <v>0</v>
      </c>
      <c r="AB245" s="8">
        <f t="shared" si="43"/>
        <v>0</v>
      </c>
      <c r="AC245" s="8">
        <f t="shared" si="44"/>
        <v>0</v>
      </c>
      <c r="AD245" s="8">
        <f t="shared" si="45"/>
        <v>0</v>
      </c>
      <c r="AE245" s="8">
        <f t="shared" si="46"/>
        <v>0</v>
      </c>
      <c r="AF245" s="8">
        <f t="shared" si="47"/>
        <v>0</v>
      </c>
      <c r="AG245" s="8">
        <f t="shared" si="48"/>
        <v>0</v>
      </c>
      <c r="AH245">
        <f t="shared" si="49"/>
        <v>0</v>
      </c>
      <c r="AI245">
        <f t="shared" si="50"/>
        <v>0</v>
      </c>
      <c r="AJ245">
        <f t="shared" si="51"/>
        <v>0</v>
      </c>
    </row>
    <row r="246" spans="1:36" ht="12.75">
      <c r="A246" s="27">
        <v>4210920</v>
      </c>
      <c r="B246" s="27">
        <v>107653203</v>
      </c>
      <c r="C246" s="27" t="s">
        <v>1013</v>
      </c>
      <c r="D246" s="27" t="s">
        <v>1014</v>
      </c>
      <c r="E246" s="27" t="s">
        <v>1015</v>
      </c>
      <c r="F246" s="27">
        <v>15601</v>
      </c>
      <c r="G246" s="28">
        <v>1839</v>
      </c>
      <c r="H246" s="27">
        <v>7248322901</v>
      </c>
      <c r="I246" s="29" t="s">
        <v>507</v>
      </c>
      <c r="J246" s="29" t="s">
        <v>335</v>
      </c>
      <c r="K246" s="30"/>
      <c r="L246" s="30"/>
      <c r="M246" s="30"/>
      <c r="N246" s="30"/>
      <c r="O246" s="30"/>
      <c r="P246" s="35">
        <v>17.043073341094296</v>
      </c>
      <c r="Q246" s="31" t="s">
        <v>335</v>
      </c>
      <c r="R246" s="27" t="s">
        <v>335</v>
      </c>
      <c r="S246" s="30"/>
      <c r="T246" s="34"/>
      <c r="U246" s="34"/>
      <c r="V246" s="34"/>
      <c r="W246" s="34"/>
      <c r="X246" s="8">
        <f t="shared" si="39"/>
        <v>0</v>
      </c>
      <c r="Y246" s="8">
        <f t="shared" si="40"/>
        <v>1</v>
      </c>
      <c r="Z246" s="8">
        <f t="shared" si="41"/>
        <v>0</v>
      </c>
      <c r="AA246" s="8">
        <f t="shared" si="42"/>
        <v>0</v>
      </c>
      <c r="AB246" s="8">
        <f t="shared" si="43"/>
        <v>0</v>
      </c>
      <c r="AC246" s="8">
        <f t="shared" si="44"/>
        <v>0</v>
      </c>
      <c r="AD246" s="8">
        <f t="shared" si="45"/>
        <v>0</v>
      </c>
      <c r="AE246" s="8">
        <f t="shared" si="46"/>
        <v>0</v>
      </c>
      <c r="AF246" s="8">
        <f t="shared" si="47"/>
        <v>0</v>
      </c>
      <c r="AG246" s="8">
        <f t="shared" si="48"/>
        <v>0</v>
      </c>
      <c r="AH246">
        <f t="shared" si="49"/>
        <v>0</v>
      </c>
      <c r="AI246">
        <f t="shared" si="50"/>
        <v>0</v>
      </c>
      <c r="AJ246">
        <f t="shared" si="51"/>
        <v>0</v>
      </c>
    </row>
    <row r="247" spans="1:36" ht="12.75">
      <c r="A247" s="27">
        <v>4210950</v>
      </c>
      <c r="B247" s="27">
        <v>108112502</v>
      </c>
      <c r="C247" s="27" t="s">
        <v>1016</v>
      </c>
      <c r="D247" s="27" t="s">
        <v>1017</v>
      </c>
      <c r="E247" s="27" t="s">
        <v>772</v>
      </c>
      <c r="F247" s="27">
        <v>15906</v>
      </c>
      <c r="G247" s="28">
        <v>2437</v>
      </c>
      <c r="H247" s="27">
        <v>8145335651</v>
      </c>
      <c r="I247" s="29" t="s">
        <v>503</v>
      </c>
      <c r="J247" s="29" t="s">
        <v>335</v>
      </c>
      <c r="K247" s="30"/>
      <c r="L247" s="30"/>
      <c r="M247" s="30"/>
      <c r="N247" s="30"/>
      <c r="O247" s="30"/>
      <c r="P247" s="35">
        <v>29.204190406175336</v>
      </c>
      <c r="Q247" s="31" t="s">
        <v>330</v>
      </c>
      <c r="R247" s="27" t="s">
        <v>335</v>
      </c>
      <c r="S247" s="30"/>
      <c r="T247" s="34"/>
      <c r="U247" s="34"/>
      <c r="V247" s="34"/>
      <c r="W247" s="34"/>
      <c r="X247" s="8">
        <f t="shared" si="39"/>
        <v>0</v>
      </c>
      <c r="Y247" s="8">
        <f t="shared" si="40"/>
        <v>1</v>
      </c>
      <c r="Z247" s="8">
        <f t="shared" si="41"/>
        <v>0</v>
      </c>
      <c r="AA247" s="8">
        <f t="shared" si="42"/>
        <v>0</v>
      </c>
      <c r="AB247" s="8">
        <f t="shared" si="43"/>
        <v>1</v>
      </c>
      <c r="AC247" s="8">
        <f t="shared" si="44"/>
        <v>0</v>
      </c>
      <c r="AD247" s="8">
        <f t="shared" si="45"/>
        <v>0</v>
      </c>
      <c r="AE247" s="8">
        <f t="shared" si="46"/>
        <v>0</v>
      </c>
      <c r="AF247" s="8">
        <f t="shared" si="47"/>
        <v>0</v>
      </c>
      <c r="AG247" s="8">
        <f t="shared" si="48"/>
        <v>0</v>
      </c>
      <c r="AH247">
        <f t="shared" si="49"/>
        <v>0</v>
      </c>
      <c r="AI247">
        <f t="shared" si="50"/>
        <v>0</v>
      </c>
      <c r="AJ247">
        <f t="shared" si="51"/>
        <v>0</v>
      </c>
    </row>
    <row r="248" spans="1:36" ht="12.75">
      <c r="A248" s="27">
        <v>4210970</v>
      </c>
      <c r="B248" s="27">
        <v>108112607</v>
      </c>
      <c r="C248" s="27" t="s">
        <v>1018</v>
      </c>
      <c r="D248" s="27" t="s">
        <v>1019</v>
      </c>
      <c r="E248" s="27" t="s">
        <v>772</v>
      </c>
      <c r="F248" s="27">
        <v>15904</v>
      </c>
      <c r="G248" s="28">
        <v>2927</v>
      </c>
      <c r="H248" s="27">
        <v>8142666073</v>
      </c>
      <c r="I248" s="29">
        <v>8</v>
      </c>
      <c r="J248" s="29" t="s">
        <v>330</v>
      </c>
      <c r="K248" s="30"/>
      <c r="L248" s="30"/>
      <c r="M248" s="30"/>
      <c r="N248" s="30"/>
      <c r="O248" s="30"/>
      <c r="P248" s="31" t="s">
        <v>331</v>
      </c>
      <c r="Q248" s="31" t="s">
        <v>331</v>
      </c>
      <c r="R248" s="27" t="s">
        <v>330</v>
      </c>
      <c r="S248" s="30"/>
      <c r="T248" s="34"/>
      <c r="U248" s="34"/>
      <c r="V248" s="34"/>
      <c r="W248" s="34"/>
      <c r="X248" s="8">
        <f t="shared" si="39"/>
        <v>1</v>
      </c>
      <c r="Y248" s="8">
        <f t="shared" si="40"/>
        <v>1</v>
      </c>
      <c r="Z248" s="8" t="str">
        <f t="shared" si="41"/>
        <v>ELIGIBLE</v>
      </c>
      <c r="AA248" s="8">
        <f t="shared" si="42"/>
        <v>0</v>
      </c>
      <c r="AB248" s="8">
        <f t="shared" si="43"/>
        <v>0</v>
      </c>
      <c r="AC248" s="8">
        <f t="shared" si="44"/>
        <v>1</v>
      </c>
      <c r="AD248" s="8">
        <f t="shared" si="45"/>
        <v>0</v>
      </c>
      <c r="AE248" s="8">
        <f t="shared" si="46"/>
        <v>0</v>
      </c>
      <c r="AF248" s="8">
        <f t="shared" si="47"/>
        <v>0</v>
      </c>
      <c r="AG248" s="8">
        <f t="shared" si="48"/>
        <v>0</v>
      </c>
      <c r="AH248">
        <f t="shared" si="49"/>
        <v>0</v>
      </c>
      <c r="AI248">
        <f t="shared" si="50"/>
        <v>0</v>
      </c>
      <c r="AJ248">
        <f t="shared" si="51"/>
        <v>0</v>
      </c>
    </row>
    <row r="249" spans="1:36" ht="12.75">
      <c r="A249" s="27">
        <v>4210980</v>
      </c>
      <c r="B249" s="27">
        <v>107653102</v>
      </c>
      <c r="C249" s="27" t="s">
        <v>1020</v>
      </c>
      <c r="D249" s="27" t="s">
        <v>523</v>
      </c>
      <c r="E249" s="27" t="s">
        <v>388</v>
      </c>
      <c r="F249" s="27">
        <v>15650</v>
      </c>
      <c r="G249" s="28">
        <v>1598</v>
      </c>
      <c r="H249" s="27">
        <v>7245394200</v>
      </c>
      <c r="I249" s="29" t="s">
        <v>507</v>
      </c>
      <c r="J249" s="29" t="s">
        <v>335</v>
      </c>
      <c r="K249" s="30"/>
      <c r="L249" s="30"/>
      <c r="M249" s="30"/>
      <c r="N249" s="30"/>
      <c r="O249" s="30"/>
      <c r="P249" s="35">
        <v>9.864521591871297</v>
      </c>
      <c r="Q249" s="31" t="s">
        <v>335</v>
      </c>
      <c r="R249" s="27" t="s">
        <v>335</v>
      </c>
      <c r="S249" s="30"/>
      <c r="T249" s="34"/>
      <c r="U249" s="34"/>
      <c r="V249" s="34"/>
      <c r="W249" s="34"/>
      <c r="X249" s="8">
        <f t="shared" si="39"/>
        <v>0</v>
      </c>
      <c r="Y249" s="8">
        <f t="shared" si="40"/>
        <v>1</v>
      </c>
      <c r="Z249" s="8">
        <f t="shared" si="41"/>
        <v>0</v>
      </c>
      <c r="AA249" s="8">
        <f t="shared" si="42"/>
        <v>0</v>
      </c>
      <c r="AB249" s="8">
        <f t="shared" si="43"/>
        <v>0</v>
      </c>
      <c r="AC249" s="8">
        <f t="shared" si="44"/>
        <v>0</v>
      </c>
      <c r="AD249" s="8">
        <f t="shared" si="45"/>
        <v>0</v>
      </c>
      <c r="AE249" s="8">
        <f t="shared" si="46"/>
        <v>0</v>
      </c>
      <c r="AF249" s="8">
        <f t="shared" si="47"/>
        <v>0</v>
      </c>
      <c r="AG249" s="8">
        <f t="shared" si="48"/>
        <v>0</v>
      </c>
      <c r="AH249">
        <f t="shared" si="49"/>
        <v>0</v>
      </c>
      <c r="AI249">
        <f t="shared" si="50"/>
        <v>0</v>
      </c>
      <c r="AJ249">
        <f t="shared" si="51"/>
        <v>0</v>
      </c>
    </row>
    <row r="250" spans="1:36" ht="12.75">
      <c r="A250" s="27">
        <v>4211010</v>
      </c>
      <c r="B250" s="27">
        <v>112283003</v>
      </c>
      <c r="C250" s="27" t="s">
        <v>1021</v>
      </c>
      <c r="D250" s="27" t="s">
        <v>1022</v>
      </c>
      <c r="E250" s="27" t="s">
        <v>1023</v>
      </c>
      <c r="F250" s="27">
        <v>17225</v>
      </c>
      <c r="G250" s="28">
        <v>1138</v>
      </c>
      <c r="H250" s="27">
        <v>7175972187</v>
      </c>
      <c r="I250" s="29">
        <v>6</v>
      </c>
      <c r="J250" s="29" t="s">
        <v>335</v>
      </c>
      <c r="K250" s="30"/>
      <c r="L250" s="30"/>
      <c r="M250" s="30"/>
      <c r="N250" s="30"/>
      <c r="O250" s="30"/>
      <c r="P250" s="35">
        <v>8.939169139465877</v>
      </c>
      <c r="Q250" s="31" t="s">
        <v>335</v>
      </c>
      <c r="R250" s="27" t="s">
        <v>330</v>
      </c>
      <c r="S250" s="30"/>
      <c r="T250" s="34"/>
      <c r="U250" s="34"/>
      <c r="V250" s="34"/>
      <c r="W250" s="34"/>
      <c r="X250" s="8">
        <f t="shared" si="39"/>
        <v>0</v>
      </c>
      <c r="Y250" s="8">
        <f t="shared" si="40"/>
        <v>1</v>
      </c>
      <c r="Z250" s="8">
        <f t="shared" si="41"/>
        <v>0</v>
      </c>
      <c r="AA250" s="8">
        <f t="shared" si="42"/>
        <v>0</v>
      </c>
      <c r="AB250" s="8">
        <f t="shared" si="43"/>
        <v>0</v>
      </c>
      <c r="AC250" s="8">
        <f t="shared" si="44"/>
        <v>1</v>
      </c>
      <c r="AD250" s="8">
        <f t="shared" si="45"/>
        <v>0</v>
      </c>
      <c r="AE250" s="8">
        <f t="shared" si="46"/>
        <v>0</v>
      </c>
      <c r="AF250" s="8">
        <f t="shared" si="47"/>
        <v>0</v>
      </c>
      <c r="AG250" s="8">
        <f t="shared" si="48"/>
        <v>0</v>
      </c>
      <c r="AH250">
        <f t="shared" si="49"/>
        <v>0</v>
      </c>
      <c r="AI250">
        <f t="shared" si="50"/>
        <v>0</v>
      </c>
      <c r="AJ250">
        <f t="shared" si="51"/>
        <v>0</v>
      </c>
    </row>
    <row r="251" spans="1:36" ht="12.75">
      <c r="A251" s="27">
        <v>4211160</v>
      </c>
      <c r="B251" s="27">
        <v>104432803</v>
      </c>
      <c r="C251" s="27" t="s">
        <v>1024</v>
      </c>
      <c r="D251" s="27" t="s">
        <v>1025</v>
      </c>
      <c r="E251" s="27" t="s">
        <v>359</v>
      </c>
      <c r="F251" s="27">
        <v>16125</v>
      </c>
      <c r="G251" s="28">
        <v>1789</v>
      </c>
      <c r="H251" s="27">
        <v>7245882500</v>
      </c>
      <c r="I251" s="29">
        <v>4</v>
      </c>
      <c r="J251" s="29" t="s">
        <v>335</v>
      </c>
      <c r="K251" s="30"/>
      <c r="L251" s="30"/>
      <c r="M251" s="30"/>
      <c r="N251" s="30"/>
      <c r="O251" s="30"/>
      <c r="P251" s="35">
        <v>18.75316776482514</v>
      </c>
      <c r="Q251" s="31" t="s">
        <v>335</v>
      </c>
      <c r="R251" s="27" t="s">
        <v>335</v>
      </c>
      <c r="S251" s="30"/>
      <c r="T251" s="34"/>
      <c r="U251" s="34"/>
      <c r="V251" s="34"/>
      <c r="W251" s="34"/>
      <c r="X251" s="8">
        <f t="shared" si="39"/>
        <v>0</v>
      </c>
      <c r="Y251" s="8">
        <f t="shared" si="40"/>
        <v>1</v>
      </c>
      <c r="Z251" s="8">
        <f t="shared" si="41"/>
        <v>0</v>
      </c>
      <c r="AA251" s="8">
        <f t="shared" si="42"/>
        <v>0</v>
      </c>
      <c r="AB251" s="8">
        <f t="shared" si="43"/>
        <v>0</v>
      </c>
      <c r="AC251" s="8">
        <f t="shared" si="44"/>
        <v>0</v>
      </c>
      <c r="AD251" s="8">
        <f t="shared" si="45"/>
        <v>0</v>
      </c>
      <c r="AE251" s="8">
        <f t="shared" si="46"/>
        <v>0</v>
      </c>
      <c r="AF251" s="8">
        <f t="shared" si="47"/>
        <v>0</v>
      </c>
      <c r="AG251" s="8">
        <f t="shared" si="48"/>
        <v>0</v>
      </c>
      <c r="AH251">
        <f t="shared" si="49"/>
        <v>0</v>
      </c>
      <c r="AI251">
        <f t="shared" si="50"/>
        <v>0</v>
      </c>
      <c r="AJ251">
        <f t="shared" si="51"/>
        <v>0</v>
      </c>
    </row>
    <row r="252" spans="1:36" ht="12.75">
      <c r="A252" s="27">
        <v>4211190</v>
      </c>
      <c r="B252" s="27">
        <v>115503004</v>
      </c>
      <c r="C252" s="27" t="s">
        <v>1026</v>
      </c>
      <c r="D252" s="27" t="s">
        <v>1027</v>
      </c>
      <c r="E252" s="27" t="s">
        <v>1028</v>
      </c>
      <c r="F252" s="27">
        <v>17062</v>
      </c>
      <c r="G252" s="28">
        <v>9528</v>
      </c>
      <c r="H252" s="27">
        <v>7175893117</v>
      </c>
      <c r="I252" s="29">
        <v>8</v>
      </c>
      <c r="J252" s="29" t="s">
        <v>330</v>
      </c>
      <c r="K252" s="30" t="s">
        <v>360</v>
      </c>
      <c r="L252" s="30">
        <v>806</v>
      </c>
      <c r="M252" s="30" t="s">
        <v>361</v>
      </c>
      <c r="N252" s="30" t="s">
        <v>361</v>
      </c>
      <c r="O252" s="30" t="s">
        <v>360</v>
      </c>
      <c r="P252" s="35">
        <v>14.468503937007874</v>
      </c>
      <c r="Q252" s="31" t="s">
        <v>335</v>
      </c>
      <c r="R252" s="27" t="s">
        <v>330</v>
      </c>
      <c r="S252" s="30" t="s">
        <v>361</v>
      </c>
      <c r="T252" s="34"/>
      <c r="U252" s="34"/>
      <c r="V252" s="34"/>
      <c r="W252" s="34"/>
      <c r="X252" s="8">
        <f t="shared" si="39"/>
        <v>1</v>
      </c>
      <c r="Y252" s="8">
        <f t="shared" si="40"/>
        <v>0</v>
      </c>
      <c r="Z252" s="8">
        <f t="shared" si="41"/>
        <v>0</v>
      </c>
      <c r="AA252" s="8">
        <f t="shared" si="42"/>
        <v>0</v>
      </c>
      <c r="AB252" s="8">
        <f t="shared" si="43"/>
        <v>0</v>
      </c>
      <c r="AC252" s="8">
        <f t="shared" si="44"/>
        <v>1</v>
      </c>
      <c r="AD252" s="8">
        <f t="shared" si="45"/>
        <v>0</v>
      </c>
      <c r="AE252" s="8">
        <f t="shared" si="46"/>
        <v>0</v>
      </c>
      <c r="AF252" s="8">
        <f t="shared" si="47"/>
        <v>0</v>
      </c>
      <c r="AG252" s="8">
        <f t="shared" si="48"/>
        <v>0</v>
      </c>
      <c r="AH252">
        <f t="shared" si="49"/>
        <v>0</v>
      </c>
      <c r="AI252">
        <f t="shared" si="50"/>
        <v>0</v>
      </c>
      <c r="AJ252">
        <f t="shared" si="51"/>
        <v>0</v>
      </c>
    </row>
    <row r="253" spans="1:36" ht="12.75">
      <c r="A253" s="27">
        <v>4211220</v>
      </c>
      <c r="B253" s="27">
        <v>104432903</v>
      </c>
      <c r="C253" s="27" t="s">
        <v>1029</v>
      </c>
      <c r="D253" s="27" t="s">
        <v>1030</v>
      </c>
      <c r="E253" s="27" t="s">
        <v>1031</v>
      </c>
      <c r="F253" s="27">
        <v>16127</v>
      </c>
      <c r="G253" s="28">
        <v>1107</v>
      </c>
      <c r="H253" s="27">
        <v>7244586733</v>
      </c>
      <c r="I253" s="29" t="s">
        <v>550</v>
      </c>
      <c r="J253" s="29" t="s">
        <v>335</v>
      </c>
      <c r="K253" s="30"/>
      <c r="L253" s="30"/>
      <c r="M253" s="30"/>
      <c r="N253" s="30"/>
      <c r="O253" s="30"/>
      <c r="P253" s="35">
        <v>9.031368493622889</v>
      </c>
      <c r="Q253" s="31" t="s">
        <v>335</v>
      </c>
      <c r="R253" s="27" t="s">
        <v>335</v>
      </c>
      <c r="S253" s="30"/>
      <c r="T253" s="34"/>
      <c r="U253" s="34"/>
      <c r="V253" s="34"/>
      <c r="W253" s="34"/>
      <c r="X253" s="8">
        <f t="shared" si="39"/>
        <v>0</v>
      </c>
      <c r="Y253" s="8">
        <f t="shared" si="40"/>
        <v>1</v>
      </c>
      <c r="Z253" s="8">
        <f t="shared" si="41"/>
        <v>0</v>
      </c>
      <c r="AA253" s="8">
        <f t="shared" si="42"/>
        <v>0</v>
      </c>
      <c r="AB253" s="8">
        <f t="shared" si="43"/>
        <v>0</v>
      </c>
      <c r="AC253" s="8">
        <f t="shared" si="44"/>
        <v>0</v>
      </c>
      <c r="AD253" s="8">
        <f t="shared" si="45"/>
        <v>0</v>
      </c>
      <c r="AE253" s="8">
        <f t="shared" si="46"/>
        <v>0</v>
      </c>
      <c r="AF253" s="8">
        <f t="shared" si="47"/>
        <v>0</v>
      </c>
      <c r="AG253" s="8">
        <f t="shared" si="48"/>
        <v>0</v>
      </c>
      <c r="AH253">
        <f t="shared" si="49"/>
        <v>0</v>
      </c>
      <c r="AI253">
        <f t="shared" si="50"/>
        <v>0</v>
      </c>
      <c r="AJ253">
        <f t="shared" si="51"/>
        <v>0</v>
      </c>
    </row>
    <row r="254" spans="1:36" ht="12.75">
      <c r="A254" s="27">
        <v>4211310</v>
      </c>
      <c r="B254" s="27">
        <v>115222504</v>
      </c>
      <c r="C254" s="27" t="s">
        <v>1032</v>
      </c>
      <c r="D254" s="27" t="s">
        <v>1033</v>
      </c>
      <c r="E254" s="27" t="s">
        <v>1034</v>
      </c>
      <c r="F254" s="27">
        <v>17032</v>
      </c>
      <c r="G254" s="28">
        <v>9098</v>
      </c>
      <c r="H254" s="27">
        <v>7178963416</v>
      </c>
      <c r="I254" s="29">
        <v>8</v>
      </c>
      <c r="J254" s="29" t="s">
        <v>330</v>
      </c>
      <c r="K254" s="30" t="s">
        <v>360</v>
      </c>
      <c r="L254" s="30">
        <v>1250</v>
      </c>
      <c r="M254" s="30" t="s">
        <v>361</v>
      </c>
      <c r="N254" s="30" t="s">
        <v>361</v>
      </c>
      <c r="O254" s="30" t="s">
        <v>360</v>
      </c>
      <c r="P254" s="35">
        <v>7.657945118059987</v>
      </c>
      <c r="Q254" s="31" t="s">
        <v>335</v>
      </c>
      <c r="R254" s="27" t="s">
        <v>330</v>
      </c>
      <c r="S254" s="30" t="s">
        <v>361</v>
      </c>
      <c r="T254" s="34"/>
      <c r="U254" s="34"/>
      <c r="V254" s="34"/>
      <c r="W254" s="34"/>
      <c r="X254" s="8">
        <f t="shared" si="39"/>
        <v>1</v>
      </c>
      <c r="Y254" s="8">
        <f t="shared" si="40"/>
        <v>0</v>
      </c>
      <c r="Z254" s="8">
        <f t="shared" si="41"/>
        <v>0</v>
      </c>
      <c r="AA254" s="8">
        <f t="shared" si="42"/>
        <v>0</v>
      </c>
      <c r="AB254" s="8">
        <f t="shared" si="43"/>
        <v>0</v>
      </c>
      <c r="AC254" s="8">
        <f t="shared" si="44"/>
        <v>1</v>
      </c>
      <c r="AD254" s="8">
        <f t="shared" si="45"/>
        <v>0</v>
      </c>
      <c r="AE254" s="8">
        <f t="shared" si="46"/>
        <v>0</v>
      </c>
      <c r="AF254" s="8">
        <f t="shared" si="47"/>
        <v>0</v>
      </c>
      <c r="AG254" s="8">
        <f t="shared" si="48"/>
        <v>0</v>
      </c>
      <c r="AH254">
        <f t="shared" si="49"/>
        <v>0</v>
      </c>
      <c r="AI254">
        <f t="shared" si="50"/>
        <v>0</v>
      </c>
      <c r="AJ254">
        <f t="shared" si="51"/>
        <v>0</v>
      </c>
    </row>
    <row r="255" spans="1:36" ht="12.75">
      <c r="A255" s="27">
        <v>4211340</v>
      </c>
      <c r="B255" s="27">
        <v>114063503</v>
      </c>
      <c r="C255" s="27" t="s">
        <v>1035</v>
      </c>
      <c r="D255" s="27" t="s">
        <v>1036</v>
      </c>
      <c r="E255" s="27" t="s">
        <v>1037</v>
      </c>
      <c r="F255" s="27">
        <v>19526</v>
      </c>
      <c r="G255" s="28">
        <v>401</v>
      </c>
      <c r="H255" s="27">
        <v>6105622241</v>
      </c>
      <c r="I255" s="29" t="s">
        <v>550</v>
      </c>
      <c r="J255" s="29" t="s">
        <v>335</v>
      </c>
      <c r="K255" s="30"/>
      <c r="L255" s="30"/>
      <c r="M255" s="30"/>
      <c r="N255" s="30"/>
      <c r="O255" s="30"/>
      <c r="P255" s="35">
        <v>5.584930601454065</v>
      </c>
      <c r="Q255" s="31" t="s">
        <v>335</v>
      </c>
      <c r="R255" s="27" t="s">
        <v>335</v>
      </c>
      <c r="S255" s="30"/>
      <c r="T255" s="34"/>
      <c r="U255" s="34"/>
      <c r="V255" s="34"/>
      <c r="W255" s="34"/>
      <c r="X255" s="8">
        <f t="shared" si="39"/>
        <v>0</v>
      </c>
      <c r="Y255" s="8">
        <f t="shared" si="40"/>
        <v>1</v>
      </c>
      <c r="Z255" s="8">
        <f t="shared" si="41"/>
        <v>0</v>
      </c>
      <c r="AA255" s="8">
        <f t="shared" si="42"/>
        <v>0</v>
      </c>
      <c r="AB255" s="8">
        <f t="shared" si="43"/>
        <v>0</v>
      </c>
      <c r="AC255" s="8">
        <f t="shared" si="44"/>
        <v>0</v>
      </c>
      <c r="AD255" s="8">
        <f t="shared" si="45"/>
        <v>0</v>
      </c>
      <c r="AE255" s="8">
        <f t="shared" si="46"/>
        <v>0</v>
      </c>
      <c r="AF255" s="8">
        <f t="shared" si="47"/>
        <v>0</v>
      </c>
      <c r="AG255" s="8">
        <f t="shared" si="48"/>
        <v>0</v>
      </c>
      <c r="AH255">
        <f t="shared" si="49"/>
        <v>0</v>
      </c>
      <c r="AI255">
        <f t="shared" si="50"/>
        <v>0</v>
      </c>
      <c r="AJ255">
        <f t="shared" si="51"/>
        <v>0</v>
      </c>
    </row>
    <row r="256" spans="1:36" ht="12.75">
      <c r="A256" s="27">
        <v>4211400</v>
      </c>
      <c r="B256" s="27">
        <v>103024603</v>
      </c>
      <c r="C256" s="27" t="s">
        <v>1038</v>
      </c>
      <c r="D256" s="27" t="s">
        <v>1039</v>
      </c>
      <c r="E256" s="27" t="s">
        <v>543</v>
      </c>
      <c r="F256" s="27">
        <v>15044</v>
      </c>
      <c r="G256" s="28">
        <v>8423</v>
      </c>
      <c r="H256" s="27">
        <v>7244498888</v>
      </c>
      <c r="I256" s="29">
        <v>3</v>
      </c>
      <c r="J256" s="29" t="s">
        <v>335</v>
      </c>
      <c r="K256" s="30"/>
      <c r="L256" s="30"/>
      <c r="M256" s="30"/>
      <c r="N256" s="30"/>
      <c r="O256" s="30"/>
      <c r="P256" s="35">
        <v>2.3629799803085003</v>
      </c>
      <c r="Q256" s="31" t="s">
        <v>335</v>
      </c>
      <c r="R256" s="27" t="s">
        <v>335</v>
      </c>
      <c r="S256" s="30"/>
      <c r="T256" s="34"/>
      <c r="U256" s="34"/>
      <c r="V256" s="34"/>
      <c r="W256" s="34"/>
      <c r="X256" s="8">
        <f t="shared" si="39"/>
        <v>0</v>
      </c>
      <c r="Y256" s="8">
        <f t="shared" si="40"/>
        <v>1</v>
      </c>
      <c r="Z256" s="8">
        <f t="shared" si="41"/>
        <v>0</v>
      </c>
      <c r="AA256" s="8">
        <f t="shared" si="42"/>
        <v>0</v>
      </c>
      <c r="AB256" s="8">
        <f t="shared" si="43"/>
        <v>0</v>
      </c>
      <c r="AC256" s="8">
        <f t="shared" si="44"/>
        <v>0</v>
      </c>
      <c r="AD256" s="8">
        <f t="shared" si="45"/>
        <v>0</v>
      </c>
      <c r="AE256" s="8">
        <f t="shared" si="46"/>
        <v>0</v>
      </c>
      <c r="AF256" s="8">
        <f t="shared" si="47"/>
        <v>0</v>
      </c>
      <c r="AG256" s="8">
        <f t="shared" si="48"/>
        <v>0</v>
      </c>
      <c r="AH256">
        <f t="shared" si="49"/>
        <v>0</v>
      </c>
      <c r="AI256">
        <f t="shared" si="50"/>
        <v>0</v>
      </c>
      <c r="AJ256">
        <f t="shared" si="51"/>
        <v>0</v>
      </c>
    </row>
    <row r="257" spans="1:36" ht="12.75">
      <c r="A257" s="27">
        <v>4211420</v>
      </c>
      <c r="B257" s="27">
        <v>118403003</v>
      </c>
      <c r="C257" s="27" t="s">
        <v>1040</v>
      </c>
      <c r="D257" s="27" t="s">
        <v>1041</v>
      </c>
      <c r="E257" s="27" t="s">
        <v>1042</v>
      </c>
      <c r="F257" s="27">
        <v>18702</v>
      </c>
      <c r="G257" s="28">
        <v>2030</v>
      </c>
      <c r="H257" s="27">
        <v>5708312320</v>
      </c>
      <c r="I257" s="29" t="s">
        <v>503</v>
      </c>
      <c r="J257" s="29" t="s">
        <v>335</v>
      </c>
      <c r="K257" s="30"/>
      <c r="L257" s="30"/>
      <c r="M257" s="30"/>
      <c r="N257" s="30"/>
      <c r="O257" s="30"/>
      <c r="P257" s="35">
        <v>22.825688073394495</v>
      </c>
      <c r="Q257" s="31" t="s">
        <v>330</v>
      </c>
      <c r="R257" s="27" t="s">
        <v>335</v>
      </c>
      <c r="S257" s="30"/>
      <c r="T257" s="34"/>
      <c r="U257" s="34"/>
      <c r="V257" s="34"/>
      <c r="W257" s="34"/>
      <c r="X257" s="8">
        <f t="shared" si="39"/>
        <v>0</v>
      </c>
      <c r="Y257" s="8">
        <f t="shared" si="40"/>
        <v>1</v>
      </c>
      <c r="Z257" s="8">
        <f t="shared" si="41"/>
        <v>0</v>
      </c>
      <c r="AA257" s="8">
        <f t="shared" si="42"/>
        <v>0</v>
      </c>
      <c r="AB257" s="8">
        <f t="shared" si="43"/>
        <v>1</v>
      </c>
      <c r="AC257" s="8">
        <f t="shared" si="44"/>
        <v>0</v>
      </c>
      <c r="AD257" s="8">
        <f t="shared" si="45"/>
        <v>0</v>
      </c>
      <c r="AE257" s="8">
        <f t="shared" si="46"/>
        <v>0</v>
      </c>
      <c r="AF257" s="8">
        <f t="shared" si="47"/>
        <v>0</v>
      </c>
      <c r="AG257" s="8">
        <f t="shared" si="48"/>
        <v>0</v>
      </c>
      <c r="AH257">
        <f t="shared" si="49"/>
        <v>0</v>
      </c>
      <c r="AI257">
        <f t="shared" si="50"/>
        <v>0</v>
      </c>
      <c r="AJ257">
        <f t="shared" si="51"/>
        <v>0</v>
      </c>
    </row>
    <row r="258" spans="1:36" ht="12.75">
      <c r="A258" s="27">
        <v>4211450</v>
      </c>
      <c r="B258" s="27">
        <v>112672803</v>
      </c>
      <c r="C258" s="27" t="s">
        <v>1043</v>
      </c>
      <c r="D258" s="27" t="s">
        <v>1044</v>
      </c>
      <c r="E258" s="27" t="s">
        <v>1045</v>
      </c>
      <c r="F258" s="27">
        <v>17331</v>
      </c>
      <c r="G258" s="28">
        <v>1541</v>
      </c>
      <c r="H258" s="27">
        <v>7176379000</v>
      </c>
      <c r="I258" s="29">
        <v>4</v>
      </c>
      <c r="J258" s="29" t="s">
        <v>335</v>
      </c>
      <c r="K258" s="30"/>
      <c r="L258" s="30"/>
      <c r="M258" s="30"/>
      <c r="N258" s="30"/>
      <c r="O258" s="30"/>
      <c r="P258" s="35">
        <v>12.068192014356214</v>
      </c>
      <c r="Q258" s="31" t="s">
        <v>335</v>
      </c>
      <c r="R258" s="27" t="s">
        <v>335</v>
      </c>
      <c r="S258" s="30"/>
      <c r="T258" s="34"/>
      <c r="U258" s="34"/>
      <c r="V258" s="34"/>
      <c r="W258" s="34"/>
      <c r="X258" s="8">
        <f t="shared" si="39"/>
        <v>0</v>
      </c>
      <c r="Y258" s="8">
        <f t="shared" si="40"/>
        <v>1</v>
      </c>
      <c r="Z258" s="8">
        <f t="shared" si="41"/>
        <v>0</v>
      </c>
      <c r="AA258" s="8">
        <f t="shared" si="42"/>
        <v>0</v>
      </c>
      <c r="AB258" s="8">
        <f t="shared" si="43"/>
        <v>0</v>
      </c>
      <c r="AC258" s="8">
        <f t="shared" si="44"/>
        <v>0</v>
      </c>
      <c r="AD258" s="8">
        <f t="shared" si="45"/>
        <v>0</v>
      </c>
      <c r="AE258" s="8">
        <f t="shared" si="46"/>
        <v>0</v>
      </c>
      <c r="AF258" s="8">
        <f t="shared" si="47"/>
        <v>0</v>
      </c>
      <c r="AG258" s="8">
        <f t="shared" si="48"/>
        <v>0</v>
      </c>
      <c r="AH258">
        <f t="shared" si="49"/>
        <v>0</v>
      </c>
      <c r="AI258">
        <f t="shared" si="50"/>
        <v>0</v>
      </c>
      <c r="AJ258">
        <f t="shared" si="51"/>
        <v>0</v>
      </c>
    </row>
    <row r="259" spans="1:36" ht="12.75">
      <c r="A259" s="27">
        <v>4211490</v>
      </c>
      <c r="B259" s="27">
        <v>105254353</v>
      </c>
      <c r="C259" s="27" t="s">
        <v>1046</v>
      </c>
      <c r="D259" s="27" t="s">
        <v>1047</v>
      </c>
      <c r="E259" s="27" t="s">
        <v>1048</v>
      </c>
      <c r="F259" s="27">
        <v>16421</v>
      </c>
      <c r="G259" s="28">
        <v>1632</v>
      </c>
      <c r="H259" s="27">
        <v>8148972100</v>
      </c>
      <c r="I259" s="29" t="s">
        <v>550</v>
      </c>
      <c r="J259" s="29" t="s">
        <v>335</v>
      </c>
      <c r="K259" s="30"/>
      <c r="L259" s="30"/>
      <c r="M259" s="30"/>
      <c r="N259" s="30"/>
      <c r="O259" s="30"/>
      <c r="P259" s="35">
        <v>6.2286953827083975</v>
      </c>
      <c r="Q259" s="31" t="s">
        <v>335</v>
      </c>
      <c r="R259" s="27" t="s">
        <v>335</v>
      </c>
      <c r="S259" s="30"/>
      <c r="T259" s="34"/>
      <c r="U259" s="34"/>
      <c r="V259" s="34"/>
      <c r="W259" s="34"/>
      <c r="X259" s="8">
        <f t="shared" si="39"/>
        <v>0</v>
      </c>
      <c r="Y259" s="8">
        <f t="shared" si="40"/>
        <v>1</v>
      </c>
      <c r="Z259" s="8">
        <f t="shared" si="41"/>
        <v>0</v>
      </c>
      <c r="AA259" s="8">
        <f t="shared" si="42"/>
        <v>0</v>
      </c>
      <c r="AB259" s="8">
        <f t="shared" si="43"/>
        <v>0</v>
      </c>
      <c r="AC259" s="8">
        <f t="shared" si="44"/>
        <v>0</v>
      </c>
      <c r="AD259" s="8">
        <f t="shared" si="45"/>
        <v>0</v>
      </c>
      <c r="AE259" s="8">
        <f t="shared" si="46"/>
        <v>0</v>
      </c>
      <c r="AF259" s="8">
        <f t="shared" si="47"/>
        <v>0</v>
      </c>
      <c r="AG259" s="8">
        <f t="shared" si="48"/>
        <v>0</v>
      </c>
      <c r="AH259">
        <f t="shared" si="49"/>
        <v>0</v>
      </c>
      <c r="AI259">
        <f t="shared" si="50"/>
        <v>0</v>
      </c>
      <c r="AJ259">
        <f t="shared" si="51"/>
        <v>0</v>
      </c>
    </row>
    <row r="260" spans="1:36" ht="12.75">
      <c r="A260" s="27">
        <v>4211520</v>
      </c>
      <c r="B260" s="27">
        <v>110173504</v>
      </c>
      <c r="C260" s="27" t="s">
        <v>1049</v>
      </c>
      <c r="D260" s="27" t="s">
        <v>1050</v>
      </c>
      <c r="E260" s="27" t="s">
        <v>1051</v>
      </c>
      <c r="F260" s="27">
        <v>16692</v>
      </c>
      <c r="G260" s="28">
        <v>9619</v>
      </c>
      <c r="H260" s="27">
        <v>8148457918</v>
      </c>
      <c r="I260" s="29">
        <v>7</v>
      </c>
      <c r="J260" s="29" t="s">
        <v>330</v>
      </c>
      <c r="K260" s="30" t="s">
        <v>360</v>
      </c>
      <c r="L260" s="30">
        <v>429</v>
      </c>
      <c r="M260" s="30" t="s">
        <v>360</v>
      </c>
      <c r="N260" s="30" t="s">
        <v>362</v>
      </c>
      <c r="O260" s="30" t="s">
        <v>362</v>
      </c>
      <c r="P260" s="35">
        <v>33.73287671232877</v>
      </c>
      <c r="Q260" s="31" t="s">
        <v>330</v>
      </c>
      <c r="R260" s="27" t="s">
        <v>330</v>
      </c>
      <c r="S260" s="30" t="s">
        <v>361</v>
      </c>
      <c r="T260" s="34">
        <v>5885</v>
      </c>
      <c r="U260" s="34">
        <v>1784</v>
      </c>
      <c r="V260" s="34">
        <v>3802</v>
      </c>
      <c r="W260" s="34">
        <v>37826</v>
      </c>
      <c r="X260" s="8">
        <f t="shared" si="39"/>
        <v>1</v>
      </c>
      <c r="Y260" s="8">
        <f t="shared" si="40"/>
        <v>1</v>
      </c>
      <c r="Z260" s="8" t="str">
        <f t="shared" si="41"/>
        <v>ELIGIBLE</v>
      </c>
      <c r="AA260" s="8" t="str">
        <f t="shared" si="42"/>
        <v>OKAY</v>
      </c>
      <c r="AB260" s="8">
        <f t="shared" si="43"/>
        <v>1</v>
      </c>
      <c r="AC260" s="8">
        <f t="shared" si="44"/>
        <v>1</v>
      </c>
      <c r="AD260" s="8" t="str">
        <f t="shared" si="45"/>
        <v>CHECK</v>
      </c>
      <c r="AE260" s="8" t="str">
        <f t="shared" si="46"/>
        <v>SRSA</v>
      </c>
      <c r="AF260" s="8">
        <f t="shared" si="47"/>
        <v>0</v>
      </c>
      <c r="AG260" s="8">
        <f t="shared" si="48"/>
        <v>0</v>
      </c>
      <c r="AH260">
        <f t="shared" si="49"/>
        <v>0</v>
      </c>
      <c r="AI260">
        <f t="shared" si="50"/>
        <v>0</v>
      </c>
      <c r="AJ260">
        <f t="shared" si="51"/>
        <v>0</v>
      </c>
    </row>
    <row r="261" spans="1:36" ht="12.75">
      <c r="A261" s="27">
        <v>4211580</v>
      </c>
      <c r="B261" s="27">
        <v>115222752</v>
      </c>
      <c r="C261" s="27" t="s">
        <v>1052</v>
      </c>
      <c r="D261" s="27" t="s">
        <v>1053</v>
      </c>
      <c r="E261" s="27" t="s">
        <v>404</v>
      </c>
      <c r="F261" s="27">
        <v>17102</v>
      </c>
      <c r="G261" s="28">
        <v>1406</v>
      </c>
      <c r="H261" s="27">
        <v>7177034000</v>
      </c>
      <c r="I261" s="29">
        <v>2</v>
      </c>
      <c r="J261" s="29" t="s">
        <v>335</v>
      </c>
      <c r="K261" s="30"/>
      <c r="L261" s="30"/>
      <c r="M261" s="30"/>
      <c r="N261" s="30"/>
      <c r="O261" s="30"/>
      <c r="P261" s="35">
        <v>40.284449467834605</v>
      </c>
      <c r="Q261" s="31" t="s">
        <v>330</v>
      </c>
      <c r="R261" s="27" t="s">
        <v>335</v>
      </c>
      <c r="S261" s="30"/>
      <c r="T261" s="34"/>
      <c r="U261" s="34"/>
      <c r="V261" s="34"/>
      <c r="W261" s="34"/>
      <c r="X261" s="8">
        <f t="shared" si="39"/>
        <v>0</v>
      </c>
      <c r="Y261" s="8">
        <f t="shared" si="40"/>
        <v>1</v>
      </c>
      <c r="Z261" s="8">
        <f t="shared" si="41"/>
        <v>0</v>
      </c>
      <c r="AA261" s="8">
        <f t="shared" si="42"/>
        <v>0</v>
      </c>
      <c r="AB261" s="8">
        <f t="shared" si="43"/>
        <v>1</v>
      </c>
      <c r="AC261" s="8">
        <f t="shared" si="44"/>
        <v>0</v>
      </c>
      <c r="AD261" s="8">
        <f t="shared" si="45"/>
        <v>0</v>
      </c>
      <c r="AE261" s="8">
        <f t="shared" si="46"/>
        <v>0</v>
      </c>
      <c r="AF261" s="8">
        <f t="shared" si="47"/>
        <v>0</v>
      </c>
      <c r="AG261" s="8">
        <f t="shared" si="48"/>
        <v>0</v>
      </c>
      <c r="AH261">
        <f t="shared" si="49"/>
        <v>0</v>
      </c>
      <c r="AI261">
        <f t="shared" si="50"/>
        <v>0</v>
      </c>
      <c r="AJ261">
        <f t="shared" si="51"/>
        <v>0</v>
      </c>
    </row>
    <row r="262" spans="1:36" ht="12.75">
      <c r="A262" s="27">
        <v>4211610</v>
      </c>
      <c r="B262" s="27">
        <v>123463603</v>
      </c>
      <c r="C262" s="27" t="s">
        <v>1054</v>
      </c>
      <c r="D262" s="27" t="s">
        <v>1055</v>
      </c>
      <c r="E262" s="27" t="s">
        <v>1056</v>
      </c>
      <c r="F262" s="27">
        <v>19044</v>
      </c>
      <c r="G262" s="28">
        <v>2119</v>
      </c>
      <c r="H262" s="27">
        <v>2156725660</v>
      </c>
      <c r="I262" s="29" t="s">
        <v>507</v>
      </c>
      <c r="J262" s="29" t="s">
        <v>335</v>
      </c>
      <c r="K262" s="30"/>
      <c r="L262" s="30"/>
      <c r="M262" s="30"/>
      <c r="N262" s="30"/>
      <c r="O262" s="30"/>
      <c r="P262" s="35">
        <v>3.0744004919040786</v>
      </c>
      <c r="Q262" s="31" t="s">
        <v>335</v>
      </c>
      <c r="R262" s="27" t="s">
        <v>335</v>
      </c>
      <c r="S262" s="30"/>
      <c r="T262" s="34"/>
      <c r="U262" s="34"/>
      <c r="V262" s="34"/>
      <c r="W262" s="34"/>
      <c r="X262" s="8">
        <f aca="true" t="shared" si="52" ref="X262:X325">IF(OR(J262="YES",K262="YES"),1,0)</f>
        <v>0</v>
      </c>
      <c r="Y262" s="8">
        <f aca="true" t="shared" si="53" ref="Y262:Y325">IF(OR(L262&lt;600,M262="YES"),1,0)</f>
        <v>1</v>
      </c>
      <c r="Z262" s="8">
        <f aca="true" t="shared" si="54" ref="Z262:Z325">IF(AND(X262=1,Y262=1),"ELIGIBLE",0)</f>
        <v>0</v>
      </c>
      <c r="AA262" s="8">
        <f aca="true" t="shared" si="55" ref="AA262:AA325">IF(AND(Z262="ELIGIBLE",N262="YES"),"OKAY",0)</f>
        <v>0</v>
      </c>
      <c r="AB262" s="8">
        <f aca="true" t="shared" si="56" ref="AB262:AB325">IF(AND(P262&gt;=20,Q262="YES"),1,0)</f>
        <v>0</v>
      </c>
      <c r="AC262" s="8">
        <f aca="true" t="shared" si="57" ref="AC262:AC325">IF(R262="YES",1,0)</f>
        <v>0</v>
      </c>
      <c r="AD262" s="8">
        <f aca="true" t="shared" si="58" ref="AD262:AD325">IF(AND(AB262=1,AC262=1),"CHECK",0)</f>
        <v>0</v>
      </c>
      <c r="AE262" s="8">
        <f aca="true" t="shared" si="59" ref="AE262:AE325">IF(AND(Z262="ELIGIBLE",AD262="CHECK"),"SRSA",0)</f>
        <v>0</v>
      </c>
      <c r="AF262" s="8">
        <f aca="true" t="shared" si="60" ref="AF262:AF325">IF(AND(AD262="CHECK",AE262=0),"RLISP",0)</f>
        <v>0</v>
      </c>
      <c r="AG262" s="8">
        <f aca="true" t="shared" si="61" ref="AG262:AG325">IF(AND(AA262="OKAY",AF262="RLISP"),"NO",0)</f>
        <v>0</v>
      </c>
      <c r="AH262">
        <f aca="true" t="shared" si="62" ref="AH262:AH325">IF(AND(OR(X262=0,Y262=0),(N262="YES")),"TROUBLE",0)</f>
        <v>0</v>
      </c>
      <c r="AI262">
        <f aca="true" t="shared" si="63" ref="AI262:AI325">IF(AND(OR(AB262=0,AC262=0),(S262="YES")),"TROUBLE",0)</f>
        <v>0</v>
      </c>
      <c r="AJ262">
        <f aca="true" t="shared" si="64" ref="AJ262:AJ325">IF(AND(AND(AD262=0,P262&gt;=19.95),(S262=1)),"PROBLEM",0)</f>
        <v>0</v>
      </c>
    </row>
    <row r="263" spans="1:36" ht="12.75">
      <c r="A263" s="27">
        <v>4211670</v>
      </c>
      <c r="B263" s="27">
        <v>125234502</v>
      </c>
      <c r="C263" s="27" t="s">
        <v>1057</v>
      </c>
      <c r="D263" s="27" t="s">
        <v>1058</v>
      </c>
      <c r="E263" s="27" t="s">
        <v>1059</v>
      </c>
      <c r="F263" s="27">
        <v>19083</v>
      </c>
      <c r="G263" s="28">
        <v>3729</v>
      </c>
      <c r="H263" s="27">
        <v>6108535900</v>
      </c>
      <c r="I263" s="29">
        <v>3</v>
      </c>
      <c r="J263" s="29" t="s">
        <v>335</v>
      </c>
      <c r="K263" s="30"/>
      <c r="L263" s="30"/>
      <c r="M263" s="30"/>
      <c r="N263" s="30"/>
      <c r="O263" s="30"/>
      <c r="P263" s="35">
        <v>2.824858757062147</v>
      </c>
      <c r="Q263" s="31" t="s">
        <v>335</v>
      </c>
      <c r="R263" s="27" t="s">
        <v>335</v>
      </c>
      <c r="S263" s="30"/>
      <c r="T263" s="34"/>
      <c r="U263" s="34"/>
      <c r="V263" s="34"/>
      <c r="W263" s="34"/>
      <c r="X263" s="8">
        <f t="shared" si="52"/>
        <v>0</v>
      </c>
      <c r="Y263" s="8">
        <f t="shared" si="53"/>
        <v>1</v>
      </c>
      <c r="Z263" s="8">
        <f t="shared" si="54"/>
        <v>0</v>
      </c>
      <c r="AA263" s="8">
        <f t="shared" si="55"/>
        <v>0</v>
      </c>
      <c r="AB263" s="8">
        <f t="shared" si="56"/>
        <v>0</v>
      </c>
      <c r="AC263" s="8">
        <f t="shared" si="57"/>
        <v>0</v>
      </c>
      <c r="AD263" s="8">
        <f t="shared" si="58"/>
        <v>0</v>
      </c>
      <c r="AE263" s="8">
        <f t="shared" si="59"/>
        <v>0</v>
      </c>
      <c r="AF263" s="8">
        <f t="shared" si="60"/>
        <v>0</v>
      </c>
      <c r="AG263" s="8">
        <f t="shared" si="61"/>
        <v>0</v>
      </c>
      <c r="AH263">
        <f t="shared" si="62"/>
        <v>0</v>
      </c>
      <c r="AI263">
        <f t="shared" si="63"/>
        <v>0</v>
      </c>
      <c r="AJ263">
        <f t="shared" si="64"/>
        <v>0</v>
      </c>
    </row>
    <row r="264" spans="1:36" ht="12.75">
      <c r="A264" s="27">
        <v>4211700</v>
      </c>
      <c r="B264" s="27">
        <v>118403302</v>
      </c>
      <c r="C264" s="27" t="s">
        <v>1060</v>
      </c>
      <c r="D264" s="27" t="s">
        <v>1061</v>
      </c>
      <c r="E264" s="27" t="s">
        <v>1062</v>
      </c>
      <c r="F264" s="27">
        <v>18201</v>
      </c>
      <c r="G264" s="28">
        <v>1647</v>
      </c>
      <c r="H264" s="27">
        <v>5704593111</v>
      </c>
      <c r="I264" s="29" t="s">
        <v>1063</v>
      </c>
      <c r="J264" s="29" t="s">
        <v>335</v>
      </c>
      <c r="K264" s="30"/>
      <c r="L264" s="30"/>
      <c r="M264" s="30"/>
      <c r="N264" s="30"/>
      <c r="O264" s="30"/>
      <c r="P264" s="35">
        <v>14.725994413945873</v>
      </c>
      <c r="Q264" s="31" t="s">
        <v>335</v>
      </c>
      <c r="R264" s="27" t="s">
        <v>335</v>
      </c>
      <c r="S264" s="30"/>
      <c r="T264" s="34"/>
      <c r="U264" s="34"/>
      <c r="V264" s="34"/>
      <c r="W264" s="34"/>
      <c r="X264" s="8">
        <f t="shared" si="52"/>
        <v>0</v>
      </c>
      <c r="Y264" s="8">
        <f t="shared" si="53"/>
        <v>1</v>
      </c>
      <c r="Z264" s="8">
        <f t="shared" si="54"/>
        <v>0</v>
      </c>
      <c r="AA264" s="8">
        <f t="shared" si="55"/>
        <v>0</v>
      </c>
      <c r="AB264" s="8">
        <f t="shared" si="56"/>
        <v>0</v>
      </c>
      <c r="AC264" s="8">
        <f t="shared" si="57"/>
        <v>0</v>
      </c>
      <c r="AD264" s="8">
        <f t="shared" si="58"/>
        <v>0</v>
      </c>
      <c r="AE264" s="8">
        <f t="shared" si="59"/>
        <v>0</v>
      </c>
      <c r="AF264" s="8">
        <f t="shared" si="60"/>
        <v>0</v>
      </c>
      <c r="AG264" s="8">
        <f t="shared" si="61"/>
        <v>0</v>
      </c>
      <c r="AH264">
        <f t="shared" si="62"/>
        <v>0</v>
      </c>
      <c r="AI264">
        <f t="shared" si="63"/>
        <v>0</v>
      </c>
      <c r="AJ264">
        <f t="shared" si="64"/>
        <v>0</v>
      </c>
    </row>
    <row r="265" spans="1:36" ht="12.75">
      <c r="A265" s="27">
        <v>4211730</v>
      </c>
      <c r="B265" s="27">
        <v>120486003</v>
      </c>
      <c r="C265" s="27" t="s">
        <v>1064</v>
      </c>
      <c r="D265" s="27" t="s">
        <v>1065</v>
      </c>
      <c r="E265" s="27" t="s">
        <v>1066</v>
      </c>
      <c r="F265" s="27">
        <v>18055</v>
      </c>
      <c r="G265" s="28">
        <v>2400</v>
      </c>
      <c r="H265" s="27">
        <v>6108387026</v>
      </c>
      <c r="I265" s="29" t="s">
        <v>835</v>
      </c>
      <c r="J265" s="29" t="s">
        <v>330</v>
      </c>
      <c r="K265" s="30" t="s">
        <v>360</v>
      </c>
      <c r="L265" s="30">
        <v>2124</v>
      </c>
      <c r="M265" s="30" t="s">
        <v>361</v>
      </c>
      <c r="N265" s="30" t="s">
        <v>361</v>
      </c>
      <c r="O265" s="30" t="s">
        <v>360</v>
      </c>
      <c r="P265" s="35">
        <v>4.409963250306247</v>
      </c>
      <c r="Q265" s="31" t="s">
        <v>335</v>
      </c>
      <c r="R265" s="27" t="s">
        <v>330</v>
      </c>
      <c r="S265" s="30" t="s">
        <v>361</v>
      </c>
      <c r="T265" s="34"/>
      <c r="U265" s="34"/>
      <c r="V265" s="34"/>
      <c r="W265" s="34"/>
      <c r="X265" s="8">
        <f t="shared" si="52"/>
        <v>1</v>
      </c>
      <c r="Y265" s="8">
        <f t="shared" si="53"/>
        <v>0</v>
      </c>
      <c r="Z265" s="8">
        <f t="shared" si="54"/>
        <v>0</v>
      </c>
      <c r="AA265" s="8">
        <f t="shared" si="55"/>
        <v>0</v>
      </c>
      <c r="AB265" s="8">
        <f t="shared" si="56"/>
        <v>0</v>
      </c>
      <c r="AC265" s="8">
        <f t="shared" si="57"/>
        <v>1</v>
      </c>
      <c r="AD265" s="8">
        <f t="shared" si="58"/>
        <v>0</v>
      </c>
      <c r="AE265" s="8">
        <f t="shared" si="59"/>
        <v>0</v>
      </c>
      <c r="AF265" s="8">
        <f t="shared" si="60"/>
        <v>0</v>
      </c>
      <c r="AG265" s="8">
        <f t="shared" si="61"/>
        <v>0</v>
      </c>
      <c r="AH265">
        <f t="shared" si="62"/>
        <v>0</v>
      </c>
      <c r="AI265">
        <f t="shared" si="63"/>
        <v>0</v>
      </c>
      <c r="AJ265">
        <f t="shared" si="64"/>
        <v>0</v>
      </c>
    </row>
    <row r="266" spans="1:36" ht="12.75">
      <c r="A266" s="27">
        <v>4211760</v>
      </c>
      <c r="B266" s="27">
        <v>107653802</v>
      </c>
      <c r="C266" s="27" t="s">
        <v>1067</v>
      </c>
      <c r="D266" s="27" t="s">
        <v>1068</v>
      </c>
      <c r="E266" s="27" t="s">
        <v>1015</v>
      </c>
      <c r="F266" s="27">
        <v>15601</v>
      </c>
      <c r="G266" s="28">
        <v>9315</v>
      </c>
      <c r="H266" s="27">
        <v>7248342590</v>
      </c>
      <c r="I266" s="29">
        <v>3</v>
      </c>
      <c r="J266" s="29" t="s">
        <v>335</v>
      </c>
      <c r="K266" s="30"/>
      <c r="L266" s="30"/>
      <c r="M266" s="30"/>
      <c r="N266" s="30"/>
      <c r="O266" s="30"/>
      <c r="P266" s="35">
        <v>8.847402597402597</v>
      </c>
      <c r="Q266" s="31" t="s">
        <v>335</v>
      </c>
      <c r="R266" s="27" t="s">
        <v>335</v>
      </c>
      <c r="S266" s="30"/>
      <c r="T266" s="34"/>
      <c r="U266" s="34"/>
      <c r="V266" s="34"/>
      <c r="W266" s="34"/>
      <c r="X266" s="8">
        <f t="shared" si="52"/>
        <v>0</v>
      </c>
      <c r="Y266" s="8">
        <f t="shared" si="53"/>
        <v>1</v>
      </c>
      <c r="Z266" s="8">
        <f t="shared" si="54"/>
        <v>0</v>
      </c>
      <c r="AA266" s="8">
        <f t="shared" si="55"/>
        <v>0</v>
      </c>
      <c r="AB266" s="8">
        <f t="shared" si="56"/>
        <v>0</v>
      </c>
      <c r="AC266" s="8">
        <f t="shared" si="57"/>
        <v>0</v>
      </c>
      <c r="AD266" s="8">
        <f t="shared" si="58"/>
        <v>0</v>
      </c>
      <c r="AE266" s="8">
        <f t="shared" si="59"/>
        <v>0</v>
      </c>
      <c r="AF266" s="8">
        <f t="shared" si="60"/>
        <v>0</v>
      </c>
      <c r="AG266" s="8">
        <f t="shared" si="61"/>
        <v>0</v>
      </c>
      <c r="AH266">
        <f t="shared" si="62"/>
        <v>0</v>
      </c>
      <c r="AI266">
        <f t="shared" si="63"/>
        <v>0</v>
      </c>
      <c r="AJ266">
        <f t="shared" si="64"/>
        <v>0</v>
      </c>
    </row>
    <row r="267" spans="1:36" ht="12.75">
      <c r="A267" s="27">
        <v>4211790</v>
      </c>
      <c r="B267" s="27">
        <v>113363103</v>
      </c>
      <c r="C267" s="27" t="s">
        <v>1069</v>
      </c>
      <c r="D267" s="27" t="s">
        <v>1070</v>
      </c>
      <c r="E267" s="27" t="s">
        <v>1071</v>
      </c>
      <c r="F267" s="27">
        <v>17538</v>
      </c>
      <c r="G267" s="28">
        <v>1300</v>
      </c>
      <c r="H267" s="27">
        <v>7178985560</v>
      </c>
      <c r="I267" s="29" t="s">
        <v>503</v>
      </c>
      <c r="J267" s="29" t="s">
        <v>335</v>
      </c>
      <c r="K267" s="30"/>
      <c r="L267" s="30"/>
      <c r="M267" s="30"/>
      <c r="N267" s="30"/>
      <c r="O267" s="30"/>
      <c r="P267" s="35">
        <v>7.07908965170376</v>
      </c>
      <c r="Q267" s="31" t="s">
        <v>335</v>
      </c>
      <c r="R267" s="27" t="s">
        <v>335</v>
      </c>
      <c r="S267" s="30"/>
      <c r="T267" s="34"/>
      <c r="U267" s="34"/>
      <c r="V267" s="34"/>
      <c r="W267" s="34"/>
      <c r="X267" s="8">
        <f t="shared" si="52"/>
        <v>0</v>
      </c>
      <c r="Y267" s="8">
        <f t="shared" si="53"/>
        <v>1</v>
      </c>
      <c r="Z267" s="8">
        <f t="shared" si="54"/>
        <v>0</v>
      </c>
      <c r="AA267" s="8">
        <f t="shared" si="55"/>
        <v>0</v>
      </c>
      <c r="AB267" s="8">
        <f t="shared" si="56"/>
        <v>0</v>
      </c>
      <c r="AC267" s="8">
        <f t="shared" si="57"/>
        <v>0</v>
      </c>
      <c r="AD267" s="8">
        <f t="shared" si="58"/>
        <v>0</v>
      </c>
      <c r="AE267" s="8">
        <f t="shared" si="59"/>
        <v>0</v>
      </c>
      <c r="AF267" s="8">
        <f t="shared" si="60"/>
        <v>0</v>
      </c>
      <c r="AG267" s="8">
        <f t="shared" si="61"/>
        <v>0</v>
      </c>
      <c r="AH267">
        <f t="shared" si="62"/>
        <v>0</v>
      </c>
      <c r="AI267">
        <f t="shared" si="63"/>
        <v>0</v>
      </c>
      <c r="AJ267">
        <f t="shared" si="64"/>
        <v>0</v>
      </c>
    </row>
    <row r="268" spans="1:36" ht="12.75">
      <c r="A268" s="27">
        <v>4211820</v>
      </c>
      <c r="B268" s="27">
        <v>104433303</v>
      </c>
      <c r="C268" s="27" t="s">
        <v>1072</v>
      </c>
      <c r="D268" s="27" t="s">
        <v>1073</v>
      </c>
      <c r="E268" s="27" t="s">
        <v>1074</v>
      </c>
      <c r="F268" s="27">
        <v>16148</v>
      </c>
      <c r="G268" s="28">
        <v>3316</v>
      </c>
      <c r="H268" s="27">
        <v>7249811673</v>
      </c>
      <c r="I268" s="29">
        <v>4</v>
      </c>
      <c r="J268" s="29" t="s">
        <v>335</v>
      </c>
      <c r="K268" s="30"/>
      <c r="L268" s="30"/>
      <c r="M268" s="30"/>
      <c r="N268" s="30"/>
      <c r="O268" s="30"/>
      <c r="P268" s="35">
        <v>13.884364820846907</v>
      </c>
      <c r="Q268" s="31" t="s">
        <v>335</v>
      </c>
      <c r="R268" s="27" t="s">
        <v>335</v>
      </c>
      <c r="S268" s="30"/>
      <c r="T268" s="34"/>
      <c r="U268" s="34"/>
      <c r="V268" s="34"/>
      <c r="W268" s="34"/>
      <c r="X268" s="8">
        <f t="shared" si="52"/>
        <v>0</v>
      </c>
      <c r="Y268" s="8">
        <f t="shared" si="53"/>
        <v>1</v>
      </c>
      <c r="Z268" s="8">
        <f t="shared" si="54"/>
        <v>0</v>
      </c>
      <c r="AA268" s="8">
        <f t="shared" si="55"/>
        <v>0</v>
      </c>
      <c r="AB268" s="8">
        <f t="shared" si="56"/>
        <v>0</v>
      </c>
      <c r="AC268" s="8">
        <f t="shared" si="57"/>
        <v>0</v>
      </c>
      <c r="AD268" s="8">
        <f t="shared" si="58"/>
        <v>0</v>
      </c>
      <c r="AE268" s="8">
        <f t="shared" si="59"/>
        <v>0</v>
      </c>
      <c r="AF268" s="8">
        <f t="shared" si="60"/>
        <v>0</v>
      </c>
      <c r="AG268" s="8">
        <f t="shared" si="61"/>
        <v>0</v>
      </c>
      <c r="AH268">
        <f t="shared" si="62"/>
        <v>0</v>
      </c>
      <c r="AI268">
        <f t="shared" si="63"/>
        <v>0</v>
      </c>
      <c r="AJ268">
        <f t="shared" si="64"/>
        <v>0</v>
      </c>
    </row>
    <row r="269" spans="1:36" ht="12.75">
      <c r="A269" s="27">
        <v>4211880</v>
      </c>
      <c r="B269" s="27">
        <v>103024753</v>
      </c>
      <c r="C269" s="27" t="s">
        <v>1075</v>
      </c>
      <c r="D269" s="27" t="s">
        <v>1076</v>
      </c>
      <c r="E269" s="27" t="s">
        <v>1077</v>
      </c>
      <c r="F269" s="27">
        <v>15065</v>
      </c>
      <c r="G269" s="28">
        <v>288</v>
      </c>
      <c r="H269" s="27">
        <v>7242262400</v>
      </c>
      <c r="I269" s="29" t="s">
        <v>507</v>
      </c>
      <c r="J269" s="29" t="s">
        <v>335</v>
      </c>
      <c r="K269" s="30"/>
      <c r="L269" s="30"/>
      <c r="M269" s="30"/>
      <c r="N269" s="30"/>
      <c r="O269" s="30"/>
      <c r="P269" s="35">
        <v>22.213311948676825</v>
      </c>
      <c r="Q269" s="31" t="s">
        <v>330</v>
      </c>
      <c r="R269" s="27" t="s">
        <v>335</v>
      </c>
      <c r="S269" s="30"/>
      <c r="T269" s="34"/>
      <c r="U269" s="34"/>
      <c r="V269" s="34"/>
      <c r="W269" s="34"/>
      <c r="X269" s="8">
        <f t="shared" si="52"/>
        <v>0</v>
      </c>
      <c r="Y269" s="8">
        <f t="shared" si="53"/>
        <v>1</v>
      </c>
      <c r="Z269" s="8">
        <f t="shared" si="54"/>
        <v>0</v>
      </c>
      <c r="AA269" s="8">
        <f t="shared" si="55"/>
        <v>0</v>
      </c>
      <c r="AB269" s="8">
        <f t="shared" si="56"/>
        <v>1</v>
      </c>
      <c r="AC269" s="8">
        <f t="shared" si="57"/>
        <v>0</v>
      </c>
      <c r="AD269" s="8">
        <f t="shared" si="58"/>
        <v>0</v>
      </c>
      <c r="AE269" s="8">
        <f t="shared" si="59"/>
        <v>0</v>
      </c>
      <c r="AF269" s="8">
        <f t="shared" si="60"/>
        <v>0</v>
      </c>
      <c r="AG269" s="8">
        <f t="shared" si="61"/>
        <v>0</v>
      </c>
      <c r="AH269">
        <f t="shared" si="62"/>
        <v>0</v>
      </c>
      <c r="AI269">
        <f t="shared" si="63"/>
        <v>0</v>
      </c>
      <c r="AJ269">
        <f t="shared" si="64"/>
        <v>0</v>
      </c>
    </row>
    <row r="270" spans="1:36" ht="12.75">
      <c r="A270" s="27">
        <v>4211940</v>
      </c>
      <c r="B270" s="27">
        <v>108073503</v>
      </c>
      <c r="C270" s="27" t="s">
        <v>1078</v>
      </c>
      <c r="D270" s="27" t="s">
        <v>1079</v>
      </c>
      <c r="E270" s="27" t="s">
        <v>1080</v>
      </c>
      <c r="F270" s="27">
        <v>16648</v>
      </c>
      <c r="G270" s="28">
        <v>1615</v>
      </c>
      <c r="H270" s="27">
        <v>8146958702</v>
      </c>
      <c r="I270" s="29">
        <v>4</v>
      </c>
      <c r="J270" s="29" t="s">
        <v>335</v>
      </c>
      <c r="K270" s="30"/>
      <c r="L270" s="30"/>
      <c r="M270" s="30"/>
      <c r="N270" s="30"/>
      <c r="O270" s="30"/>
      <c r="P270" s="35">
        <v>11.31848284166165</v>
      </c>
      <c r="Q270" s="31" t="s">
        <v>335</v>
      </c>
      <c r="R270" s="27" t="s">
        <v>335</v>
      </c>
      <c r="S270" s="30"/>
      <c r="T270" s="34"/>
      <c r="U270" s="34"/>
      <c r="V270" s="34"/>
      <c r="W270" s="34"/>
      <c r="X270" s="8">
        <f t="shared" si="52"/>
        <v>0</v>
      </c>
      <c r="Y270" s="8">
        <f t="shared" si="53"/>
        <v>1</v>
      </c>
      <c r="Z270" s="8">
        <f t="shared" si="54"/>
        <v>0</v>
      </c>
      <c r="AA270" s="8">
        <f t="shared" si="55"/>
        <v>0</v>
      </c>
      <c r="AB270" s="8">
        <f t="shared" si="56"/>
        <v>0</v>
      </c>
      <c r="AC270" s="8">
        <f t="shared" si="57"/>
        <v>0</v>
      </c>
      <c r="AD270" s="8">
        <f t="shared" si="58"/>
        <v>0</v>
      </c>
      <c r="AE270" s="8">
        <f t="shared" si="59"/>
        <v>0</v>
      </c>
      <c r="AF270" s="8">
        <f t="shared" si="60"/>
        <v>0</v>
      </c>
      <c r="AG270" s="8">
        <f t="shared" si="61"/>
        <v>0</v>
      </c>
      <c r="AH270">
        <f t="shared" si="62"/>
        <v>0</v>
      </c>
      <c r="AI270">
        <f t="shared" si="63"/>
        <v>0</v>
      </c>
      <c r="AJ270">
        <f t="shared" si="64"/>
        <v>0</v>
      </c>
    </row>
    <row r="271" spans="1:36" ht="12.75">
      <c r="A271" s="27">
        <v>4212030</v>
      </c>
      <c r="B271" s="27">
        <v>127044103</v>
      </c>
      <c r="C271" s="27" t="s">
        <v>1081</v>
      </c>
      <c r="D271" s="27" t="s">
        <v>1082</v>
      </c>
      <c r="E271" s="27" t="s">
        <v>492</v>
      </c>
      <c r="F271" s="27">
        <v>15001</v>
      </c>
      <c r="G271" s="28">
        <v>4259</v>
      </c>
      <c r="H271" s="27">
        <v>7243756691</v>
      </c>
      <c r="I271" s="29" t="s">
        <v>507</v>
      </c>
      <c r="J271" s="29" t="s">
        <v>335</v>
      </c>
      <c r="K271" s="30"/>
      <c r="L271" s="30"/>
      <c r="M271" s="30"/>
      <c r="N271" s="30"/>
      <c r="O271" s="30"/>
      <c r="P271" s="35">
        <v>13.894023413431917</v>
      </c>
      <c r="Q271" s="31" t="s">
        <v>335</v>
      </c>
      <c r="R271" s="27" t="s">
        <v>335</v>
      </c>
      <c r="S271" s="30"/>
      <c r="T271" s="34"/>
      <c r="U271" s="34"/>
      <c r="V271" s="34"/>
      <c r="W271" s="34"/>
      <c r="X271" s="8">
        <f t="shared" si="52"/>
        <v>0</v>
      </c>
      <c r="Y271" s="8">
        <f t="shared" si="53"/>
        <v>1</v>
      </c>
      <c r="Z271" s="8">
        <f t="shared" si="54"/>
        <v>0</v>
      </c>
      <c r="AA271" s="8">
        <f t="shared" si="55"/>
        <v>0</v>
      </c>
      <c r="AB271" s="8">
        <f t="shared" si="56"/>
        <v>0</v>
      </c>
      <c r="AC271" s="8">
        <f t="shared" si="57"/>
        <v>0</v>
      </c>
      <c r="AD271" s="8">
        <f t="shared" si="58"/>
        <v>0</v>
      </c>
      <c r="AE271" s="8">
        <f t="shared" si="59"/>
        <v>0</v>
      </c>
      <c r="AF271" s="8">
        <f t="shared" si="60"/>
        <v>0</v>
      </c>
      <c r="AG271" s="8">
        <f t="shared" si="61"/>
        <v>0</v>
      </c>
      <c r="AH271">
        <f t="shared" si="62"/>
        <v>0</v>
      </c>
      <c r="AI271">
        <f t="shared" si="63"/>
        <v>0</v>
      </c>
      <c r="AJ271">
        <f t="shared" si="64"/>
        <v>0</v>
      </c>
    </row>
    <row r="272" spans="1:36" ht="12.75">
      <c r="A272" s="27">
        <v>4212090</v>
      </c>
      <c r="B272" s="27">
        <v>111312503</v>
      </c>
      <c r="C272" s="27" t="s">
        <v>1083</v>
      </c>
      <c r="D272" s="27" t="s">
        <v>1084</v>
      </c>
      <c r="E272" s="27" t="s">
        <v>1085</v>
      </c>
      <c r="F272" s="27">
        <v>16652</v>
      </c>
      <c r="G272" s="28">
        <v>2618</v>
      </c>
      <c r="H272" s="27">
        <v>8146434140</v>
      </c>
      <c r="I272" s="29" t="s">
        <v>1086</v>
      </c>
      <c r="J272" s="29" t="s">
        <v>335</v>
      </c>
      <c r="K272" s="30"/>
      <c r="L272" s="30"/>
      <c r="M272" s="30"/>
      <c r="N272" s="30"/>
      <c r="O272" s="30"/>
      <c r="P272" s="35">
        <v>16.90391459074733</v>
      </c>
      <c r="Q272" s="31" t="s">
        <v>335</v>
      </c>
      <c r="R272" s="27" t="s">
        <v>330</v>
      </c>
      <c r="S272" s="30"/>
      <c r="T272" s="34"/>
      <c r="U272" s="34"/>
      <c r="V272" s="34"/>
      <c r="W272" s="34"/>
      <c r="X272" s="8">
        <f t="shared" si="52"/>
        <v>0</v>
      </c>
      <c r="Y272" s="8">
        <f t="shared" si="53"/>
        <v>1</v>
      </c>
      <c r="Z272" s="8">
        <f t="shared" si="54"/>
        <v>0</v>
      </c>
      <c r="AA272" s="8">
        <f t="shared" si="55"/>
        <v>0</v>
      </c>
      <c r="AB272" s="8">
        <f t="shared" si="56"/>
        <v>0</v>
      </c>
      <c r="AC272" s="8">
        <f t="shared" si="57"/>
        <v>1</v>
      </c>
      <c r="AD272" s="8">
        <f t="shared" si="58"/>
        <v>0</v>
      </c>
      <c r="AE272" s="8">
        <f t="shared" si="59"/>
        <v>0</v>
      </c>
      <c r="AF272" s="8">
        <f t="shared" si="60"/>
        <v>0</v>
      </c>
      <c r="AG272" s="8">
        <f t="shared" si="61"/>
        <v>0</v>
      </c>
      <c r="AH272">
        <f t="shared" si="62"/>
        <v>0</v>
      </c>
      <c r="AI272">
        <f t="shared" si="63"/>
        <v>0</v>
      </c>
      <c r="AJ272">
        <f t="shared" si="64"/>
        <v>0</v>
      </c>
    </row>
    <row r="273" spans="1:36" ht="12.75">
      <c r="A273" s="27">
        <v>4212150</v>
      </c>
      <c r="B273" s="27">
        <v>128323703</v>
      </c>
      <c r="C273" s="27" t="s">
        <v>1087</v>
      </c>
      <c r="D273" s="27" t="s">
        <v>1088</v>
      </c>
      <c r="E273" s="27" t="s">
        <v>1089</v>
      </c>
      <c r="F273" s="27">
        <v>15701</v>
      </c>
      <c r="G273" s="28">
        <v>2234</v>
      </c>
      <c r="H273" s="27">
        <v>7244638713</v>
      </c>
      <c r="I273" s="29" t="s">
        <v>521</v>
      </c>
      <c r="J273" s="29" t="s">
        <v>335</v>
      </c>
      <c r="K273" s="30"/>
      <c r="L273" s="30"/>
      <c r="M273" s="30"/>
      <c r="N273" s="30"/>
      <c r="O273" s="30"/>
      <c r="P273" s="35">
        <v>15.741626794258373</v>
      </c>
      <c r="Q273" s="31" t="s">
        <v>335</v>
      </c>
      <c r="R273" s="27" t="s">
        <v>330</v>
      </c>
      <c r="S273" s="30"/>
      <c r="T273" s="34"/>
      <c r="U273" s="34"/>
      <c r="V273" s="34"/>
      <c r="W273" s="34"/>
      <c r="X273" s="8">
        <f t="shared" si="52"/>
        <v>0</v>
      </c>
      <c r="Y273" s="8">
        <f t="shared" si="53"/>
        <v>1</v>
      </c>
      <c r="Z273" s="8">
        <f t="shared" si="54"/>
        <v>0</v>
      </c>
      <c r="AA273" s="8">
        <f t="shared" si="55"/>
        <v>0</v>
      </c>
      <c r="AB273" s="8">
        <f t="shared" si="56"/>
        <v>0</v>
      </c>
      <c r="AC273" s="8">
        <f t="shared" si="57"/>
        <v>1</v>
      </c>
      <c r="AD273" s="8">
        <f t="shared" si="58"/>
        <v>0</v>
      </c>
      <c r="AE273" s="8">
        <f t="shared" si="59"/>
        <v>0</v>
      </c>
      <c r="AF273" s="8">
        <f t="shared" si="60"/>
        <v>0</v>
      </c>
      <c r="AG273" s="8">
        <f t="shared" si="61"/>
        <v>0</v>
      </c>
      <c r="AH273">
        <f t="shared" si="62"/>
        <v>0</v>
      </c>
      <c r="AI273">
        <f t="shared" si="63"/>
        <v>0</v>
      </c>
      <c r="AJ273">
        <f t="shared" si="64"/>
        <v>0</v>
      </c>
    </row>
    <row r="274" spans="1:36" ht="12.75">
      <c r="A274" s="27">
        <v>4212170</v>
      </c>
      <c r="B274" s="27">
        <v>125235103</v>
      </c>
      <c r="C274" s="27" t="s">
        <v>1090</v>
      </c>
      <c r="D274" s="27" t="s">
        <v>1091</v>
      </c>
      <c r="E274" s="27" t="s">
        <v>1092</v>
      </c>
      <c r="F274" s="27">
        <v>19076</v>
      </c>
      <c r="G274" s="28">
        <v>1412</v>
      </c>
      <c r="H274" s="27">
        <v>6104616700</v>
      </c>
      <c r="I274" s="29">
        <v>3</v>
      </c>
      <c r="J274" s="29" t="s">
        <v>335</v>
      </c>
      <c r="K274" s="30"/>
      <c r="L274" s="30"/>
      <c r="M274" s="30"/>
      <c r="N274" s="30"/>
      <c r="O274" s="30"/>
      <c r="P274" s="35">
        <v>8.495320374370051</v>
      </c>
      <c r="Q274" s="31" t="s">
        <v>335</v>
      </c>
      <c r="R274" s="27" t="s">
        <v>335</v>
      </c>
      <c r="S274" s="30"/>
      <c r="T274" s="34"/>
      <c r="U274" s="34"/>
      <c r="V274" s="34"/>
      <c r="W274" s="34"/>
      <c r="X274" s="8">
        <f t="shared" si="52"/>
        <v>0</v>
      </c>
      <c r="Y274" s="8">
        <f t="shared" si="53"/>
        <v>1</v>
      </c>
      <c r="Z274" s="8">
        <f t="shared" si="54"/>
        <v>0</v>
      </c>
      <c r="AA274" s="8">
        <f t="shared" si="55"/>
        <v>0</v>
      </c>
      <c r="AB274" s="8">
        <f t="shared" si="56"/>
        <v>0</v>
      </c>
      <c r="AC274" s="8">
        <f t="shared" si="57"/>
        <v>0</v>
      </c>
      <c r="AD274" s="8">
        <f t="shared" si="58"/>
        <v>0</v>
      </c>
      <c r="AE274" s="8">
        <f t="shared" si="59"/>
        <v>0</v>
      </c>
      <c r="AF274" s="8">
        <f t="shared" si="60"/>
        <v>0</v>
      </c>
      <c r="AG274" s="8">
        <f t="shared" si="61"/>
        <v>0</v>
      </c>
      <c r="AH274">
        <f t="shared" si="62"/>
        <v>0</v>
      </c>
      <c r="AI274">
        <f t="shared" si="63"/>
        <v>0</v>
      </c>
      <c r="AJ274">
        <f t="shared" si="64"/>
        <v>0</v>
      </c>
    </row>
    <row r="275" spans="1:36" ht="12.75">
      <c r="A275" s="27">
        <v>4212210</v>
      </c>
      <c r="B275" s="27">
        <v>105256553</v>
      </c>
      <c r="C275" s="27" t="s">
        <v>1093</v>
      </c>
      <c r="D275" s="27" t="s">
        <v>1094</v>
      </c>
      <c r="E275" s="27" t="s">
        <v>385</v>
      </c>
      <c r="F275" s="27">
        <v>16511</v>
      </c>
      <c r="G275" s="28">
        <v>2101</v>
      </c>
      <c r="H275" s="27">
        <v>8148997641</v>
      </c>
      <c r="I275" s="29">
        <v>4</v>
      </c>
      <c r="J275" s="29" t="s">
        <v>335</v>
      </c>
      <c r="K275" s="30"/>
      <c r="L275" s="30"/>
      <c r="M275" s="30"/>
      <c r="N275" s="30"/>
      <c r="O275" s="30"/>
      <c r="P275" s="35">
        <v>8.043065231158963</v>
      </c>
      <c r="Q275" s="31" t="s">
        <v>335</v>
      </c>
      <c r="R275" s="27" t="s">
        <v>335</v>
      </c>
      <c r="S275" s="30"/>
      <c r="T275" s="34"/>
      <c r="U275" s="34"/>
      <c r="V275" s="34"/>
      <c r="W275" s="34"/>
      <c r="X275" s="8">
        <f t="shared" si="52"/>
        <v>0</v>
      </c>
      <c r="Y275" s="8">
        <f t="shared" si="53"/>
        <v>1</v>
      </c>
      <c r="Z275" s="8">
        <f t="shared" si="54"/>
        <v>0</v>
      </c>
      <c r="AA275" s="8">
        <f t="shared" si="55"/>
        <v>0</v>
      </c>
      <c r="AB275" s="8">
        <f t="shared" si="56"/>
        <v>0</v>
      </c>
      <c r="AC275" s="8">
        <f t="shared" si="57"/>
        <v>0</v>
      </c>
      <c r="AD275" s="8">
        <f t="shared" si="58"/>
        <v>0</v>
      </c>
      <c r="AE275" s="8">
        <f t="shared" si="59"/>
        <v>0</v>
      </c>
      <c r="AF275" s="8">
        <f t="shared" si="60"/>
        <v>0</v>
      </c>
      <c r="AG275" s="8">
        <f t="shared" si="61"/>
        <v>0</v>
      </c>
      <c r="AH275">
        <f t="shared" si="62"/>
        <v>0</v>
      </c>
      <c r="AI275">
        <f t="shared" si="63"/>
        <v>0</v>
      </c>
      <c r="AJ275">
        <f t="shared" si="64"/>
        <v>0</v>
      </c>
    </row>
    <row r="276" spans="1:36" ht="12.75">
      <c r="A276" s="27">
        <v>4212300</v>
      </c>
      <c r="B276" s="27">
        <v>104433604</v>
      </c>
      <c r="C276" s="27" t="s">
        <v>1095</v>
      </c>
      <c r="D276" s="27" t="s">
        <v>1096</v>
      </c>
      <c r="E276" s="27" t="s">
        <v>1097</v>
      </c>
      <c r="F276" s="27">
        <v>16134</v>
      </c>
      <c r="G276" s="28">
        <v>217</v>
      </c>
      <c r="H276" s="27">
        <v>7249325557</v>
      </c>
      <c r="I276" s="29">
        <v>8</v>
      </c>
      <c r="J276" s="29" t="s">
        <v>330</v>
      </c>
      <c r="K276" s="30" t="s">
        <v>360</v>
      </c>
      <c r="L276" s="30">
        <v>676</v>
      </c>
      <c r="M276" s="30" t="s">
        <v>361</v>
      </c>
      <c r="N276" s="30" t="s">
        <v>361</v>
      </c>
      <c r="O276" s="30" t="s">
        <v>360</v>
      </c>
      <c r="P276" s="35">
        <v>15.519399249061328</v>
      </c>
      <c r="Q276" s="31" t="s">
        <v>335</v>
      </c>
      <c r="R276" s="27" t="s">
        <v>330</v>
      </c>
      <c r="S276" s="30" t="s">
        <v>361</v>
      </c>
      <c r="T276" s="34"/>
      <c r="U276" s="34"/>
      <c r="V276" s="34"/>
      <c r="W276" s="34"/>
      <c r="X276" s="8">
        <f t="shared" si="52"/>
        <v>1</v>
      </c>
      <c r="Y276" s="8">
        <f t="shared" si="53"/>
        <v>0</v>
      </c>
      <c r="Z276" s="8">
        <f t="shared" si="54"/>
        <v>0</v>
      </c>
      <c r="AA276" s="8">
        <f t="shared" si="55"/>
        <v>0</v>
      </c>
      <c r="AB276" s="8">
        <f t="shared" si="56"/>
        <v>0</v>
      </c>
      <c r="AC276" s="8">
        <f t="shared" si="57"/>
        <v>1</v>
      </c>
      <c r="AD276" s="8">
        <f t="shared" si="58"/>
        <v>0</v>
      </c>
      <c r="AE276" s="8">
        <f t="shared" si="59"/>
        <v>0</v>
      </c>
      <c r="AF276" s="8">
        <f t="shared" si="60"/>
        <v>0</v>
      </c>
      <c r="AG276" s="8">
        <f t="shared" si="61"/>
        <v>0</v>
      </c>
      <c r="AH276">
        <f t="shared" si="62"/>
        <v>0</v>
      </c>
      <c r="AI276">
        <f t="shared" si="63"/>
        <v>0</v>
      </c>
      <c r="AJ276">
        <f t="shared" si="64"/>
        <v>0</v>
      </c>
    </row>
    <row r="277" spans="1:36" ht="12.75">
      <c r="A277" s="27">
        <v>4212330</v>
      </c>
      <c r="B277" s="27">
        <v>107654103</v>
      </c>
      <c r="C277" s="27" t="s">
        <v>1098</v>
      </c>
      <c r="D277" s="27" t="s">
        <v>1099</v>
      </c>
      <c r="E277" s="27" t="s">
        <v>1100</v>
      </c>
      <c r="F277" s="27">
        <v>15644</v>
      </c>
      <c r="G277" s="28">
        <v>418</v>
      </c>
      <c r="H277" s="27">
        <v>7245235497</v>
      </c>
      <c r="I277" s="29">
        <v>3</v>
      </c>
      <c r="J277" s="29" t="s">
        <v>335</v>
      </c>
      <c r="K277" s="30"/>
      <c r="L277" s="30"/>
      <c r="M277" s="30"/>
      <c r="N277" s="30"/>
      <c r="O277" s="30"/>
      <c r="P277" s="35">
        <v>20.715096481271285</v>
      </c>
      <c r="Q277" s="31" t="s">
        <v>330</v>
      </c>
      <c r="R277" s="27" t="s">
        <v>335</v>
      </c>
      <c r="S277" s="30"/>
      <c r="T277" s="34"/>
      <c r="U277" s="34"/>
      <c r="V277" s="34"/>
      <c r="W277" s="34"/>
      <c r="X277" s="8">
        <f t="shared" si="52"/>
        <v>0</v>
      </c>
      <c r="Y277" s="8">
        <f t="shared" si="53"/>
        <v>1</v>
      </c>
      <c r="Z277" s="8">
        <f t="shared" si="54"/>
        <v>0</v>
      </c>
      <c r="AA277" s="8">
        <f t="shared" si="55"/>
        <v>0</v>
      </c>
      <c r="AB277" s="8">
        <f t="shared" si="56"/>
        <v>1</v>
      </c>
      <c r="AC277" s="8">
        <f t="shared" si="57"/>
        <v>0</v>
      </c>
      <c r="AD277" s="8">
        <f t="shared" si="58"/>
        <v>0</v>
      </c>
      <c r="AE277" s="8">
        <f t="shared" si="59"/>
        <v>0</v>
      </c>
      <c r="AF277" s="8">
        <f t="shared" si="60"/>
        <v>0</v>
      </c>
      <c r="AG277" s="8">
        <f t="shared" si="61"/>
        <v>0</v>
      </c>
      <c r="AH277">
        <f t="shared" si="62"/>
        <v>0</v>
      </c>
      <c r="AI277">
        <f t="shared" si="63"/>
        <v>0</v>
      </c>
      <c r="AJ277">
        <f t="shared" si="64"/>
        <v>0</v>
      </c>
    </row>
    <row r="278" spans="1:36" ht="12.75">
      <c r="A278" s="27">
        <v>4212335</v>
      </c>
      <c r="B278" s="27">
        <v>106333407</v>
      </c>
      <c r="C278" s="27" t="s">
        <v>1101</v>
      </c>
      <c r="D278" s="27" t="s">
        <v>1102</v>
      </c>
      <c r="E278" s="27" t="s">
        <v>1103</v>
      </c>
      <c r="F278" s="27">
        <v>15851</v>
      </c>
      <c r="G278" s="28">
        <v>1111</v>
      </c>
      <c r="H278" s="27">
        <v>8146538265</v>
      </c>
      <c r="I278" s="29">
        <v>6</v>
      </c>
      <c r="J278" s="29" t="s">
        <v>335</v>
      </c>
      <c r="K278" s="30"/>
      <c r="L278" s="30"/>
      <c r="M278" s="30"/>
      <c r="N278" s="30"/>
      <c r="O278" s="30"/>
      <c r="P278" s="31" t="s">
        <v>331</v>
      </c>
      <c r="Q278" s="31" t="s">
        <v>331</v>
      </c>
      <c r="R278" s="27" t="s">
        <v>330</v>
      </c>
      <c r="S278" s="30"/>
      <c r="T278" s="34"/>
      <c r="U278" s="34"/>
      <c r="V278" s="34"/>
      <c r="W278" s="34"/>
      <c r="X278" s="8">
        <f t="shared" si="52"/>
        <v>0</v>
      </c>
      <c r="Y278" s="8">
        <f t="shared" si="53"/>
        <v>1</v>
      </c>
      <c r="Z278" s="8">
        <f t="shared" si="54"/>
        <v>0</v>
      </c>
      <c r="AA278" s="8">
        <f t="shared" si="55"/>
        <v>0</v>
      </c>
      <c r="AB278" s="8">
        <f t="shared" si="56"/>
        <v>0</v>
      </c>
      <c r="AC278" s="8">
        <f t="shared" si="57"/>
        <v>1</v>
      </c>
      <c r="AD278" s="8">
        <f t="shared" si="58"/>
        <v>0</v>
      </c>
      <c r="AE278" s="8">
        <f t="shared" si="59"/>
        <v>0</v>
      </c>
      <c r="AF278" s="8">
        <f t="shared" si="60"/>
        <v>0</v>
      </c>
      <c r="AG278" s="8">
        <f t="shared" si="61"/>
        <v>0</v>
      </c>
      <c r="AH278">
        <f t="shared" si="62"/>
        <v>0</v>
      </c>
      <c r="AI278">
        <f t="shared" si="63"/>
        <v>0</v>
      </c>
      <c r="AJ278">
        <f t="shared" si="64"/>
        <v>0</v>
      </c>
    </row>
    <row r="279" spans="1:36" ht="12.75">
      <c r="A279" s="27">
        <v>4212390</v>
      </c>
      <c r="B279" s="27">
        <v>101303503</v>
      </c>
      <c r="C279" s="27" t="s">
        <v>1104</v>
      </c>
      <c r="D279" s="27" t="s">
        <v>1105</v>
      </c>
      <c r="E279" s="27" t="s">
        <v>1106</v>
      </c>
      <c r="F279" s="27">
        <v>15344</v>
      </c>
      <c r="G279" s="28">
        <v>158</v>
      </c>
      <c r="H279" s="27">
        <v>7248832310</v>
      </c>
      <c r="I279" s="29">
        <v>6</v>
      </c>
      <c r="J279" s="29" t="s">
        <v>335</v>
      </c>
      <c r="K279" s="30"/>
      <c r="L279" s="30"/>
      <c r="M279" s="30"/>
      <c r="N279" s="30"/>
      <c r="O279" s="30"/>
      <c r="P279" s="35">
        <v>19.641465315666405</v>
      </c>
      <c r="Q279" s="31" t="s">
        <v>335</v>
      </c>
      <c r="R279" s="27" t="s">
        <v>330</v>
      </c>
      <c r="S279" s="30"/>
      <c r="T279" s="34"/>
      <c r="U279" s="34"/>
      <c r="V279" s="34"/>
      <c r="W279" s="34"/>
      <c r="X279" s="8">
        <f t="shared" si="52"/>
        <v>0</v>
      </c>
      <c r="Y279" s="8">
        <f t="shared" si="53"/>
        <v>1</v>
      </c>
      <c r="Z279" s="8">
        <f t="shared" si="54"/>
        <v>0</v>
      </c>
      <c r="AA279" s="8">
        <f t="shared" si="55"/>
        <v>0</v>
      </c>
      <c r="AB279" s="8">
        <f t="shared" si="56"/>
        <v>0</v>
      </c>
      <c r="AC279" s="8">
        <f t="shared" si="57"/>
        <v>1</v>
      </c>
      <c r="AD279" s="8">
        <f t="shared" si="58"/>
        <v>0</v>
      </c>
      <c r="AE279" s="8">
        <f t="shared" si="59"/>
        <v>0</v>
      </c>
      <c r="AF279" s="8">
        <f t="shared" si="60"/>
        <v>0</v>
      </c>
      <c r="AG279" s="8">
        <f t="shared" si="61"/>
        <v>0</v>
      </c>
      <c r="AH279">
        <f t="shared" si="62"/>
        <v>0</v>
      </c>
      <c r="AI279">
        <f t="shared" si="63"/>
        <v>0</v>
      </c>
      <c r="AJ279">
        <f t="shared" si="64"/>
        <v>0</v>
      </c>
    </row>
    <row r="280" spans="1:36" ht="12.75">
      <c r="A280" s="27">
        <v>4212420</v>
      </c>
      <c r="B280" s="27">
        <v>123463803</v>
      </c>
      <c r="C280" s="27" t="s">
        <v>1107</v>
      </c>
      <c r="D280" s="27" t="s">
        <v>1108</v>
      </c>
      <c r="E280" s="27" t="s">
        <v>1109</v>
      </c>
      <c r="F280" s="27">
        <v>19046</v>
      </c>
      <c r="G280" s="28">
        <v>2611</v>
      </c>
      <c r="H280" s="27">
        <v>2158853722</v>
      </c>
      <c r="I280" s="29">
        <v>3</v>
      </c>
      <c r="J280" s="29" t="s">
        <v>335</v>
      </c>
      <c r="K280" s="30"/>
      <c r="L280" s="30"/>
      <c r="M280" s="30"/>
      <c r="N280" s="30"/>
      <c r="O280" s="30"/>
      <c r="P280" s="35">
        <v>4.847645429362881</v>
      </c>
      <c r="Q280" s="31" t="s">
        <v>335</v>
      </c>
      <c r="R280" s="27" t="s">
        <v>335</v>
      </c>
      <c r="S280" s="30"/>
      <c r="T280" s="34"/>
      <c r="U280" s="34"/>
      <c r="V280" s="34"/>
      <c r="W280" s="34"/>
      <c r="X280" s="8">
        <f t="shared" si="52"/>
        <v>0</v>
      </c>
      <c r="Y280" s="8">
        <f t="shared" si="53"/>
        <v>1</v>
      </c>
      <c r="Z280" s="8">
        <f t="shared" si="54"/>
        <v>0</v>
      </c>
      <c r="AA280" s="8">
        <f t="shared" si="55"/>
        <v>0</v>
      </c>
      <c r="AB280" s="8">
        <f t="shared" si="56"/>
        <v>0</v>
      </c>
      <c r="AC280" s="8">
        <f t="shared" si="57"/>
        <v>0</v>
      </c>
      <c r="AD280" s="8">
        <f t="shared" si="58"/>
        <v>0</v>
      </c>
      <c r="AE280" s="8">
        <f t="shared" si="59"/>
        <v>0</v>
      </c>
      <c r="AF280" s="8">
        <f t="shared" si="60"/>
        <v>0</v>
      </c>
      <c r="AG280" s="8">
        <f t="shared" si="61"/>
        <v>0</v>
      </c>
      <c r="AH280">
        <f t="shared" si="62"/>
        <v>0</v>
      </c>
      <c r="AI280">
        <f t="shared" si="63"/>
        <v>0</v>
      </c>
      <c r="AJ280">
        <f t="shared" si="64"/>
        <v>0</v>
      </c>
    </row>
    <row r="281" spans="1:36" ht="12.75">
      <c r="A281" s="27">
        <v>4212480</v>
      </c>
      <c r="B281" s="27">
        <v>117414003</v>
      </c>
      <c r="C281" s="27" t="s">
        <v>1110</v>
      </c>
      <c r="D281" s="27" t="s">
        <v>1111</v>
      </c>
      <c r="E281" s="27" t="s">
        <v>1112</v>
      </c>
      <c r="F281" s="27">
        <v>17740</v>
      </c>
      <c r="G281" s="28">
        <v>9268</v>
      </c>
      <c r="H281" s="27">
        <v>5703981561</v>
      </c>
      <c r="I281" s="29" t="s">
        <v>550</v>
      </c>
      <c r="J281" s="29" t="s">
        <v>335</v>
      </c>
      <c r="K281" s="30"/>
      <c r="L281" s="30"/>
      <c r="M281" s="30"/>
      <c r="N281" s="30"/>
      <c r="O281" s="30"/>
      <c r="P281" s="35">
        <v>12.583518930957686</v>
      </c>
      <c r="Q281" s="31" t="s">
        <v>335</v>
      </c>
      <c r="R281" s="27" t="s">
        <v>335</v>
      </c>
      <c r="S281" s="30"/>
      <c r="T281" s="34"/>
      <c r="U281" s="34"/>
      <c r="V281" s="34"/>
      <c r="W281" s="34"/>
      <c r="X281" s="8">
        <f t="shared" si="52"/>
        <v>0</v>
      </c>
      <c r="Y281" s="8">
        <f t="shared" si="53"/>
        <v>1</v>
      </c>
      <c r="Z281" s="8">
        <f t="shared" si="54"/>
        <v>0</v>
      </c>
      <c r="AA281" s="8">
        <f t="shared" si="55"/>
        <v>0</v>
      </c>
      <c r="AB281" s="8">
        <f t="shared" si="56"/>
        <v>0</v>
      </c>
      <c r="AC281" s="8">
        <f t="shared" si="57"/>
        <v>0</v>
      </c>
      <c r="AD281" s="8">
        <f t="shared" si="58"/>
        <v>0</v>
      </c>
      <c r="AE281" s="8">
        <f t="shared" si="59"/>
        <v>0</v>
      </c>
      <c r="AF281" s="8">
        <f t="shared" si="60"/>
        <v>0</v>
      </c>
      <c r="AG281" s="8">
        <f t="shared" si="61"/>
        <v>0</v>
      </c>
      <c r="AH281">
        <f t="shared" si="62"/>
        <v>0</v>
      </c>
      <c r="AI281">
        <f t="shared" si="63"/>
        <v>0</v>
      </c>
      <c r="AJ281">
        <f t="shared" si="64"/>
        <v>0</v>
      </c>
    </row>
    <row r="282" spans="1:36" ht="12.75">
      <c r="A282" s="27">
        <v>4212540</v>
      </c>
      <c r="B282" s="27">
        <v>121135003</v>
      </c>
      <c r="C282" s="27" t="s">
        <v>1113</v>
      </c>
      <c r="D282" s="27" t="s">
        <v>1114</v>
      </c>
      <c r="E282" s="27" t="s">
        <v>1115</v>
      </c>
      <c r="F282" s="27">
        <v>18229</v>
      </c>
      <c r="G282" s="28">
        <v>1702</v>
      </c>
      <c r="H282" s="27">
        <v>5703253691</v>
      </c>
      <c r="I282" s="29">
        <v>4</v>
      </c>
      <c r="J282" s="29" t="s">
        <v>335</v>
      </c>
      <c r="K282" s="30"/>
      <c r="L282" s="30"/>
      <c r="M282" s="30"/>
      <c r="N282" s="30"/>
      <c r="O282" s="30"/>
      <c r="P282" s="35">
        <v>13.254511512134412</v>
      </c>
      <c r="Q282" s="31" t="s">
        <v>335</v>
      </c>
      <c r="R282" s="27" t="s">
        <v>335</v>
      </c>
      <c r="S282" s="30"/>
      <c r="T282" s="34"/>
      <c r="U282" s="34"/>
      <c r="V282" s="34"/>
      <c r="W282" s="34"/>
      <c r="X282" s="8">
        <f t="shared" si="52"/>
        <v>0</v>
      </c>
      <c r="Y282" s="8">
        <f t="shared" si="53"/>
        <v>1</v>
      </c>
      <c r="Z282" s="8">
        <f t="shared" si="54"/>
        <v>0</v>
      </c>
      <c r="AA282" s="8">
        <f t="shared" si="55"/>
        <v>0</v>
      </c>
      <c r="AB282" s="8">
        <f t="shared" si="56"/>
        <v>0</v>
      </c>
      <c r="AC282" s="8">
        <f t="shared" si="57"/>
        <v>0</v>
      </c>
      <c r="AD282" s="8">
        <f t="shared" si="58"/>
        <v>0</v>
      </c>
      <c r="AE282" s="8">
        <f t="shared" si="59"/>
        <v>0</v>
      </c>
      <c r="AF282" s="8">
        <f t="shared" si="60"/>
        <v>0</v>
      </c>
      <c r="AG282" s="8">
        <f t="shared" si="61"/>
        <v>0</v>
      </c>
      <c r="AH282">
        <f t="shared" si="62"/>
        <v>0</v>
      </c>
      <c r="AI282">
        <f t="shared" si="63"/>
        <v>0</v>
      </c>
      <c r="AJ282">
        <f t="shared" si="64"/>
        <v>0</v>
      </c>
    </row>
    <row r="283" spans="1:36" ht="12.75">
      <c r="A283" s="27">
        <v>4212570</v>
      </c>
      <c r="B283" s="27">
        <v>109243503</v>
      </c>
      <c r="C283" s="27" t="s">
        <v>1116</v>
      </c>
      <c r="D283" s="27" t="s">
        <v>1117</v>
      </c>
      <c r="E283" s="27" t="s">
        <v>1118</v>
      </c>
      <c r="F283" s="27">
        <v>15845</v>
      </c>
      <c r="G283" s="28">
        <v>1617</v>
      </c>
      <c r="H283" s="27">
        <v>8149652536</v>
      </c>
      <c r="I283" s="29">
        <v>6</v>
      </c>
      <c r="J283" s="29" t="s">
        <v>335</v>
      </c>
      <c r="K283" s="30"/>
      <c r="L283" s="30"/>
      <c r="M283" s="30"/>
      <c r="N283" s="30"/>
      <c r="O283" s="30"/>
      <c r="P283" s="35">
        <v>9.32994062765055</v>
      </c>
      <c r="Q283" s="31" t="s">
        <v>335</v>
      </c>
      <c r="R283" s="27" t="s">
        <v>330</v>
      </c>
      <c r="S283" s="30"/>
      <c r="T283" s="34"/>
      <c r="U283" s="34"/>
      <c r="V283" s="34"/>
      <c r="W283" s="34"/>
      <c r="X283" s="8">
        <f t="shared" si="52"/>
        <v>0</v>
      </c>
      <c r="Y283" s="8">
        <f t="shared" si="53"/>
        <v>1</v>
      </c>
      <c r="Z283" s="8">
        <f t="shared" si="54"/>
        <v>0</v>
      </c>
      <c r="AA283" s="8">
        <f t="shared" si="55"/>
        <v>0</v>
      </c>
      <c r="AB283" s="8">
        <f t="shared" si="56"/>
        <v>0</v>
      </c>
      <c r="AC283" s="8">
        <f t="shared" si="57"/>
        <v>1</v>
      </c>
      <c r="AD283" s="8">
        <f t="shared" si="58"/>
        <v>0</v>
      </c>
      <c r="AE283" s="8">
        <f t="shared" si="59"/>
        <v>0</v>
      </c>
      <c r="AF283" s="8">
        <f t="shared" si="60"/>
        <v>0</v>
      </c>
      <c r="AG283" s="8">
        <f t="shared" si="61"/>
        <v>0</v>
      </c>
      <c r="AH283">
        <f t="shared" si="62"/>
        <v>0</v>
      </c>
      <c r="AI283">
        <f t="shared" si="63"/>
        <v>0</v>
      </c>
      <c r="AJ283">
        <f t="shared" si="64"/>
        <v>0</v>
      </c>
    </row>
    <row r="284" spans="1:36" ht="12.75">
      <c r="A284" s="27">
        <v>4212600</v>
      </c>
      <c r="B284" s="27">
        <v>111343603</v>
      </c>
      <c r="C284" s="27" t="s">
        <v>1119</v>
      </c>
      <c r="D284" s="27" t="s">
        <v>1120</v>
      </c>
      <c r="E284" s="27" t="s">
        <v>1121</v>
      </c>
      <c r="F284" s="27">
        <v>17059</v>
      </c>
      <c r="G284" s="28">
        <v>9806</v>
      </c>
      <c r="H284" s="27">
        <v>7174362111</v>
      </c>
      <c r="I284" s="29" t="s">
        <v>973</v>
      </c>
      <c r="J284" s="29" t="s">
        <v>335</v>
      </c>
      <c r="K284" s="30"/>
      <c r="L284" s="30"/>
      <c r="M284" s="30"/>
      <c r="N284" s="30"/>
      <c r="O284" s="30"/>
      <c r="P284" s="35">
        <v>12.264808362369338</v>
      </c>
      <c r="Q284" s="31" t="s">
        <v>335</v>
      </c>
      <c r="R284" s="27" t="s">
        <v>330</v>
      </c>
      <c r="S284" s="30"/>
      <c r="T284" s="34"/>
      <c r="U284" s="34"/>
      <c r="V284" s="34"/>
      <c r="W284" s="34"/>
      <c r="X284" s="8">
        <f t="shared" si="52"/>
        <v>0</v>
      </c>
      <c r="Y284" s="8">
        <f t="shared" si="53"/>
        <v>1</v>
      </c>
      <c r="Z284" s="8">
        <f t="shared" si="54"/>
        <v>0</v>
      </c>
      <c r="AA284" s="8">
        <f t="shared" si="55"/>
        <v>0</v>
      </c>
      <c r="AB284" s="8">
        <f t="shared" si="56"/>
        <v>0</v>
      </c>
      <c r="AC284" s="8">
        <f t="shared" si="57"/>
        <v>1</v>
      </c>
      <c r="AD284" s="8">
        <f t="shared" si="58"/>
        <v>0</v>
      </c>
      <c r="AE284" s="8">
        <f t="shared" si="59"/>
        <v>0</v>
      </c>
      <c r="AF284" s="8">
        <f t="shared" si="60"/>
        <v>0</v>
      </c>
      <c r="AG284" s="8">
        <f t="shared" si="61"/>
        <v>0</v>
      </c>
      <c r="AH284">
        <f t="shared" si="62"/>
        <v>0</v>
      </c>
      <c r="AI284">
        <f t="shared" si="63"/>
        <v>0</v>
      </c>
      <c r="AJ284">
        <f t="shared" si="64"/>
        <v>0</v>
      </c>
    </row>
    <row r="285" spans="1:36" ht="12.75">
      <c r="A285" s="27">
        <v>4212630</v>
      </c>
      <c r="B285" s="27">
        <v>111312804</v>
      </c>
      <c r="C285" s="27" t="s">
        <v>1122</v>
      </c>
      <c r="D285" s="27" t="s">
        <v>1123</v>
      </c>
      <c r="E285" s="27" t="s">
        <v>1124</v>
      </c>
      <c r="F285" s="27">
        <v>16611</v>
      </c>
      <c r="G285" s="28">
        <v>318</v>
      </c>
      <c r="H285" s="27">
        <v>8146699150</v>
      </c>
      <c r="I285" s="29">
        <v>7</v>
      </c>
      <c r="J285" s="29" t="s">
        <v>330</v>
      </c>
      <c r="K285" s="30" t="s">
        <v>360</v>
      </c>
      <c r="L285" s="30">
        <v>863</v>
      </c>
      <c r="M285" s="30" t="s">
        <v>361</v>
      </c>
      <c r="N285" s="30" t="s">
        <v>361</v>
      </c>
      <c r="O285" s="30" t="s">
        <v>360</v>
      </c>
      <c r="P285" s="35">
        <v>11.320754716981133</v>
      </c>
      <c r="Q285" s="31" t="s">
        <v>335</v>
      </c>
      <c r="R285" s="27" t="s">
        <v>330</v>
      </c>
      <c r="S285" s="30" t="s">
        <v>361</v>
      </c>
      <c r="T285" s="34"/>
      <c r="U285" s="34"/>
      <c r="V285" s="34"/>
      <c r="W285" s="34"/>
      <c r="X285" s="8">
        <f t="shared" si="52"/>
        <v>1</v>
      </c>
      <c r="Y285" s="8">
        <f t="shared" si="53"/>
        <v>0</v>
      </c>
      <c r="Z285" s="8">
        <f t="shared" si="54"/>
        <v>0</v>
      </c>
      <c r="AA285" s="8">
        <f t="shared" si="55"/>
        <v>0</v>
      </c>
      <c r="AB285" s="8">
        <f t="shared" si="56"/>
        <v>0</v>
      </c>
      <c r="AC285" s="8">
        <f t="shared" si="57"/>
        <v>1</v>
      </c>
      <c r="AD285" s="8">
        <f t="shared" si="58"/>
        <v>0</v>
      </c>
      <c r="AE285" s="8">
        <f t="shared" si="59"/>
        <v>0</v>
      </c>
      <c r="AF285" s="8">
        <f t="shared" si="60"/>
        <v>0</v>
      </c>
      <c r="AG285" s="8">
        <f t="shared" si="61"/>
        <v>0</v>
      </c>
      <c r="AH285">
        <f t="shared" si="62"/>
        <v>0</v>
      </c>
      <c r="AI285">
        <f t="shared" si="63"/>
        <v>0</v>
      </c>
      <c r="AJ285">
        <f t="shared" si="64"/>
        <v>0</v>
      </c>
    </row>
    <row r="286" spans="1:36" ht="12.75">
      <c r="A286" s="27">
        <v>4212660</v>
      </c>
      <c r="B286" s="27">
        <v>109422303</v>
      </c>
      <c r="C286" s="27" t="s">
        <v>1125</v>
      </c>
      <c r="D286" s="27" t="s">
        <v>1126</v>
      </c>
      <c r="E286" s="27" t="s">
        <v>1127</v>
      </c>
      <c r="F286" s="27">
        <v>16735</v>
      </c>
      <c r="G286" s="28">
        <v>1696</v>
      </c>
      <c r="H286" s="27">
        <v>8148379570</v>
      </c>
      <c r="I286" s="29" t="s">
        <v>521</v>
      </c>
      <c r="J286" s="29" t="s">
        <v>335</v>
      </c>
      <c r="K286" s="30"/>
      <c r="L286" s="30"/>
      <c r="M286" s="30"/>
      <c r="N286" s="30"/>
      <c r="O286" s="30"/>
      <c r="P286" s="35">
        <v>15.773809523809524</v>
      </c>
      <c r="Q286" s="31" t="s">
        <v>335</v>
      </c>
      <c r="R286" s="27" t="s">
        <v>330</v>
      </c>
      <c r="S286" s="30"/>
      <c r="T286" s="34"/>
      <c r="U286" s="34"/>
      <c r="V286" s="34"/>
      <c r="W286" s="34"/>
      <c r="X286" s="8">
        <f t="shared" si="52"/>
        <v>0</v>
      </c>
      <c r="Y286" s="8">
        <f t="shared" si="53"/>
        <v>1</v>
      </c>
      <c r="Z286" s="8">
        <f t="shared" si="54"/>
        <v>0</v>
      </c>
      <c r="AA286" s="8">
        <f t="shared" si="55"/>
        <v>0</v>
      </c>
      <c r="AB286" s="8">
        <f t="shared" si="56"/>
        <v>0</v>
      </c>
      <c r="AC286" s="8">
        <f t="shared" si="57"/>
        <v>1</v>
      </c>
      <c r="AD286" s="8">
        <f t="shared" si="58"/>
        <v>0</v>
      </c>
      <c r="AE286" s="8">
        <f t="shared" si="59"/>
        <v>0</v>
      </c>
      <c r="AF286" s="8">
        <f t="shared" si="60"/>
        <v>0</v>
      </c>
      <c r="AG286" s="8">
        <f t="shared" si="61"/>
        <v>0</v>
      </c>
      <c r="AH286">
        <f t="shared" si="62"/>
        <v>0</v>
      </c>
      <c r="AI286">
        <f t="shared" si="63"/>
        <v>0</v>
      </c>
      <c r="AJ286">
        <f t="shared" si="64"/>
        <v>0</v>
      </c>
    </row>
    <row r="287" spans="1:36" ht="12.75">
      <c r="A287" s="27">
        <v>4212690</v>
      </c>
      <c r="B287" s="27">
        <v>124154003</v>
      </c>
      <c r="C287" s="27" t="s">
        <v>1128</v>
      </c>
      <c r="D287" s="27" t="s">
        <v>1129</v>
      </c>
      <c r="E287" s="27" t="s">
        <v>1130</v>
      </c>
      <c r="F287" s="27">
        <v>19348</v>
      </c>
      <c r="G287" s="28">
        <v>3655</v>
      </c>
      <c r="H287" s="27">
        <v>6104446600</v>
      </c>
      <c r="I287" s="29" t="s">
        <v>507</v>
      </c>
      <c r="J287" s="29" t="s">
        <v>335</v>
      </c>
      <c r="K287" s="30"/>
      <c r="L287" s="30"/>
      <c r="M287" s="30"/>
      <c r="N287" s="30"/>
      <c r="O287" s="30"/>
      <c r="P287" s="35">
        <v>9.106070713809206</v>
      </c>
      <c r="Q287" s="31" t="s">
        <v>335</v>
      </c>
      <c r="R287" s="27" t="s">
        <v>335</v>
      </c>
      <c r="S287" s="30"/>
      <c r="T287" s="34"/>
      <c r="U287" s="34"/>
      <c r="V287" s="34"/>
      <c r="W287" s="34"/>
      <c r="X287" s="8">
        <f t="shared" si="52"/>
        <v>0</v>
      </c>
      <c r="Y287" s="8">
        <f t="shared" si="53"/>
        <v>1</v>
      </c>
      <c r="Z287" s="8">
        <f t="shared" si="54"/>
        <v>0</v>
      </c>
      <c r="AA287" s="8">
        <f t="shared" si="55"/>
        <v>0</v>
      </c>
      <c r="AB287" s="8">
        <f t="shared" si="56"/>
        <v>0</v>
      </c>
      <c r="AC287" s="8">
        <f t="shared" si="57"/>
        <v>0</v>
      </c>
      <c r="AD287" s="8">
        <f t="shared" si="58"/>
        <v>0</v>
      </c>
      <c r="AE287" s="8">
        <f t="shared" si="59"/>
        <v>0</v>
      </c>
      <c r="AF287" s="8">
        <f t="shared" si="60"/>
        <v>0</v>
      </c>
      <c r="AG287" s="8">
        <f t="shared" si="61"/>
        <v>0</v>
      </c>
      <c r="AH287">
        <f t="shared" si="62"/>
        <v>0</v>
      </c>
      <c r="AI287">
        <f t="shared" si="63"/>
        <v>0</v>
      </c>
      <c r="AJ287">
        <f t="shared" si="64"/>
        <v>0</v>
      </c>
    </row>
    <row r="288" spans="1:36" ht="12.75">
      <c r="A288" s="27">
        <v>4212720</v>
      </c>
      <c r="B288" s="27">
        <v>106166503</v>
      </c>
      <c r="C288" s="27" t="s">
        <v>1131</v>
      </c>
      <c r="D288" s="27" t="s">
        <v>1132</v>
      </c>
      <c r="E288" s="27" t="s">
        <v>1133</v>
      </c>
      <c r="F288" s="27">
        <v>16232</v>
      </c>
      <c r="G288" s="28">
        <v>9390</v>
      </c>
      <c r="H288" s="27">
        <v>8147975921</v>
      </c>
      <c r="I288" s="29">
        <v>7</v>
      </c>
      <c r="J288" s="29" t="s">
        <v>330</v>
      </c>
      <c r="K288" s="30" t="s">
        <v>360</v>
      </c>
      <c r="L288" s="30">
        <v>1181</v>
      </c>
      <c r="M288" s="30" t="s">
        <v>361</v>
      </c>
      <c r="N288" s="30" t="s">
        <v>361</v>
      </c>
      <c r="O288" s="30" t="s">
        <v>360</v>
      </c>
      <c r="P288" s="35">
        <v>14.646791963707065</v>
      </c>
      <c r="Q288" s="31" t="s">
        <v>335</v>
      </c>
      <c r="R288" s="27" t="s">
        <v>330</v>
      </c>
      <c r="S288" s="30" t="s">
        <v>361</v>
      </c>
      <c r="T288" s="34"/>
      <c r="U288" s="34"/>
      <c r="V288" s="34"/>
      <c r="W288" s="34"/>
      <c r="X288" s="8">
        <f t="shared" si="52"/>
        <v>1</v>
      </c>
      <c r="Y288" s="8">
        <f t="shared" si="53"/>
        <v>0</v>
      </c>
      <c r="Z288" s="8">
        <f t="shared" si="54"/>
        <v>0</v>
      </c>
      <c r="AA288" s="8">
        <f t="shared" si="55"/>
        <v>0</v>
      </c>
      <c r="AB288" s="8">
        <f t="shared" si="56"/>
        <v>0</v>
      </c>
      <c r="AC288" s="8">
        <f t="shared" si="57"/>
        <v>1</v>
      </c>
      <c r="AD288" s="8">
        <f t="shared" si="58"/>
        <v>0</v>
      </c>
      <c r="AE288" s="8">
        <f t="shared" si="59"/>
        <v>0</v>
      </c>
      <c r="AF288" s="8">
        <f t="shared" si="60"/>
        <v>0</v>
      </c>
      <c r="AG288" s="8">
        <f t="shared" si="61"/>
        <v>0</v>
      </c>
      <c r="AH288">
        <f t="shared" si="62"/>
        <v>0</v>
      </c>
      <c r="AI288">
        <f t="shared" si="63"/>
        <v>0</v>
      </c>
      <c r="AJ288">
        <f t="shared" si="64"/>
        <v>0</v>
      </c>
    </row>
    <row r="289" spans="1:36" ht="12.75">
      <c r="A289" s="27">
        <v>4212725</v>
      </c>
      <c r="B289" s="27">
        <v>110183602</v>
      </c>
      <c r="C289" s="27" t="s">
        <v>1134</v>
      </c>
      <c r="D289" s="27" t="s">
        <v>1135</v>
      </c>
      <c r="E289" s="27" t="s">
        <v>1136</v>
      </c>
      <c r="F289" s="27">
        <v>17745</v>
      </c>
      <c r="G289" s="28">
        <v>1100</v>
      </c>
      <c r="H289" s="27">
        <v>5708934900</v>
      </c>
      <c r="I289" s="29" t="s">
        <v>1137</v>
      </c>
      <c r="J289" s="29" t="s">
        <v>335</v>
      </c>
      <c r="K289" s="30"/>
      <c r="L289" s="30"/>
      <c r="M289" s="30"/>
      <c r="N289" s="30"/>
      <c r="O289" s="30"/>
      <c r="P289" s="35">
        <v>19.61869618696187</v>
      </c>
      <c r="Q289" s="31" t="s">
        <v>335</v>
      </c>
      <c r="R289" s="27" t="s">
        <v>330</v>
      </c>
      <c r="S289" s="30"/>
      <c r="T289" s="34"/>
      <c r="U289" s="34"/>
      <c r="V289" s="34"/>
      <c r="W289" s="34"/>
      <c r="X289" s="8">
        <f t="shared" si="52"/>
        <v>0</v>
      </c>
      <c r="Y289" s="8">
        <f t="shared" si="53"/>
        <v>1</v>
      </c>
      <c r="Z289" s="8">
        <f t="shared" si="54"/>
        <v>0</v>
      </c>
      <c r="AA289" s="8">
        <f t="shared" si="55"/>
        <v>0</v>
      </c>
      <c r="AB289" s="8">
        <f t="shared" si="56"/>
        <v>0</v>
      </c>
      <c r="AC289" s="8">
        <f t="shared" si="57"/>
        <v>1</v>
      </c>
      <c r="AD289" s="8">
        <f t="shared" si="58"/>
        <v>0</v>
      </c>
      <c r="AE289" s="8">
        <f t="shared" si="59"/>
        <v>0</v>
      </c>
      <c r="AF289" s="8">
        <f t="shared" si="60"/>
        <v>0</v>
      </c>
      <c r="AG289" s="8">
        <f t="shared" si="61"/>
        <v>0</v>
      </c>
      <c r="AH289">
        <f t="shared" si="62"/>
        <v>0</v>
      </c>
      <c r="AI289">
        <f t="shared" si="63"/>
        <v>0</v>
      </c>
      <c r="AJ289">
        <f t="shared" si="64"/>
        <v>0</v>
      </c>
    </row>
    <row r="290" spans="1:36" ht="12.75">
      <c r="A290" s="27">
        <v>4212750</v>
      </c>
      <c r="B290" s="27">
        <v>103025002</v>
      </c>
      <c r="C290" s="27" t="s">
        <v>1138</v>
      </c>
      <c r="D290" s="27" t="s">
        <v>1139</v>
      </c>
      <c r="E290" s="27" t="s">
        <v>377</v>
      </c>
      <c r="F290" s="27">
        <v>15216</v>
      </c>
      <c r="G290" s="28">
        <v>2421</v>
      </c>
      <c r="H290" s="27">
        <v>4125716000</v>
      </c>
      <c r="I290" s="29">
        <v>3</v>
      </c>
      <c r="J290" s="29" t="s">
        <v>335</v>
      </c>
      <c r="K290" s="30"/>
      <c r="L290" s="30"/>
      <c r="M290" s="30"/>
      <c r="N290" s="30"/>
      <c r="O290" s="30"/>
      <c r="P290" s="35">
        <v>12.023370233702337</v>
      </c>
      <c r="Q290" s="31" t="s">
        <v>335</v>
      </c>
      <c r="R290" s="27" t="s">
        <v>335</v>
      </c>
      <c r="S290" s="30"/>
      <c r="T290" s="34"/>
      <c r="U290" s="34"/>
      <c r="V290" s="34"/>
      <c r="W290" s="34"/>
      <c r="X290" s="8">
        <f t="shared" si="52"/>
        <v>0</v>
      </c>
      <c r="Y290" s="8">
        <f t="shared" si="53"/>
        <v>1</v>
      </c>
      <c r="Z290" s="8">
        <f t="shared" si="54"/>
        <v>0</v>
      </c>
      <c r="AA290" s="8">
        <f t="shared" si="55"/>
        <v>0</v>
      </c>
      <c r="AB290" s="8">
        <f t="shared" si="56"/>
        <v>0</v>
      </c>
      <c r="AC290" s="8">
        <f t="shared" si="57"/>
        <v>0</v>
      </c>
      <c r="AD290" s="8">
        <f t="shared" si="58"/>
        <v>0</v>
      </c>
      <c r="AE290" s="8">
        <f t="shared" si="59"/>
        <v>0</v>
      </c>
      <c r="AF290" s="8">
        <f t="shared" si="60"/>
        <v>0</v>
      </c>
      <c r="AG290" s="8">
        <f t="shared" si="61"/>
        <v>0</v>
      </c>
      <c r="AH290">
        <f t="shared" si="62"/>
        <v>0</v>
      </c>
      <c r="AI290">
        <f t="shared" si="63"/>
        <v>0</v>
      </c>
      <c r="AJ290">
        <f t="shared" si="64"/>
        <v>0</v>
      </c>
    </row>
    <row r="291" spans="1:36" ht="12.75">
      <c r="A291" s="27">
        <v>4212840</v>
      </c>
      <c r="B291" s="27">
        <v>107654403</v>
      </c>
      <c r="C291" s="27" t="s">
        <v>1140</v>
      </c>
      <c r="D291" s="27" t="s">
        <v>1141</v>
      </c>
      <c r="E291" s="27" t="s">
        <v>1142</v>
      </c>
      <c r="F291" s="27">
        <v>15690</v>
      </c>
      <c r="G291" s="28">
        <v>1466</v>
      </c>
      <c r="H291" s="27">
        <v>7248452022</v>
      </c>
      <c r="I291" s="29" t="s">
        <v>1143</v>
      </c>
      <c r="J291" s="29" t="s">
        <v>335</v>
      </c>
      <c r="K291" s="30"/>
      <c r="L291" s="30"/>
      <c r="M291" s="30"/>
      <c r="N291" s="30"/>
      <c r="O291" s="30"/>
      <c r="P291" s="35">
        <v>16.56338028169014</v>
      </c>
      <c r="Q291" s="31" t="s">
        <v>335</v>
      </c>
      <c r="R291" s="27" t="s">
        <v>335</v>
      </c>
      <c r="S291" s="30"/>
      <c r="T291" s="34"/>
      <c r="U291" s="34"/>
      <c r="V291" s="34"/>
      <c r="W291" s="34"/>
      <c r="X291" s="8">
        <f t="shared" si="52"/>
        <v>0</v>
      </c>
      <c r="Y291" s="8">
        <f t="shared" si="53"/>
        <v>1</v>
      </c>
      <c r="Z291" s="8">
        <f t="shared" si="54"/>
        <v>0</v>
      </c>
      <c r="AA291" s="8">
        <f t="shared" si="55"/>
        <v>0</v>
      </c>
      <c r="AB291" s="8">
        <f t="shared" si="56"/>
        <v>0</v>
      </c>
      <c r="AC291" s="8">
        <f t="shared" si="57"/>
        <v>0</v>
      </c>
      <c r="AD291" s="8">
        <f t="shared" si="58"/>
        <v>0</v>
      </c>
      <c r="AE291" s="8">
        <f t="shared" si="59"/>
        <v>0</v>
      </c>
      <c r="AF291" s="8">
        <f t="shared" si="60"/>
        <v>0</v>
      </c>
      <c r="AG291" s="8">
        <f t="shared" si="61"/>
        <v>0</v>
      </c>
      <c r="AH291">
        <f t="shared" si="62"/>
        <v>0</v>
      </c>
      <c r="AI291">
        <f t="shared" si="63"/>
        <v>0</v>
      </c>
      <c r="AJ291">
        <f t="shared" si="64"/>
        <v>0</v>
      </c>
    </row>
    <row r="292" spans="1:36" ht="12.75">
      <c r="A292" s="27">
        <v>4212930</v>
      </c>
      <c r="B292" s="27">
        <v>114064003</v>
      </c>
      <c r="C292" s="27" t="s">
        <v>1144</v>
      </c>
      <c r="D292" s="27" t="s">
        <v>1145</v>
      </c>
      <c r="E292" s="27" t="s">
        <v>1146</v>
      </c>
      <c r="F292" s="27">
        <v>19530</v>
      </c>
      <c r="G292" s="28">
        <v>9700</v>
      </c>
      <c r="H292" s="27">
        <v>6106837361</v>
      </c>
      <c r="I292" s="29" t="s">
        <v>550</v>
      </c>
      <c r="J292" s="29" t="s">
        <v>335</v>
      </c>
      <c r="K292" s="30"/>
      <c r="L292" s="30"/>
      <c r="M292" s="30"/>
      <c r="N292" s="30"/>
      <c r="O292" s="30"/>
      <c r="P292" s="35">
        <v>6.801228609039052</v>
      </c>
      <c r="Q292" s="31" t="s">
        <v>335</v>
      </c>
      <c r="R292" s="27" t="s">
        <v>335</v>
      </c>
      <c r="S292" s="30"/>
      <c r="T292" s="34"/>
      <c r="U292" s="34"/>
      <c r="V292" s="34"/>
      <c r="W292" s="34"/>
      <c r="X292" s="8">
        <f t="shared" si="52"/>
        <v>0</v>
      </c>
      <c r="Y292" s="8">
        <f t="shared" si="53"/>
        <v>1</v>
      </c>
      <c r="Z292" s="8">
        <f t="shared" si="54"/>
        <v>0</v>
      </c>
      <c r="AA292" s="8">
        <f t="shared" si="55"/>
        <v>0</v>
      </c>
      <c r="AB292" s="8">
        <f t="shared" si="56"/>
        <v>0</v>
      </c>
      <c r="AC292" s="8">
        <f t="shared" si="57"/>
        <v>0</v>
      </c>
      <c r="AD292" s="8">
        <f t="shared" si="58"/>
        <v>0</v>
      </c>
      <c r="AE292" s="8">
        <f t="shared" si="59"/>
        <v>0</v>
      </c>
      <c r="AF292" s="8">
        <f t="shared" si="60"/>
        <v>0</v>
      </c>
      <c r="AG292" s="8">
        <f t="shared" si="61"/>
        <v>0</v>
      </c>
      <c r="AH292">
        <f t="shared" si="62"/>
        <v>0</v>
      </c>
      <c r="AI292">
        <f t="shared" si="63"/>
        <v>0</v>
      </c>
      <c r="AJ292">
        <f t="shared" si="64"/>
        <v>0</v>
      </c>
    </row>
    <row r="293" spans="1:36" ht="12.75">
      <c r="A293" s="27">
        <v>4212990</v>
      </c>
      <c r="B293" s="27">
        <v>119665003</v>
      </c>
      <c r="C293" s="27" t="s">
        <v>1147</v>
      </c>
      <c r="D293" s="27" t="s">
        <v>1148</v>
      </c>
      <c r="E293" s="27" t="s">
        <v>1149</v>
      </c>
      <c r="F293" s="27">
        <v>18419</v>
      </c>
      <c r="G293" s="28">
        <v>85</v>
      </c>
      <c r="H293" s="27">
        <v>5709455184</v>
      </c>
      <c r="I293" s="29">
        <v>8</v>
      </c>
      <c r="J293" s="29" t="s">
        <v>330</v>
      </c>
      <c r="K293" s="30" t="s">
        <v>360</v>
      </c>
      <c r="L293" s="30">
        <v>1387</v>
      </c>
      <c r="M293" s="30" t="s">
        <v>361</v>
      </c>
      <c r="N293" s="30" t="s">
        <v>361</v>
      </c>
      <c r="O293" s="30" t="s">
        <v>360</v>
      </c>
      <c r="P293" s="35">
        <v>10.029673590504451</v>
      </c>
      <c r="Q293" s="31" t="s">
        <v>335</v>
      </c>
      <c r="R293" s="27" t="s">
        <v>330</v>
      </c>
      <c r="S293" s="30" t="s">
        <v>361</v>
      </c>
      <c r="T293" s="34"/>
      <c r="U293" s="34"/>
      <c r="V293" s="34"/>
      <c r="W293" s="34"/>
      <c r="X293" s="8">
        <f t="shared" si="52"/>
        <v>1</v>
      </c>
      <c r="Y293" s="8">
        <f t="shared" si="53"/>
        <v>0</v>
      </c>
      <c r="Z293" s="8">
        <f t="shared" si="54"/>
        <v>0</v>
      </c>
      <c r="AA293" s="8">
        <f t="shared" si="55"/>
        <v>0</v>
      </c>
      <c r="AB293" s="8">
        <f t="shared" si="56"/>
        <v>0</v>
      </c>
      <c r="AC293" s="8">
        <f t="shared" si="57"/>
        <v>1</v>
      </c>
      <c r="AD293" s="8">
        <f t="shared" si="58"/>
        <v>0</v>
      </c>
      <c r="AE293" s="8">
        <f t="shared" si="59"/>
        <v>0</v>
      </c>
      <c r="AF293" s="8">
        <f t="shared" si="60"/>
        <v>0</v>
      </c>
      <c r="AG293" s="8">
        <f t="shared" si="61"/>
        <v>0</v>
      </c>
      <c r="AH293">
        <f t="shared" si="62"/>
        <v>0</v>
      </c>
      <c r="AI293">
        <f t="shared" si="63"/>
        <v>0</v>
      </c>
      <c r="AJ293">
        <f t="shared" si="64"/>
        <v>0</v>
      </c>
    </row>
    <row r="294" spans="1:36" ht="12.75">
      <c r="A294" s="27">
        <v>4213020</v>
      </c>
      <c r="B294" s="27">
        <v>118403903</v>
      </c>
      <c r="C294" s="27" t="s">
        <v>1150</v>
      </c>
      <c r="D294" s="27" t="s">
        <v>1151</v>
      </c>
      <c r="E294" s="27" t="s">
        <v>1152</v>
      </c>
      <c r="F294" s="27">
        <v>18627</v>
      </c>
      <c r="G294" s="28">
        <v>38</v>
      </c>
      <c r="H294" s="27">
        <v>5706752165</v>
      </c>
      <c r="I294" s="29" t="s">
        <v>550</v>
      </c>
      <c r="J294" s="29" t="s">
        <v>335</v>
      </c>
      <c r="K294" s="30"/>
      <c r="L294" s="30"/>
      <c r="M294" s="30"/>
      <c r="N294" s="30"/>
      <c r="O294" s="30"/>
      <c r="P294" s="35">
        <v>8.928571428571429</v>
      </c>
      <c r="Q294" s="31" t="s">
        <v>335</v>
      </c>
      <c r="R294" s="27" t="s">
        <v>335</v>
      </c>
      <c r="S294" s="30"/>
      <c r="T294" s="34"/>
      <c r="U294" s="34"/>
      <c r="V294" s="34"/>
      <c r="W294" s="34"/>
      <c r="X294" s="8">
        <f t="shared" si="52"/>
        <v>0</v>
      </c>
      <c r="Y294" s="8">
        <f t="shared" si="53"/>
        <v>1</v>
      </c>
      <c r="Z294" s="8">
        <f t="shared" si="54"/>
        <v>0</v>
      </c>
      <c r="AA294" s="8">
        <f t="shared" si="55"/>
        <v>0</v>
      </c>
      <c r="AB294" s="8">
        <f t="shared" si="56"/>
        <v>0</v>
      </c>
      <c r="AC294" s="8">
        <f t="shared" si="57"/>
        <v>0</v>
      </c>
      <c r="AD294" s="8">
        <f t="shared" si="58"/>
        <v>0</v>
      </c>
      <c r="AE294" s="8">
        <f t="shared" si="59"/>
        <v>0</v>
      </c>
      <c r="AF294" s="8">
        <f t="shared" si="60"/>
        <v>0</v>
      </c>
      <c r="AG294" s="8">
        <f t="shared" si="61"/>
        <v>0</v>
      </c>
      <c r="AH294">
        <f t="shared" si="62"/>
        <v>0</v>
      </c>
      <c r="AI294">
        <f t="shared" si="63"/>
        <v>0</v>
      </c>
      <c r="AJ294">
        <f t="shared" si="64"/>
        <v>0</v>
      </c>
    </row>
    <row r="295" spans="1:36" ht="12.75">
      <c r="A295" s="27">
        <v>4213050</v>
      </c>
      <c r="B295" s="27">
        <v>119354603</v>
      </c>
      <c r="C295" s="27" t="s">
        <v>1153</v>
      </c>
      <c r="D295" s="27" t="s">
        <v>1154</v>
      </c>
      <c r="E295" s="27" t="s">
        <v>1155</v>
      </c>
      <c r="F295" s="27">
        <v>18433</v>
      </c>
      <c r="G295" s="28">
        <v>9801</v>
      </c>
      <c r="H295" s="27">
        <v>5702549485</v>
      </c>
      <c r="I295" s="29">
        <v>4</v>
      </c>
      <c r="J295" s="29" t="s">
        <v>335</v>
      </c>
      <c r="K295" s="30"/>
      <c r="L295" s="30"/>
      <c r="M295" s="30"/>
      <c r="N295" s="30"/>
      <c r="O295" s="30"/>
      <c r="P295" s="35">
        <v>8.305804624823029</v>
      </c>
      <c r="Q295" s="31" t="s">
        <v>335</v>
      </c>
      <c r="R295" s="27" t="s">
        <v>335</v>
      </c>
      <c r="S295" s="30"/>
      <c r="T295" s="34"/>
      <c r="U295" s="34"/>
      <c r="V295" s="34"/>
      <c r="W295" s="34"/>
      <c r="X295" s="8">
        <f t="shared" si="52"/>
        <v>0</v>
      </c>
      <c r="Y295" s="8">
        <f t="shared" si="53"/>
        <v>1</v>
      </c>
      <c r="Z295" s="8">
        <f t="shared" si="54"/>
        <v>0</v>
      </c>
      <c r="AA295" s="8">
        <f t="shared" si="55"/>
        <v>0</v>
      </c>
      <c r="AB295" s="8">
        <f t="shared" si="56"/>
        <v>0</v>
      </c>
      <c r="AC295" s="8">
        <f t="shared" si="57"/>
        <v>0</v>
      </c>
      <c r="AD295" s="8">
        <f t="shared" si="58"/>
        <v>0</v>
      </c>
      <c r="AE295" s="8">
        <f t="shared" si="59"/>
        <v>0</v>
      </c>
      <c r="AF295" s="8">
        <f t="shared" si="60"/>
        <v>0</v>
      </c>
      <c r="AG295" s="8">
        <f t="shared" si="61"/>
        <v>0</v>
      </c>
      <c r="AH295">
        <f t="shared" si="62"/>
        <v>0</v>
      </c>
      <c r="AI295">
        <f t="shared" si="63"/>
        <v>0</v>
      </c>
      <c r="AJ295">
        <f t="shared" si="64"/>
        <v>0</v>
      </c>
    </row>
    <row r="296" spans="1:36" ht="12.75">
      <c r="A296" s="27">
        <v>4213080</v>
      </c>
      <c r="B296" s="27">
        <v>104433903</v>
      </c>
      <c r="C296" s="27" t="s">
        <v>1156</v>
      </c>
      <c r="D296" s="27" t="s">
        <v>1157</v>
      </c>
      <c r="E296" s="27" t="s">
        <v>1158</v>
      </c>
      <c r="F296" s="27">
        <v>16153</v>
      </c>
      <c r="G296" s="28">
        <v>2712</v>
      </c>
      <c r="H296" s="27">
        <v>7243767911</v>
      </c>
      <c r="I296" s="29">
        <v>8</v>
      </c>
      <c r="J296" s="29" t="s">
        <v>330</v>
      </c>
      <c r="K296" s="30" t="s">
        <v>360</v>
      </c>
      <c r="L296" s="30">
        <v>1343</v>
      </c>
      <c r="M296" s="30" t="s">
        <v>361</v>
      </c>
      <c r="N296" s="30" t="s">
        <v>361</v>
      </c>
      <c r="O296" s="30" t="s">
        <v>360</v>
      </c>
      <c r="P296" s="35">
        <v>19.614512471655328</v>
      </c>
      <c r="Q296" s="31" t="s">
        <v>335</v>
      </c>
      <c r="R296" s="27" t="s">
        <v>330</v>
      </c>
      <c r="S296" s="30" t="s">
        <v>361</v>
      </c>
      <c r="T296" s="34"/>
      <c r="U296" s="34"/>
      <c r="V296" s="34"/>
      <c r="W296" s="34"/>
      <c r="X296" s="8">
        <f t="shared" si="52"/>
        <v>1</v>
      </c>
      <c r="Y296" s="8">
        <f t="shared" si="53"/>
        <v>0</v>
      </c>
      <c r="Z296" s="8">
        <f t="shared" si="54"/>
        <v>0</v>
      </c>
      <c r="AA296" s="8">
        <f t="shared" si="55"/>
        <v>0</v>
      </c>
      <c r="AB296" s="8">
        <f t="shared" si="56"/>
        <v>0</v>
      </c>
      <c r="AC296" s="8">
        <f t="shared" si="57"/>
        <v>1</v>
      </c>
      <c r="AD296" s="8">
        <f t="shared" si="58"/>
        <v>0</v>
      </c>
      <c r="AE296" s="8">
        <f t="shared" si="59"/>
        <v>0</v>
      </c>
      <c r="AF296" s="8">
        <f t="shared" si="60"/>
        <v>0</v>
      </c>
      <c r="AG296" s="8">
        <f t="shared" si="61"/>
        <v>0</v>
      </c>
      <c r="AH296">
        <f t="shared" si="62"/>
        <v>0</v>
      </c>
      <c r="AI296">
        <f t="shared" si="63"/>
        <v>0</v>
      </c>
      <c r="AJ296">
        <f t="shared" si="64"/>
        <v>0</v>
      </c>
    </row>
    <row r="297" spans="1:36" ht="12.75">
      <c r="A297" s="27">
        <v>4213110</v>
      </c>
      <c r="B297" s="27">
        <v>113363603</v>
      </c>
      <c r="C297" s="27" t="s">
        <v>1159</v>
      </c>
      <c r="D297" s="27" t="s">
        <v>1160</v>
      </c>
      <c r="E297" s="27" t="s">
        <v>1161</v>
      </c>
      <c r="F297" s="27">
        <v>17537</v>
      </c>
      <c r="G297" s="28">
        <v>428</v>
      </c>
      <c r="H297" s="27">
        <v>7174643311</v>
      </c>
      <c r="I297" s="29">
        <v>4</v>
      </c>
      <c r="J297" s="29" t="s">
        <v>335</v>
      </c>
      <c r="K297" s="30"/>
      <c r="L297" s="30"/>
      <c r="M297" s="30"/>
      <c r="N297" s="30"/>
      <c r="O297" s="30"/>
      <c r="P297" s="35">
        <v>2.124235597038944</v>
      </c>
      <c r="Q297" s="31" t="s">
        <v>335</v>
      </c>
      <c r="R297" s="27" t="s">
        <v>335</v>
      </c>
      <c r="S297" s="30"/>
      <c r="T297" s="34"/>
      <c r="U297" s="34"/>
      <c r="V297" s="34"/>
      <c r="W297" s="34"/>
      <c r="X297" s="8">
        <f t="shared" si="52"/>
        <v>0</v>
      </c>
      <c r="Y297" s="8">
        <f t="shared" si="53"/>
        <v>1</v>
      </c>
      <c r="Z297" s="8">
        <f t="shared" si="54"/>
        <v>0</v>
      </c>
      <c r="AA297" s="8">
        <f t="shared" si="55"/>
        <v>0</v>
      </c>
      <c r="AB297" s="8">
        <f t="shared" si="56"/>
        <v>0</v>
      </c>
      <c r="AC297" s="8">
        <f t="shared" si="57"/>
        <v>0</v>
      </c>
      <c r="AD297" s="8">
        <f t="shared" si="58"/>
        <v>0</v>
      </c>
      <c r="AE297" s="8">
        <f t="shared" si="59"/>
        <v>0</v>
      </c>
      <c r="AF297" s="8">
        <f t="shared" si="60"/>
        <v>0</v>
      </c>
      <c r="AG297" s="8">
        <f t="shared" si="61"/>
        <v>0</v>
      </c>
      <c r="AH297">
        <f t="shared" si="62"/>
        <v>0</v>
      </c>
      <c r="AI297">
        <f t="shared" si="63"/>
        <v>0</v>
      </c>
      <c r="AJ297">
        <f t="shared" si="64"/>
        <v>0</v>
      </c>
    </row>
    <row r="298" spans="1:36" ht="12.75">
      <c r="A298" s="27">
        <v>4213140</v>
      </c>
      <c r="B298" s="27">
        <v>113364002</v>
      </c>
      <c r="C298" s="27" t="s">
        <v>1162</v>
      </c>
      <c r="D298" s="27" t="s">
        <v>1163</v>
      </c>
      <c r="E298" s="27" t="s">
        <v>334</v>
      </c>
      <c r="F298" s="27">
        <v>17602</v>
      </c>
      <c r="G298" s="28">
        <v>2452</v>
      </c>
      <c r="H298" s="27">
        <v>7172916121</v>
      </c>
      <c r="I298" s="29" t="s">
        <v>503</v>
      </c>
      <c r="J298" s="29" t="s">
        <v>335</v>
      </c>
      <c r="K298" s="30"/>
      <c r="L298" s="30"/>
      <c r="M298" s="30"/>
      <c r="N298" s="30"/>
      <c r="O298" s="30"/>
      <c r="P298" s="35">
        <v>27.7007050261542</v>
      </c>
      <c r="Q298" s="31" t="s">
        <v>330</v>
      </c>
      <c r="R298" s="27" t="s">
        <v>335</v>
      </c>
      <c r="S298" s="30"/>
      <c r="T298" s="34"/>
      <c r="U298" s="34"/>
      <c r="V298" s="34"/>
      <c r="W298" s="34"/>
      <c r="X298" s="8">
        <f t="shared" si="52"/>
        <v>0</v>
      </c>
      <c r="Y298" s="8">
        <f t="shared" si="53"/>
        <v>1</v>
      </c>
      <c r="Z298" s="8">
        <f t="shared" si="54"/>
        <v>0</v>
      </c>
      <c r="AA298" s="8">
        <f t="shared" si="55"/>
        <v>0</v>
      </c>
      <c r="AB298" s="8">
        <f t="shared" si="56"/>
        <v>1</v>
      </c>
      <c r="AC298" s="8">
        <f t="shared" si="57"/>
        <v>0</v>
      </c>
      <c r="AD298" s="8">
        <f t="shared" si="58"/>
        <v>0</v>
      </c>
      <c r="AE298" s="8">
        <f t="shared" si="59"/>
        <v>0</v>
      </c>
      <c r="AF298" s="8">
        <f t="shared" si="60"/>
        <v>0</v>
      </c>
      <c r="AG298" s="8">
        <f t="shared" si="61"/>
        <v>0</v>
      </c>
      <c r="AH298">
        <f t="shared" si="62"/>
        <v>0</v>
      </c>
      <c r="AI298">
        <f t="shared" si="63"/>
        <v>0</v>
      </c>
      <c r="AJ298">
        <f t="shared" si="64"/>
        <v>0</v>
      </c>
    </row>
    <row r="299" spans="1:36" ht="12.75">
      <c r="A299" s="27">
        <v>4213290</v>
      </c>
      <c r="B299" s="27">
        <v>128323303</v>
      </c>
      <c r="C299" s="27" t="s">
        <v>1164</v>
      </c>
      <c r="D299" s="27" t="s">
        <v>1165</v>
      </c>
      <c r="E299" s="27" t="s">
        <v>1166</v>
      </c>
      <c r="F299" s="27">
        <v>15748</v>
      </c>
      <c r="G299" s="28">
        <v>1602</v>
      </c>
      <c r="H299" s="27">
        <v>7244798080</v>
      </c>
      <c r="I299" s="29">
        <v>7</v>
      </c>
      <c r="J299" s="29" t="s">
        <v>330</v>
      </c>
      <c r="K299" s="30" t="s">
        <v>360</v>
      </c>
      <c r="L299" s="30">
        <v>1024</v>
      </c>
      <c r="M299" s="30" t="s">
        <v>361</v>
      </c>
      <c r="N299" s="30" t="s">
        <v>361</v>
      </c>
      <c r="O299" s="30" t="s">
        <v>360</v>
      </c>
      <c r="P299" s="35">
        <v>21.72897196261682</v>
      </c>
      <c r="Q299" s="31" t="s">
        <v>330</v>
      </c>
      <c r="R299" s="27" t="s">
        <v>330</v>
      </c>
      <c r="S299" s="30" t="s">
        <v>362</v>
      </c>
      <c r="T299" s="34"/>
      <c r="U299" s="34"/>
      <c r="V299" s="34"/>
      <c r="W299" s="34"/>
      <c r="X299" s="8">
        <f t="shared" si="52"/>
        <v>1</v>
      </c>
      <c r="Y299" s="8">
        <f t="shared" si="53"/>
        <v>0</v>
      </c>
      <c r="Z299" s="8">
        <f t="shared" si="54"/>
        <v>0</v>
      </c>
      <c r="AA299" s="8">
        <f t="shared" si="55"/>
        <v>0</v>
      </c>
      <c r="AB299" s="8">
        <f t="shared" si="56"/>
        <v>1</v>
      </c>
      <c r="AC299" s="8">
        <f t="shared" si="57"/>
        <v>1</v>
      </c>
      <c r="AD299" s="8" t="str">
        <f t="shared" si="58"/>
        <v>CHECK</v>
      </c>
      <c r="AE299" s="8">
        <f t="shared" si="59"/>
        <v>0</v>
      </c>
      <c r="AF299" s="8" t="str">
        <f t="shared" si="60"/>
        <v>RLISP</v>
      </c>
      <c r="AG299" s="8">
        <f t="shared" si="61"/>
        <v>0</v>
      </c>
      <c r="AH299">
        <f t="shared" si="62"/>
        <v>0</v>
      </c>
      <c r="AI299">
        <f t="shared" si="63"/>
        <v>0</v>
      </c>
      <c r="AJ299">
        <f t="shared" si="64"/>
        <v>0</v>
      </c>
    </row>
    <row r="300" spans="1:36" ht="12.75">
      <c r="A300" s="27">
        <v>4213320</v>
      </c>
      <c r="B300" s="27">
        <v>101264003</v>
      </c>
      <c r="C300" s="27" t="s">
        <v>1167</v>
      </c>
      <c r="D300" s="27" t="s">
        <v>1168</v>
      </c>
      <c r="E300" s="27" t="s">
        <v>1169</v>
      </c>
      <c r="F300" s="27">
        <v>15401</v>
      </c>
      <c r="G300" s="28">
        <v>2461</v>
      </c>
      <c r="H300" s="27">
        <v>7244372821</v>
      </c>
      <c r="I300" s="29" t="s">
        <v>507</v>
      </c>
      <c r="J300" s="29" t="s">
        <v>335</v>
      </c>
      <c r="K300" s="30"/>
      <c r="L300" s="30"/>
      <c r="M300" s="30"/>
      <c r="N300" s="30"/>
      <c r="O300" s="30"/>
      <c r="P300" s="35">
        <v>20.32967032967033</v>
      </c>
      <c r="Q300" s="31" t="s">
        <v>330</v>
      </c>
      <c r="R300" s="27" t="s">
        <v>335</v>
      </c>
      <c r="S300" s="30"/>
      <c r="T300" s="34"/>
      <c r="U300" s="34"/>
      <c r="V300" s="34"/>
      <c r="W300" s="34"/>
      <c r="X300" s="8">
        <f t="shared" si="52"/>
        <v>0</v>
      </c>
      <c r="Y300" s="8">
        <f t="shared" si="53"/>
        <v>1</v>
      </c>
      <c r="Z300" s="8">
        <f t="shared" si="54"/>
        <v>0</v>
      </c>
      <c r="AA300" s="8">
        <f t="shared" si="55"/>
        <v>0</v>
      </c>
      <c r="AB300" s="8">
        <f t="shared" si="56"/>
        <v>1</v>
      </c>
      <c r="AC300" s="8">
        <f t="shared" si="57"/>
        <v>0</v>
      </c>
      <c r="AD300" s="8">
        <f t="shared" si="58"/>
        <v>0</v>
      </c>
      <c r="AE300" s="8">
        <f t="shared" si="59"/>
        <v>0</v>
      </c>
      <c r="AF300" s="8">
        <f t="shared" si="60"/>
        <v>0</v>
      </c>
      <c r="AG300" s="8">
        <f t="shared" si="61"/>
        <v>0</v>
      </c>
      <c r="AH300">
        <f t="shared" si="62"/>
        <v>0</v>
      </c>
      <c r="AI300">
        <f t="shared" si="63"/>
        <v>0</v>
      </c>
      <c r="AJ300">
        <f t="shared" si="64"/>
        <v>0</v>
      </c>
    </row>
    <row r="301" spans="1:36" ht="12.75">
      <c r="A301" s="27">
        <v>4213380</v>
      </c>
      <c r="B301" s="27">
        <v>104374003</v>
      </c>
      <c r="C301" s="27" t="s">
        <v>1170</v>
      </c>
      <c r="D301" s="27" t="s">
        <v>1171</v>
      </c>
      <c r="E301" s="27" t="s">
        <v>1172</v>
      </c>
      <c r="F301" s="27">
        <v>16101</v>
      </c>
      <c r="G301" s="28">
        <v>9705</v>
      </c>
      <c r="H301" s="27">
        <v>7246588940</v>
      </c>
      <c r="I301" s="29">
        <v>5</v>
      </c>
      <c r="J301" s="29" t="s">
        <v>335</v>
      </c>
      <c r="K301" s="30"/>
      <c r="L301" s="30"/>
      <c r="M301" s="30"/>
      <c r="N301" s="30"/>
      <c r="O301" s="30"/>
      <c r="P301" s="35">
        <v>15.821624923640806</v>
      </c>
      <c r="Q301" s="31" t="s">
        <v>335</v>
      </c>
      <c r="R301" s="27" t="s">
        <v>335</v>
      </c>
      <c r="S301" s="30"/>
      <c r="T301" s="34"/>
      <c r="U301" s="34"/>
      <c r="V301" s="34"/>
      <c r="W301" s="34"/>
      <c r="X301" s="8">
        <f t="shared" si="52"/>
        <v>0</v>
      </c>
      <c r="Y301" s="8">
        <f t="shared" si="53"/>
        <v>1</v>
      </c>
      <c r="Z301" s="8">
        <f t="shared" si="54"/>
        <v>0</v>
      </c>
      <c r="AA301" s="8">
        <f t="shared" si="55"/>
        <v>0</v>
      </c>
      <c r="AB301" s="8">
        <f t="shared" si="56"/>
        <v>0</v>
      </c>
      <c r="AC301" s="8">
        <f t="shared" si="57"/>
        <v>0</v>
      </c>
      <c r="AD301" s="8">
        <f t="shared" si="58"/>
        <v>0</v>
      </c>
      <c r="AE301" s="8">
        <f t="shared" si="59"/>
        <v>0</v>
      </c>
      <c r="AF301" s="8">
        <f t="shared" si="60"/>
        <v>0</v>
      </c>
      <c r="AG301" s="8">
        <f t="shared" si="61"/>
        <v>0</v>
      </c>
      <c r="AH301">
        <f t="shared" si="62"/>
        <v>0</v>
      </c>
      <c r="AI301">
        <f t="shared" si="63"/>
        <v>0</v>
      </c>
      <c r="AJ301">
        <f t="shared" si="64"/>
        <v>0</v>
      </c>
    </row>
    <row r="302" spans="1:36" ht="12.75">
      <c r="A302" s="27">
        <v>4213390</v>
      </c>
      <c r="B302" s="27">
        <v>104374207</v>
      </c>
      <c r="C302" s="27" t="s">
        <v>1173</v>
      </c>
      <c r="D302" s="27" t="s">
        <v>1174</v>
      </c>
      <c r="E302" s="27" t="s">
        <v>1172</v>
      </c>
      <c r="F302" s="27">
        <v>16101</v>
      </c>
      <c r="G302" s="28">
        <v>5008</v>
      </c>
      <c r="H302" s="27">
        <v>7246583583</v>
      </c>
      <c r="I302" s="29">
        <v>6</v>
      </c>
      <c r="J302" s="29" t="s">
        <v>335</v>
      </c>
      <c r="K302" s="30"/>
      <c r="L302" s="30"/>
      <c r="M302" s="30"/>
      <c r="N302" s="30"/>
      <c r="O302" s="30"/>
      <c r="P302" s="31" t="s">
        <v>331</v>
      </c>
      <c r="Q302" s="31" t="s">
        <v>331</v>
      </c>
      <c r="R302" s="27" t="s">
        <v>330</v>
      </c>
      <c r="S302" s="30"/>
      <c r="T302" s="34"/>
      <c r="U302" s="34"/>
      <c r="V302" s="34"/>
      <c r="W302" s="34"/>
      <c r="X302" s="8">
        <f t="shared" si="52"/>
        <v>0</v>
      </c>
      <c r="Y302" s="8">
        <f t="shared" si="53"/>
        <v>1</v>
      </c>
      <c r="Z302" s="8">
        <f t="shared" si="54"/>
        <v>0</v>
      </c>
      <c r="AA302" s="8">
        <f t="shared" si="55"/>
        <v>0</v>
      </c>
      <c r="AB302" s="8">
        <f t="shared" si="56"/>
        <v>0</v>
      </c>
      <c r="AC302" s="8">
        <f t="shared" si="57"/>
        <v>1</v>
      </c>
      <c r="AD302" s="8">
        <f t="shared" si="58"/>
        <v>0</v>
      </c>
      <c r="AE302" s="8">
        <f t="shared" si="59"/>
        <v>0</v>
      </c>
      <c r="AF302" s="8">
        <f t="shared" si="60"/>
        <v>0</v>
      </c>
      <c r="AG302" s="8">
        <f t="shared" si="61"/>
        <v>0</v>
      </c>
      <c r="AH302">
        <f t="shared" si="62"/>
        <v>0</v>
      </c>
      <c r="AI302">
        <f t="shared" si="63"/>
        <v>0</v>
      </c>
      <c r="AJ302">
        <f t="shared" si="64"/>
        <v>0</v>
      </c>
    </row>
    <row r="303" spans="1:36" ht="12.75">
      <c r="A303" s="27">
        <v>4213440</v>
      </c>
      <c r="B303" s="27">
        <v>113384603</v>
      </c>
      <c r="C303" s="27" t="s">
        <v>1175</v>
      </c>
      <c r="D303" s="27" t="s">
        <v>1176</v>
      </c>
      <c r="E303" s="27" t="s">
        <v>792</v>
      </c>
      <c r="F303" s="27">
        <v>17042</v>
      </c>
      <c r="G303" s="28">
        <v>6726</v>
      </c>
      <c r="H303" s="27">
        <v>7172739391</v>
      </c>
      <c r="I303" s="29">
        <v>2</v>
      </c>
      <c r="J303" s="29" t="s">
        <v>335</v>
      </c>
      <c r="K303" s="30"/>
      <c r="L303" s="30"/>
      <c r="M303" s="30"/>
      <c r="N303" s="30"/>
      <c r="O303" s="30"/>
      <c r="P303" s="35">
        <v>28.33221701272606</v>
      </c>
      <c r="Q303" s="31" t="s">
        <v>330</v>
      </c>
      <c r="R303" s="27" t="s">
        <v>335</v>
      </c>
      <c r="S303" s="30"/>
      <c r="T303" s="34"/>
      <c r="U303" s="34"/>
      <c r="V303" s="34"/>
      <c r="W303" s="34"/>
      <c r="X303" s="8">
        <f t="shared" si="52"/>
        <v>0</v>
      </c>
      <c r="Y303" s="8">
        <f t="shared" si="53"/>
        <v>1</v>
      </c>
      <c r="Z303" s="8">
        <f t="shared" si="54"/>
        <v>0</v>
      </c>
      <c r="AA303" s="8">
        <f t="shared" si="55"/>
        <v>0</v>
      </c>
      <c r="AB303" s="8">
        <f t="shared" si="56"/>
        <v>1</v>
      </c>
      <c r="AC303" s="8">
        <f t="shared" si="57"/>
        <v>0</v>
      </c>
      <c r="AD303" s="8">
        <f t="shared" si="58"/>
        <v>0</v>
      </c>
      <c r="AE303" s="8">
        <f t="shared" si="59"/>
        <v>0</v>
      </c>
      <c r="AF303" s="8">
        <f t="shared" si="60"/>
        <v>0</v>
      </c>
      <c r="AG303" s="8">
        <f t="shared" si="61"/>
        <v>0</v>
      </c>
      <c r="AH303">
        <f t="shared" si="62"/>
        <v>0</v>
      </c>
      <c r="AI303">
        <f t="shared" si="63"/>
        <v>0</v>
      </c>
      <c r="AJ303">
        <f t="shared" si="64"/>
        <v>0</v>
      </c>
    </row>
    <row r="304" spans="1:36" ht="12.75">
      <c r="A304" s="27">
        <v>4213470</v>
      </c>
      <c r="B304" s="27">
        <v>128034503</v>
      </c>
      <c r="C304" s="27" t="s">
        <v>1177</v>
      </c>
      <c r="D304" s="27" t="s">
        <v>1178</v>
      </c>
      <c r="E304" s="27" t="s">
        <v>1179</v>
      </c>
      <c r="F304" s="27">
        <v>15656</v>
      </c>
      <c r="G304" s="28">
        <v>1278</v>
      </c>
      <c r="H304" s="27">
        <v>7248457701</v>
      </c>
      <c r="I304" s="29">
        <v>6</v>
      </c>
      <c r="J304" s="29" t="s">
        <v>335</v>
      </c>
      <c r="K304" s="30"/>
      <c r="L304" s="30"/>
      <c r="M304" s="30"/>
      <c r="N304" s="30"/>
      <c r="O304" s="30"/>
      <c r="P304" s="35">
        <v>11.336405529953918</v>
      </c>
      <c r="Q304" s="31" t="s">
        <v>335</v>
      </c>
      <c r="R304" s="27" t="s">
        <v>330</v>
      </c>
      <c r="S304" s="30"/>
      <c r="T304" s="34"/>
      <c r="U304" s="34"/>
      <c r="V304" s="34"/>
      <c r="W304" s="34"/>
      <c r="X304" s="8">
        <f t="shared" si="52"/>
        <v>0</v>
      </c>
      <c r="Y304" s="8">
        <f t="shared" si="53"/>
        <v>1</v>
      </c>
      <c r="Z304" s="8">
        <f t="shared" si="54"/>
        <v>0</v>
      </c>
      <c r="AA304" s="8">
        <f t="shared" si="55"/>
        <v>0</v>
      </c>
      <c r="AB304" s="8">
        <f t="shared" si="56"/>
        <v>0</v>
      </c>
      <c r="AC304" s="8">
        <f t="shared" si="57"/>
        <v>1</v>
      </c>
      <c r="AD304" s="8">
        <f t="shared" si="58"/>
        <v>0</v>
      </c>
      <c r="AE304" s="8">
        <f t="shared" si="59"/>
        <v>0</v>
      </c>
      <c r="AF304" s="8">
        <f t="shared" si="60"/>
        <v>0</v>
      </c>
      <c r="AG304" s="8">
        <f t="shared" si="61"/>
        <v>0</v>
      </c>
      <c r="AH304">
        <f t="shared" si="62"/>
        <v>0</v>
      </c>
      <c r="AI304">
        <f t="shared" si="63"/>
        <v>0</v>
      </c>
      <c r="AJ304">
        <f t="shared" si="64"/>
        <v>0</v>
      </c>
    </row>
    <row r="305" spans="1:36" ht="12.75">
      <c r="A305" s="27">
        <v>4213500</v>
      </c>
      <c r="B305" s="27">
        <v>121135503</v>
      </c>
      <c r="C305" s="27" t="s">
        <v>1180</v>
      </c>
      <c r="D305" s="27" t="s">
        <v>1181</v>
      </c>
      <c r="E305" s="27" t="s">
        <v>1182</v>
      </c>
      <c r="F305" s="27">
        <v>18235</v>
      </c>
      <c r="G305" s="28">
        <v>1700</v>
      </c>
      <c r="H305" s="27">
        <v>6103774490</v>
      </c>
      <c r="I305" s="29" t="s">
        <v>550</v>
      </c>
      <c r="J305" s="29" t="s">
        <v>335</v>
      </c>
      <c r="K305" s="30"/>
      <c r="L305" s="30"/>
      <c r="M305" s="30"/>
      <c r="N305" s="30"/>
      <c r="O305" s="30"/>
      <c r="P305" s="35">
        <v>14.43265830922533</v>
      </c>
      <c r="Q305" s="31" t="s">
        <v>335</v>
      </c>
      <c r="R305" s="27" t="s">
        <v>335</v>
      </c>
      <c r="S305" s="30"/>
      <c r="T305" s="34"/>
      <c r="U305" s="34"/>
      <c r="V305" s="34"/>
      <c r="W305" s="34"/>
      <c r="X305" s="8">
        <f t="shared" si="52"/>
        <v>0</v>
      </c>
      <c r="Y305" s="8">
        <f t="shared" si="53"/>
        <v>1</v>
      </c>
      <c r="Z305" s="8">
        <f t="shared" si="54"/>
        <v>0</v>
      </c>
      <c r="AA305" s="8">
        <f t="shared" si="55"/>
        <v>0</v>
      </c>
      <c r="AB305" s="8">
        <f t="shared" si="56"/>
        <v>0</v>
      </c>
      <c r="AC305" s="8">
        <f t="shared" si="57"/>
        <v>0</v>
      </c>
      <c r="AD305" s="8">
        <f t="shared" si="58"/>
        <v>0</v>
      </c>
      <c r="AE305" s="8">
        <f t="shared" si="59"/>
        <v>0</v>
      </c>
      <c r="AF305" s="8">
        <f t="shared" si="60"/>
        <v>0</v>
      </c>
      <c r="AG305" s="8">
        <f t="shared" si="61"/>
        <v>0</v>
      </c>
      <c r="AH305">
        <f t="shared" si="62"/>
        <v>0</v>
      </c>
      <c r="AI305">
        <f t="shared" si="63"/>
        <v>0</v>
      </c>
      <c r="AJ305">
        <f t="shared" si="64"/>
        <v>0</v>
      </c>
    </row>
    <row r="306" spans="1:36" ht="12.75">
      <c r="A306" s="27">
        <v>4213590</v>
      </c>
      <c r="B306" s="27">
        <v>116604003</v>
      </c>
      <c r="C306" s="27" t="s">
        <v>1183</v>
      </c>
      <c r="D306" s="27" t="s">
        <v>1184</v>
      </c>
      <c r="E306" s="27" t="s">
        <v>1185</v>
      </c>
      <c r="F306" s="27">
        <v>17837</v>
      </c>
      <c r="G306" s="28">
        <v>351</v>
      </c>
      <c r="H306" s="27">
        <v>5705233220</v>
      </c>
      <c r="I306" s="29" t="s">
        <v>521</v>
      </c>
      <c r="J306" s="29" t="s">
        <v>335</v>
      </c>
      <c r="K306" s="30"/>
      <c r="L306" s="30"/>
      <c r="M306" s="30"/>
      <c r="N306" s="30"/>
      <c r="O306" s="30"/>
      <c r="P306" s="35">
        <v>10.471698113207548</v>
      </c>
      <c r="Q306" s="31" t="s">
        <v>335</v>
      </c>
      <c r="R306" s="27" t="s">
        <v>330</v>
      </c>
      <c r="S306" s="30"/>
      <c r="T306" s="34"/>
      <c r="U306" s="34"/>
      <c r="V306" s="34"/>
      <c r="W306" s="34"/>
      <c r="X306" s="8">
        <f t="shared" si="52"/>
        <v>0</v>
      </c>
      <c r="Y306" s="8">
        <f t="shared" si="53"/>
        <v>1</v>
      </c>
      <c r="Z306" s="8">
        <f t="shared" si="54"/>
        <v>0</v>
      </c>
      <c r="AA306" s="8">
        <f t="shared" si="55"/>
        <v>0</v>
      </c>
      <c r="AB306" s="8">
        <f t="shared" si="56"/>
        <v>0</v>
      </c>
      <c r="AC306" s="8">
        <f t="shared" si="57"/>
        <v>1</v>
      </c>
      <c r="AD306" s="8">
        <f t="shared" si="58"/>
        <v>0</v>
      </c>
      <c r="AE306" s="8">
        <f t="shared" si="59"/>
        <v>0</v>
      </c>
      <c r="AF306" s="8">
        <f t="shared" si="60"/>
        <v>0</v>
      </c>
      <c r="AG306" s="8">
        <f t="shared" si="61"/>
        <v>0</v>
      </c>
      <c r="AH306">
        <f t="shared" si="62"/>
        <v>0</v>
      </c>
      <c r="AI306">
        <f t="shared" si="63"/>
        <v>0</v>
      </c>
      <c r="AJ306">
        <f t="shared" si="64"/>
        <v>0</v>
      </c>
    </row>
    <row r="307" spans="1:36" ht="12.75">
      <c r="A307" s="27">
        <v>4213710</v>
      </c>
      <c r="B307" s="27">
        <v>107654903</v>
      </c>
      <c r="C307" s="27" t="s">
        <v>1186</v>
      </c>
      <c r="D307" s="27" t="s">
        <v>1187</v>
      </c>
      <c r="E307" s="27" t="s">
        <v>1188</v>
      </c>
      <c r="F307" s="27">
        <v>15658</v>
      </c>
      <c r="G307" s="28">
        <v>1248</v>
      </c>
      <c r="H307" s="27">
        <v>7242385696</v>
      </c>
      <c r="I307" s="29">
        <v>8</v>
      </c>
      <c r="J307" s="29" t="s">
        <v>330</v>
      </c>
      <c r="K307" s="30" t="s">
        <v>360</v>
      </c>
      <c r="L307" s="30">
        <v>2229</v>
      </c>
      <c r="M307" s="30" t="s">
        <v>361</v>
      </c>
      <c r="N307" s="30" t="s">
        <v>361</v>
      </c>
      <c r="O307" s="30" t="s">
        <v>360</v>
      </c>
      <c r="P307" s="35">
        <v>17.94871794871795</v>
      </c>
      <c r="Q307" s="31" t="s">
        <v>335</v>
      </c>
      <c r="R307" s="27" t="s">
        <v>330</v>
      </c>
      <c r="S307" s="30" t="s">
        <v>361</v>
      </c>
      <c r="T307" s="34"/>
      <c r="U307" s="34"/>
      <c r="V307" s="34"/>
      <c r="W307" s="34"/>
      <c r="X307" s="8">
        <f t="shared" si="52"/>
        <v>1</v>
      </c>
      <c r="Y307" s="8">
        <f t="shared" si="53"/>
        <v>0</v>
      </c>
      <c r="Z307" s="8">
        <f t="shared" si="54"/>
        <v>0</v>
      </c>
      <c r="AA307" s="8">
        <f t="shared" si="55"/>
        <v>0</v>
      </c>
      <c r="AB307" s="8">
        <f t="shared" si="56"/>
        <v>0</v>
      </c>
      <c r="AC307" s="8">
        <f t="shared" si="57"/>
        <v>1</v>
      </c>
      <c r="AD307" s="8">
        <f t="shared" si="58"/>
        <v>0</v>
      </c>
      <c r="AE307" s="8">
        <f t="shared" si="59"/>
        <v>0</v>
      </c>
      <c r="AF307" s="8">
        <f t="shared" si="60"/>
        <v>0</v>
      </c>
      <c r="AG307" s="8">
        <f t="shared" si="61"/>
        <v>0</v>
      </c>
      <c r="AH307">
        <f t="shared" si="62"/>
        <v>0</v>
      </c>
      <c r="AI307">
        <f t="shared" si="63"/>
        <v>0</v>
      </c>
      <c r="AJ307">
        <f t="shared" si="64"/>
        <v>0</v>
      </c>
    </row>
    <row r="308" spans="1:36" ht="12.75">
      <c r="A308" s="27">
        <v>4213770</v>
      </c>
      <c r="B308" s="27">
        <v>108116003</v>
      </c>
      <c r="C308" s="27" t="s">
        <v>1189</v>
      </c>
      <c r="D308" s="27" t="s">
        <v>1190</v>
      </c>
      <c r="E308" s="27" t="s">
        <v>391</v>
      </c>
      <c r="F308" s="27">
        <v>16630</v>
      </c>
      <c r="G308" s="28">
        <v>1363</v>
      </c>
      <c r="H308" s="27">
        <v>8148868121</v>
      </c>
      <c r="I308" s="29">
        <v>8</v>
      </c>
      <c r="J308" s="29" t="s">
        <v>330</v>
      </c>
      <c r="K308" s="30" t="s">
        <v>360</v>
      </c>
      <c r="L308" s="30">
        <v>1864</v>
      </c>
      <c r="M308" s="30" t="s">
        <v>361</v>
      </c>
      <c r="N308" s="30" t="s">
        <v>361</v>
      </c>
      <c r="O308" s="30" t="s">
        <v>360</v>
      </c>
      <c r="P308" s="35">
        <v>13.948497854077251</v>
      </c>
      <c r="Q308" s="31" t="s">
        <v>335</v>
      </c>
      <c r="R308" s="27" t="s">
        <v>330</v>
      </c>
      <c r="S308" s="30" t="s">
        <v>361</v>
      </c>
      <c r="T308" s="34"/>
      <c r="U308" s="34"/>
      <c r="V308" s="34"/>
      <c r="W308" s="34"/>
      <c r="X308" s="8">
        <f t="shared" si="52"/>
        <v>1</v>
      </c>
      <c r="Y308" s="8">
        <f t="shared" si="53"/>
        <v>0</v>
      </c>
      <c r="Z308" s="8">
        <f t="shared" si="54"/>
        <v>0</v>
      </c>
      <c r="AA308" s="8">
        <f t="shared" si="55"/>
        <v>0</v>
      </c>
      <c r="AB308" s="8">
        <f t="shared" si="56"/>
        <v>0</v>
      </c>
      <c r="AC308" s="8">
        <f t="shared" si="57"/>
        <v>1</v>
      </c>
      <c r="AD308" s="8">
        <f t="shared" si="58"/>
        <v>0</v>
      </c>
      <c r="AE308" s="8">
        <f t="shared" si="59"/>
        <v>0</v>
      </c>
      <c r="AF308" s="8">
        <f t="shared" si="60"/>
        <v>0</v>
      </c>
      <c r="AG308" s="8">
        <f t="shared" si="61"/>
        <v>0</v>
      </c>
      <c r="AH308">
        <f t="shared" si="62"/>
        <v>0</v>
      </c>
      <c r="AI308">
        <f t="shared" si="63"/>
        <v>0</v>
      </c>
      <c r="AJ308">
        <f t="shared" si="64"/>
        <v>0</v>
      </c>
    </row>
    <row r="309" spans="1:36" ht="12.75">
      <c r="A309" s="27">
        <v>4213980</v>
      </c>
      <c r="B309" s="27">
        <v>112015203</v>
      </c>
      <c r="C309" s="27" t="s">
        <v>1191</v>
      </c>
      <c r="D309" s="27" t="s">
        <v>1192</v>
      </c>
      <c r="E309" s="27" t="s">
        <v>1193</v>
      </c>
      <c r="F309" s="27">
        <v>17340</v>
      </c>
      <c r="G309" s="28">
        <v>1343</v>
      </c>
      <c r="H309" s="27">
        <v>7173594146</v>
      </c>
      <c r="I309" s="29">
        <v>6</v>
      </c>
      <c r="J309" s="29" t="s">
        <v>335</v>
      </c>
      <c r="K309" s="30"/>
      <c r="L309" s="30"/>
      <c r="M309" s="30"/>
      <c r="N309" s="30"/>
      <c r="O309" s="30"/>
      <c r="P309" s="35">
        <v>9.946714031971581</v>
      </c>
      <c r="Q309" s="31" t="s">
        <v>335</v>
      </c>
      <c r="R309" s="27" t="s">
        <v>330</v>
      </c>
      <c r="S309" s="30"/>
      <c r="T309" s="34"/>
      <c r="U309" s="34"/>
      <c r="V309" s="34"/>
      <c r="W309" s="34"/>
      <c r="X309" s="8">
        <f t="shared" si="52"/>
        <v>0</v>
      </c>
      <c r="Y309" s="8">
        <f t="shared" si="53"/>
        <v>1</v>
      </c>
      <c r="Z309" s="8">
        <f t="shared" si="54"/>
        <v>0</v>
      </c>
      <c r="AA309" s="8">
        <f t="shared" si="55"/>
        <v>0</v>
      </c>
      <c r="AB309" s="8">
        <f t="shared" si="56"/>
        <v>0</v>
      </c>
      <c r="AC309" s="8">
        <f t="shared" si="57"/>
        <v>1</v>
      </c>
      <c r="AD309" s="8">
        <f t="shared" si="58"/>
        <v>0</v>
      </c>
      <c r="AE309" s="8">
        <f t="shared" si="59"/>
        <v>0</v>
      </c>
      <c r="AF309" s="8">
        <f t="shared" si="60"/>
        <v>0</v>
      </c>
      <c r="AG309" s="8">
        <f t="shared" si="61"/>
        <v>0</v>
      </c>
      <c r="AH309">
        <f t="shared" si="62"/>
        <v>0</v>
      </c>
      <c r="AI309">
        <f t="shared" si="63"/>
        <v>0</v>
      </c>
      <c r="AJ309">
        <f t="shared" si="64"/>
        <v>0</v>
      </c>
    </row>
    <row r="310" spans="1:36" ht="12.75">
      <c r="A310" s="27">
        <v>4214100</v>
      </c>
      <c r="B310" s="27">
        <v>115224003</v>
      </c>
      <c r="C310" s="27" t="s">
        <v>1194</v>
      </c>
      <c r="D310" s="27" t="s">
        <v>1195</v>
      </c>
      <c r="E310" s="27" t="s">
        <v>1196</v>
      </c>
      <c r="F310" s="27">
        <v>17036</v>
      </c>
      <c r="G310" s="28">
        <v>1723</v>
      </c>
      <c r="H310" s="27">
        <v>7175665300</v>
      </c>
      <c r="I310" s="29" t="s">
        <v>550</v>
      </c>
      <c r="J310" s="29" t="s">
        <v>335</v>
      </c>
      <c r="K310" s="30"/>
      <c r="L310" s="30"/>
      <c r="M310" s="30"/>
      <c r="N310" s="30"/>
      <c r="O310" s="30"/>
      <c r="P310" s="35">
        <v>4.088704088704088</v>
      </c>
      <c r="Q310" s="31" t="s">
        <v>335</v>
      </c>
      <c r="R310" s="27" t="s">
        <v>335</v>
      </c>
      <c r="S310" s="30"/>
      <c r="T310" s="34"/>
      <c r="U310" s="34"/>
      <c r="V310" s="34"/>
      <c r="W310" s="34"/>
      <c r="X310" s="8">
        <f t="shared" si="52"/>
        <v>0</v>
      </c>
      <c r="Y310" s="8">
        <f t="shared" si="53"/>
        <v>1</v>
      </c>
      <c r="Z310" s="8">
        <f t="shared" si="54"/>
        <v>0</v>
      </c>
      <c r="AA310" s="8">
        <f t="shared" si="55"/>
        <v>0</v>
      </c>
      <c r="AB310" s="8">
        <f t="shared" si="56"/>
        <v>0</v>
      </c>
      <c r="AC310" s="8">
        <f t="shared" si="57"/>
        <v>0</v>
      </c>
      <c r="AD310" s="8">
        <f t="shared" si="58"/>
        <v>0</v>
      </c>
      <c r="AE310" s="8">
        <f t="shared" si="59"/>
        <v>0</v>
      </c>
      <c r="AF310" s="8">
        <f t="shared" si="60"/>
        <v>0</v>
      </c>
      <c r="AG310" s="8">
        <f t="shared" si="61"/>
        <v>0</v>
      </c>
      <c r="AH310">
        <f t="shared" si="62"/>
        <v>0</v>
      </c>
      <c r="AI310">
        <f t="shared" si="63"/>
        <v>0</v>
      </c>
      <c r="AJ310">
        <f t="shared" si="64"/>
        <v>0</v>
      </c>
    </row>
    <row r="311" spans="1:36" ht="12.75">
      <c r="A311" s="27">
        <v>4214160</v>
      </c>
      <c r="B311" s="27">
        <v>123464502</v>
      </c>
      <c r="C311" s="27" t="s">
        <v>1197</v>
      </c>
      <c r="D311" s="27" t="s">
        <v>1198</v>
      </c>
      <c r="E311" s="27" t="s">
        <v>1199</v>
      </c>
      <c r="F311" s="27">
        <v>19003</v>
      </c>
      <c r="G311" s="28">
        <v>3338</v>
      </c>
      <c r="H311" s="27">
        <v>6106451800</v>
      </c>
      <c r="I311" s="29">
        <v>3</v>
      </c>
      <c r="J311" s="29" t="s">
        <v>335</v>
      </c>
      <c r="K311" s="30"/>
      <c r="L311" s="30"/>
      <c r="M311" s="30"/>
      <c r="N311" s="30"/>
      <c r="O311" s="30"/>
      <c r="P311" s="35">
        <v>3.871625063678044</v>
      </c>
      <c r="Q311" s="31" t="s">
        <v>335</v>
      </c>
      <c r="R311" s="27" t="s">
        <v>335</v>
      </c>
      <c r="S311" s="30"/>
      <c r="T311" s="34"/>
      <c r="U311" s="34"/>
      <c r="V311" s="34"/>
      <c r="W311" s="34"/>
      <c r="X311" s="8">
        <f t="shared" si="52"/>
        <v>0</v>
      </c>
      <c r="Y311" s="8">
        <f t="shared" si="53"/>
        <v>1</v>
      </c>
      <c r="Z311" s="8">
        <f t="shared" si="54"/>
        <v>0</v>
      </c>
      <c r="AA311" s="8">
        <f t="shared" si="55"/>
        <v>0</v>
      </c>
      <c r="AB311" s="8">
        <f t="shared" si="56"/>
        <v>0</v>
      </c>
      <c r="AC311" s="8">
        <f t="shared" si="57"/>
        <v>0</v>
      </c>
      <c r="AD311" s="8">
        <f t="shared" si="58"/>
        <v>0</v>
      </c>
      <c r="AE311" s="8">
        <f t="shared" si="59"/>
        <v>0</v>
      </c>
      <c r="AF311" s="8">
        <f t="shared" si="60"/>
        <v>0</v>
      </c>
      <c r="AG311" s="8">
        <f t="shared" si="61"/>
        <v>0</v>
      </c>
      <c r="AH311">
        <f t="shared" si="62"/>
        <v>0</v>
      </c>
      <c r="AI311">
        <f t="shared" si="63"/>
        <v>0</v>
      </c>
      <c r="AJ311">
        <f t="shared" si="64"/>
        <v>0</v>
      </c>
    </row>
    <row r="312" spans="1:36" ht="12.75">
      <c r="A312" s="27">
        <v>4214190</v>
      </c>
      <c r="B312" s="27">
        <v>123464603</v>
      </c>
      <c r="C312" s="27" t="s">
        <v>1200</v>
      </c>
      <c r="D312" s="27" t="s">
        <v>1201</v>
      </c>
      <c r="E312" s="27" t="s">
        <v>1202</v>
      </c>
      <c r="F312" s="27">
        <v>19006</v>
      </c>
      <c r="G312" s="28">
        <v>6208</v>
      </c>
      <c r="H312" s="27">
        <v>2159380270</v>
      </c>
      <c r="I312" s="29">
        <v>3</v>
      </c>
      <c r="J312" s="29" t="s">
        <v>335</v>
      </c>
      <c r="K312" s="30"/>
      <c r="L312" s="30"/>
      <c r="M312" s="30"/>
      <c r="N312" s="30"/>
      <c r="O312" s="30"/>
      <c r="P312" s="35">
        <v>5.167037861915367</v>
      </c>
      <c r="Q312" s="31" t="s">
        <v>335</v>
      </c>
      <c r="R312" s="27" t="s">
        <v>335</v>
      </c>
      <c r="S312" s="30"/>
      <c r="T312" s="34"/>
      <c r="U312" s="34"/>
      <c r="V312" s="34"/>
      <c r="W312" s="34"/>
      <c r="X312" s="8">
        <f t="shared" si="52"/>
        <v>0</v>
      </c>
      <c r="Y312" s="8">
        <f t="shared" si="53"/>
        <v>1</v>
      </c>
      <c r="Z312" s="8">
        <f t="shared" si="54"/>
        <v>0</v>
      </c>
      <c r="AA312" s="8">
        <f t="shared" si="55"/>
        <v>0</v>
      </c>
      <c r="AB312" s="8">
        <f t="shared" si="56"/>
        <v>0</v>
      </c>
      <c r="AC312" s="8">
        <f t="shared" si="57"/>
        <v>0</v>
      </c>
      <c r="AD312" s="8">
        <f t="shared" si="58"/>
        <v>0</v>
      </c>
      <c r="AE312" s="8">
        <f t="shared" si="59"/>
        <v>0</v>
      </c>
      <c r="AF312" s="8">
        <f t="shared" si="60"/>
        <v>0</v>
      </c>
      <c r="AG312" s="8">
        <f t="shared" si="61"/>
        <v>0</v>
      </c>
      <c r="AH312">
        <f t="shared" si="62"/>
        <v>0</v>
      </c>
      <c r="AI312">
        <f t="shared" si="63"/>
        <v>0</v>
      </c>
      <c r="AJ312">
        <f t="shared" si="64"/>
        <v>0</v>
      </c>
    </row>
    <row r="313" spans="1:36" ht="12.75">
      <c r="A313" s="27">
        <v>4214250</v>
      </c>
      <c r="B313" s="27">
        <v>123465303</v>
      </c>
      <c r="C313" s="27" t="s">
        <v>1203</v>
      </c>
      <c r="D313" s="27" t="s">
        <v>1204</v>
      </c>
      <c r="E313" s="27" t="s">
        <v>1205</v>
      </c>
      <c r="F313" s="27">
        <v>19403</v>
      </c>
      <c r="G313" s="28">
        <v>1048</v>
      </c>
      <c r="H313" s="27">
        <v>6104895000</v>
      </c>
      <c r="I313" s="29" t="s">
        <v>507</v>
      </c>
      <c r="J313" s="29" t="s">
        <v>335</v>
      </c>
      <c r="K313" s="30"/>
      <c r="L313" s="30"/>
      <c r="M313" s="30"/>
      <c r="N313" s="30"/>
      <c r="O313" s="30"/>
      <c r="P313" s="35">
        <v>5.18699910952805</v>
      </c>
      <c r="Q313" s="31" t="s">
        <v>335</v>
      </c>
      <c r="R313" s="27" t="s">
        <v>335</v>
      </c>
      <c r="S313" s="30"/>
      <c r="T313" s="34"/>
      <c r="U313" s="34"/>
      <c r="V313" s="34"/>
      <c r="W313" s="34"/>
      <c r="X313" s="8">
        <f t="shared" si="52"/>
        <v>0</v>
      </c>
      <c r="Y313" s="8">
        <f t="shared" si="53"/>
        <v>1</v>
      </c>
      <c r="Z313" s="8">
        <f t="shared" si="54"/>
        <v>0</v>
      </c>
      <c r="AA313" s="8">
        <f t="shared" si="55"/>
        <v>0</v>
      </c>
      <c r="AB313" s="8">
        <f t="shared" si="56"/>
        <v>0</v>
      </c>
      <c r="AC313" s="8">
        <f t="shared" si="57"/>
        <v>0</v>
      </c>
      <c r="AD313" s="8">
        <f t="shared" si="58"/>
        <v>0</v>
      </c>
      <c r="AE313" s="8">
        <f t="shared" si="59"/>
        <v>0</v>
      </c>
      <c r="AF313" s="8">
        <f t="shared" si="60"/>
        <v>0</v>
      </c>
      <c r="AG313" s="8">
        <f t="shared" si="61"/>
        <v>0</v>
      </c>
      <c r="AH313">
        <f t="shared" si="62"/>
        <v>0</v>
      </c>
      <c r="AI313">
        <f t="shared" si="63"/>
        <v>0</v>
      </c>
      <c r="AJ313">
        <f t="shared" si="64"/>
        <v>0</v>
      </c>
    </row>
    <row r="314" spans="1:36" ht="12.75">
      <c r="A314" s="27">
        <v>4214310</v>
      </c>
      <c r="B314" s="27">
        <v>117414203</v>
      </c>
      <c r="C314" s="27" t="s">
        <v>1206</v>
      </c>
      <c r="D314" s="27" t="s">
        <v>1207</v>
      </c>
      <c r="E314" s="27" t="s">
        <v>1208</v>
      </c>
      <c r="F314" s="27">
        <v>17701</v>
      </c>
      <c r="G314" s="28">
        <v>3835</v>
      </c>
      <c r="H314" s="27">
        <v>5703266508</v>
      </c>
      <c r="I314" s="29" t="s">
        <v>503</v>
      </c>
      <c r="J314" s="29" t="s">
        <v>335</v>
      </c>
      <c r="K314" s="30"/>
      <c r="L314" s="30"/>
      <c r="M314" s="30"/>
      <c r="N314" s="30"/>
      <c r="O314" s="30"/>
      <c r="P314" s="35">
        <v>10.773130544993663</v>
      </c>
      <c r="Q314" s="31" t="s">
        <v>335</v>
      </c>
      <c r="R314" s="27" t="s">
        <v>335</v>
      </c>
      <c r="S314" s="30"/>
      <c r="T314" s="34"/>
      <c r="U314" s="34"/>
      <c r="V314" s="34"/>
      <c r="W314" s="34"/>
      <c r="X314" s="8">
        <f t="shared" si="52"/>
        <v>0</v>
      </c>
      <c r="Y314" s="8">
        <f t="shared" si="53"/>
        <v>1</v>
      </c>
      <c r="Z314" s="8">
        <f t="shared" si="54"/>
        <v>0</v>
      </c>
      <c r="AA314" s="8">
        <f t="shared" si="55"/>
        <v>0</v>
      </c>
      <c r="AB314" s="8">
        <f t="shared" si="56"/>
        <v>0</v>
      </c>
      <c r="AC314" s="8">
        <f t="shared" si="57"/>
        <v>0</v>
      </c>
      <c r="AD314" s="8">
        <f t="shared" si="58"/>
        <v>0</v>
      </c>
      <c r="AE314" s="8">
        <f t="shared" si="59"/>
        <v>0</v>
      </c>
      <c r="AF314" s="8">
        <f t="shared" si="60"/>
        <v>0</v>
      </c>
      <c r="AG314" s="8">
        <f t="shared" si="61"/>
        <v>0</v>
      </c>
      <c r="AH314">
        <f t="shared" si="62"/>
        <v>0</v>
      </c>
      <c r="AI314">
        <f t="shared" si="63"/>
        <v>0</v>
      </c>
      <c r="AJ314">
        <f t="shared" si="64"/>
        <v>0</v>
      </c>
    </row>
    <row r="315" spans="1:36" ht="12.75">
      <c r="A315" s="27">
        <v>4214430</v>
      </c>
      <c r="B315" s="27">
        <v>129544503</v>
      </c>
      <c r="C315" s="27" t="s">
        <v>1209</v>
      </c>
      <c r="D315" s="27" t="s">
        <v>1210</v>
      </c>
      <c r="E315" s="27" t="s">
        <v>1211</v>
      </c>
      <c r="F315" s="27">
        <v>17948</v>
      </c>
      <c r="G315" s="28">
        <v>54</v>
      </c>
      <c r="H315" s="27">
        <v>5707733443</v>
      </c>
      <c r="I315" s="29">
        <v>6</v>
      </c>
      <c r="J315" s="29" t="s">
        <v>335</v>
      </c>
      <c r="K315" s="30"/>
      <c r="L315" s="30"/>
      <c r="M315" s="30"/>
      <c r="N315" s="30" t="s">
        <v>361</v>
      </c>
      <c r="O315" s="30"/>
      <c r="P315" s="35">
        <v>20.852459016393443</v>
      </c>
      <c r="Q315" s="31" t="s">
        <v>330</v>
      </c>
      <c r="R315" s="27" t="s">
        <v>330</v>
      </c>
      <c r="S315" s="30" t="s">
        <v>362</v>
      </c>
      <c r="T315" s="34"/>
      <c r="U315" s="34"/>
      <c r="V315" s="34"/>
      <c r="W315" s="34"/>
      <c r="X315" s="8">
        <f t="shared" si="52"/>
        <v>0</v>
      </c>
      <c r="Y315" s="8">
        <f t="shared" si="53"/>
        <v>1</v>
      </c>
      <c r="Z315" s="8">
        <f t="shared" si="54"/>
        <v>0</v>
      </c>
      <c r="AA315" s="8">
        <f t="shared" si="55"/>
        <v>0</v>
      </c>
      <c r="AB315" s="8">
        <f t="shared" si="56"/>
        <v>1</v>
      </c>
      <c r="AC315" s="8">
        <f t="shared" si="57"/>
        <v>1</v>
      </c>
      <c r="AD315" s="8" t="str">
        <f t="shared" si="58"/>
        <v>CHECK</v>
      </c>
      <c r="AE315" s="8">
        <f t="shared" si="59"/>
        <v>0</v>
      </c>
      <c r="AF315" s="8" t="str">
        <f t="shared" si="60"/>
        <v>RLISP</v>
      </c>
      <c r="AG315" s="8">
        <f t="shared" si="61"/>
        <v>0</v>
      </c>
      <c r="AH315">
        <f t="shared" si="62"/>
        <v>0</v>
      </c>
      <c r="AI315">
        <f t="shared" si="63"/>
        <v>0</v>
      </c>
      <c r="AJ315">
        <f t="shared" si="64"/>
        <v>0</v>
      </c>
    </row>
    <row r="316" spans="1:36" ht="12.75">
      <c r="A316" s="27">
        <v>4214460</v>
      </c>
      <c r="B316" s="27">
        <v>116493503</v>
      </c>
      <c r="C316" s="27" t="s">
        <v>1212</v>
      </c>
      <c r="D316" s="27" t="s">
        <v>1213</v>
      </c>
      <c r="E316" s="27" t="s">
        <v>1214</v>
      </c>
      <c r="F316" s="27">
        <v>17830</v>
      </c>
      <c r="G316" s="28">
        <v>9798</v>
      </c>
      <c r="H316" s="27">
        <v>5707586511</v>
      </c>
      <c r="I316" s="29" t="s">
        <v>521</v>
      </c>
      <c r="J316" s="29" t="s">
        <v>335</v>
      </c>
      <c r="K316" s="30"/>
      <c r="L316" s="30"/>
      <c r="M316" s="30"/>
      <c r="N316" s="30"/>
      <c r="O316" s="30"/>
      <c r="P316" s="35">
        <v>10.623556581986143</v>
      </c>
      <c r="Q316" s="31" t="s">
        <v>335</v>
      </c>
      <c r="R316" s="27" t="s">
        <v>330</v>
      </c>
      <c r="S316" s="30"/>
      <c r="T316" s="34"/>
      <c r="U316" s="34"/>
      <c r="V316" s="34"/>
      <c r="W316" s="34"/>
      <c r="X316" s="8">
        <f t="shared" si="52"/>
        <v>0</v>
      </c>
      <c r="Y316" s="8">
        <f t="shared" si="53"/>
        <v>1</v>
      </c>
      <c r="Z316" s="8">
        <f t="shared" si="54"/>
        <v>0</v>
      </c>
      <c r="AA316" s="8">
        <f t="shared" si="55"/>
        <v>0</v>
      </c>
      <c r="AB316" s="8">
        <f t="shared" si="56"/>
        <v>0</v>
      </c>
      <c r="AC316" s="8">
        <f t="shared" si="57"/>
        <v>1</v>
      </c>
      <c r="AD316" s="8">
        <f t="shared" si="58"/>
        <v>0</v>
      </c>
      <c r="AE316" s="8">
        <f t="shared" si="59"/>
        <v>0</v>
      </c>
      <c r="AF316" s="8">
        <f t="shared" si="60"/>
        <v>0</v>
      </c>
      <c r="AG316" s="8">
        <f t="shared" si="61"/>
        <v>0</v>
      </c>
      <c r="AH316">
        <f t="shared" si="62"/>
        <v>0</v>
      </c>
      <c r="AI316">
        <f t="shared" si="63"/>
        <v>0</v>
      </c>
      <c r="AJ316">
        <f t="shared" si="64"/>
        <v>0</v>
      </c>
    </row>
    <row r="317" spans="1:36" ht="12.75">
      <c r="A317" s="27">
        <v>4214550</v>
      </c>
      <c r="B317" s="27">
        <v>113364403</v>
      </c>
      <c r="C317" s="27" t="s">
        <v>1215</v>
      </c>
      <c r="D317" s="27" t="s">
        <v>1216</v>
      </c>
      <c r="E317" s="27" t="s">
        <v>1217</v>
      </c>
      <c r="F317" s="27">
        <v>17545</v>
      </c>
      <c r="G317" s="28">
        <v>1511</v>
      </c>
      <c r="H317" s="27">
        <v>7176653422</v>
      </c>
      <c r="I317" s="29" t="s">
        <v>550</v>
      </c>
      <c r="J317" s="29" t="s">
        <v>335</v>
      </c>
      <c r="K317" s="30"/>
      <c r="L317" s="30"/>
      <c r="M317" s="30"/>
      <c r="N317" s="30"/>
      <c r="O317" s="30"/>
      <c r="P317" s="35">
        <v>7.150990662719198</v>
      </c>
      <c r="Q317" s="31" t="s">
        <v>335</v>
      </c>
      <c r="R317" s="27" t="s">
        <v>335</v>
      </c>
      <c r="S317" s="30"/>
      <c r="T317" s="34"/>
      <c r="U317" s="34"/>
      <c r="V317" s="34"/>
      <c r="W317" s="34"/>
      <c r="X317" s="8">
        <f t="shared" si="52"/>
        <v>0</v>
      </c>
      <c r="Y317" s="8">
        <f t="shared" si="53"/>
        <v>1</v>
      </c>
      <c r="Z317" s="8">
        <f t="shared" si="54"/>
        <v>0</v>
      </c>
      <c r="AA317" s="8">
        <f t="shared" si="55"/>
        <v>0</v>
      </c>
      <c r="AB317" s="8">
        <f t="shared" si="56"/>
        <v>0</v>
      </c>
      <c r="AC317" s="8">
        <f t="shared" si="57"/>
        <v>0</v>
      </c>
      <c r="AD317" s="8">
        <f t="shared" si="58"/>
        <v>0</v>
      </c>
      <c r="AE317" s="8">
        <f t="shared" si="59"/>
        <v>0</v>
      </c>
      <c r="AF317" s="8">
        <f t="shared" si="60"/>
        <v>0</v>
      </c>
      <c r="AG317" s="8">
        <f t="shared" si="61"/>
        <v>0</v>
      </c>
      <c r="AH317">
        <f t="shared" si="62"/>
        <v>0</v>
      </c>
      <c r="AI317">
        <f t="shared" si="63"/>
        <v>0</v>
      </c>
      <c r="AJ317">
        <f t="shared" si="64"/>
        <v>0</v>
      </c>
    </row>
    <row r="318" spans="1:36" ht="12.75">
      <c r="A318" s="27">
        <v>4214580</v>
      </c>
      <c r="B318" s="27">
        <v>113364503</v>
      </c>
      <c r="C318" s="27" t="s">
        <v>1218</v>
      </c>
      <c r="D318" s="27" t="s">
        <v>1219</v>
      </c>
      <c r="E318" s="27" t="s">
        <v>334</v>
      </c>
      <c r="F318" s="27">
        <v>17606</v>
      </c>
      <c r="G318" s="28">
        <v>5134</v>
      </c>
      <c r="H318" s="27">
        <v>7175698231</v>
      </c>
      <c r="I318" s="29" t="s">
        <v>1220</v>
      </c>
      <c r="J318" s="29" t="s">
        <v>335</v>
      </c>
      <c r="K318" s="30"/>
      <c r="L318" s="30"/>
      <c r="M318" s="30"/>
      <c r="N318" s="30"/>
      <c r="O318" s="30"/>
      <c r="P318" s="35">
        <v>2.2928021048675062</v>
      </c>
      <c r="Q318" s="31" t="s">
        <v>335</v>
      </c>
      <c r="R318" s="27" t="s">
        <v>335</v>
      </c>
      <c r="S318" s="30"/>
      <c r="T318" s="34"/>
      <c r="U318" s="34"/>
      <c r="V318" s="34"/>
      <c r="W318" s="34"/>
      <c r="X318" s="8">
        <f t="shared" si="52"/>
        <v>0</v>
      </c>
      <c r="Y318" s="8">
        <f t="shared" si="53"/>
        <v>1</v>
      </c>
      <c r="Z318" s="8">
        <f t="shared" si="54"/>
        <v>0</v>
      </c>
      <c r="AA318" s="8">
        <f t="shared" si="55"/>
        <v>0</v>
      </c>
      <c r="AB318" s="8">
        <f t="shared" si="56"/>
        <v>0</v>
      </c>
      <c r="AC318" s="8">
        <f t="shared" si="57"/>
        <v>0</v>
      </c>
      <c r="AD318" s="8">
        <f t="shared" si="58"/>
        <v>0</v>
      </c>
      <c r="AE318" s="8">
        <f t="shared" si="59"/>
        <v>0</v>
      </c>
      <c r="AF318" s="8">
        <f t="shared" si="60"/>
        <v>0</v>
      </c>
      <c r="AG318" s="8">
        <f t="shared" si="61"/>
        <v>0</v>
      </c>
      <c r="AH318">
        <f t="shared" si="62"/>
        <v>0</v>
      </c>
      <c r="AI318">
        <f t="shared" si="63"/>
        <v>0</v>
      </c>
      <c r="AJ318">
        <f t="shared" si="64"/>
        <v>0</v>
      </c>
    </row>
    <row r="319" spans="1:36" ht="12.75">
      <c r="A319" s="27">
        <v>4214730</v>
      </c>
      <c r="B319" s="27">
        <v>128325203</v>
      </c>
      <c r="C319" s="27" t="s">
        <v>1221</v>
      </c>
      <c r="D319" s="27" t="s">
        <v>1222</v>
      </c>
      <c r="E319" s="27" t="s">
        <v>1223</v>
      </c>
      <c r="F319" s="27">
        <v>15759</v>
      </c>
      <c r="G319" s="28">
        <v>156</v>
      </c>
      <c r="H319" s="27">
        <v>7243974911</v>
      </c>
      <c r="I319" s="29" t="s">
        <v>521</v>
      </c>
      <c r="J319" s="29" t="s">
        <v>335</v>
      </c>
      <c r="K319" s="30"/>
      <c r="L319" s="30"/>
      <c r="M319" s="30"/>
      <c r="N319" s="30"/>
      <c r="O319" s="30"/>
      <c r="P319" s="35">
        <v>17.70015698587127</v>
      </c>
      <c r="Q319" s="31" t="s">
        <v>335</v>
      </c>
      <c r="R319" s="27" t="s">
        <v>330</v>
      </c>
      <c r="S319" s="30"/>
      <c r="T319" s="34"/>
      <c r="U319" s="34"/>
      <c r="V319" s="34"/>
      <c r="W319" s="34"/>
      <c r="X319" s="8">
        <f t="shared" si="52"/>
        <v>0</v>
      </c>
      <c r="Y319" s="8">
        <f t="shared" si="53"/>
        <v>1</v>
      </c>
      <c r="Z319" s="8">
        <f t="shared" si="54"/>
        <v>0</v>
      </c>
      <c r="AA319" s="8">
        <f t="shared" si="55"/>
        <v>0</v>
      </c>
      <c r="AB319" s="8">
        <f t="shared" si="56"/>
        <v>0</v>
      </c>
      <c r="AC319" s="8">
        <f t="shared" si="57"/>
        <v>1</v>
      </c>
      <c r="AD319" s="8">
        <f t="shared" si="58"/>
        <v>0</v>
      </c>
      <c r="AE319" s="8">
        <f t="shared" si="59"/>
        <v>0</v>
      </c>
      <c r="AF319" s="8">
        <f t="shared" si="60"/>
        <v>0</v>
      </c>
      <c r="AG319" s="8">
        <f t="shared" si="61"/>
        <v>0</v>
      </c>
      <c r="AH319">
        <f t="shared" si="62"/>
        <v>0</v>
      </c>
      <c r="AI319">
        <f t="shared" si="63"/>
        <v>0</v>
      </c>
      <c r="AJ319">
        <f t="shared" si="64"/>
        <v>0</v>
      </c>
    </row>
    <row r="320" spans="1:36" ht="12.75">
      <c r="A320" s="27">
        <v>4214760</v>
      </c>
      <c r="B320" s="27">
        <v>125235502</v>
      </c>
      <c r="C320" s="27" t="s">
        <v>1224</v>
      </c>
      <c r="D320" s="27" t="s">
        <v>1225</v>
      </c>
      <c r="E320" s="27" t="s">
        <v>1226</v>
      </c>
      <c r="F320" s="27">
        <v>19073</v>
      </c>
      <c r="G320" s="28">
        <v>4614</v>
      </c>
      <c r="H320" s="27">
        <v>6103594200</v>
      </c>
      <c r="I320" s="29">
        <v>3</v>
      </c>
      <c r="J320" s="29" t="s">
        <v>335</v>
      </c>
      <c r="K320" s="30"/>
      <c r="L320" s="30"/>
      <c r="M320" s="30"/>
      <c r="N320" s="30"/>
      <c r="O320" s="30"/>
      <c r="P320" s="35">
        <v>5.9736938253562295</v>
      </c>
      <c r="Q320" s="31" t="s">
        <v>335</v>
      </c>
      <c r="R320" s="27" t="s">
        <v>335</v>
      </c>
      <c r="S320" s="30"/>
      <c r="T320" s="34"/>
      <c r="U320" s="34"/>
      <c r="V320" s="34"/>
      <c r="W320" s="34"/>
      <c r="X320" s="8">
        <f t="shared" si="52"/>
        <v>0</v>
      </c>
      <c r="Y320" s="8">
        <f t="shared" si="53"/>
        <v>1</v>
      </c>
      <c r="Z320" s="8">
        <f t="shared" si="54"/>
        <v>0</v>
      </c>
      <c r="AA320" s="8">
        <f t="shared" si="55"/>
        <v>0</v>
      </c>
      <c r="AB320" s="8">
        <f t="shared" si="56"/>
        <v>0</v>
      </c>
      <c r="AC320" s="8">
        <f t="shared" si="57"/>
        <v>0</v>
      </c>
      <c r="AD320" s="8">
        <f t="shared" si="58"/>
        <v>0</v>
      </c>
      <c r="AE320" s="8">
        <f t="shared" si="59"/>
        <v>0</v>
      </c>
      <c r="AF320" s="8">
        <f t="shared" si="60"/>
        <v>0</v>
      </c>
      <c r="AG320" s="8">
        <f t="shared" si="61"/>
        <v>0</v>
      </c>
      <c r="AH320">
        <f t="shared" si="62"/>
        <v>0</v>
      </c>
      <c r="AI320">
        <f t="shared" si="63"/>
        <v>0</v>
      </c>
      <c r="AJ320">
        <f t="shared" si="64"/>
        <v>0</v>
      </c>
    </row>
    <row r="321" spans="1:36" ht="12.75">
      <c r="A321" s="27">
        <v>4214790</v>
      </c>
      <c r="B321" s="27">
        <v>104105003</v>
      </c>
      <c r="C321" s="27" t="s">
        <v>1227</v>
      </c>
      <c r="D321" s="27" t="s">
        <v>1228</v>
      </c>
      <c r="E321" s="27" t="s">
        <v>1229</v>
      </c>
      <c r="F321" s="27">
        <v>16046</v>
      </c>
      <c r="G321" s="28">
        <v>3123</v>
      </c>
      <c r="H321" s="27">
        <v>7246251518</v>
      </c>
      <c r="I321" s="29">
        <v>8</v>
      </c>
      <c r="J321" s="29" t="s">
        <v>330</v>
      </c>
      <c r="K321" s="30" t="s">
        <v>360</v>
      </c>
      <c r="L321" s="30">
        <v>2436</v>
      </c>
      <c r="M321" s="30" t="s">
        <v>361</v>
      </c>
      <c r="N321" s="30" t="s">
        <v>361</v>
      </c>
      <c r="O321" s="30" t="s">
        <v>360</v>
      </c>
      <c r="P321" s="35">
        <v>8.126934984520123</v>
      </c>
      <c r="Q321" s="31" t="s">
        <v>335</v>
      </c>
      <c r="R321" s="27" t="s">
        <v>330</v>
      </c>
      <c r="S321" s="30" t="s">
        <v>361</v>
      </c>
      <c r="T321" s="34"/>
      <c r="U321" s="34"/>
      <c r="V321" s="34"/>
      <c r="W321" s="34"/>
      <c r="X321" s="8">
        <f t="shared" si="52"/>
        <v>1</v>
      </c>
      <c r="Y321" s="8">
        <f t="shared" si="53"/>
        <v>0</v>
      </c>
      <c r="Z321" s="8">
        <f t="shared" si="54"/>
        <v>0</v>
      </c>
      <c r="AA321" s="8">
        <f t="shared" si="55"/>
        <v>0</v>
      </c>
      <c r="AB321" s="8">
        <f t="shared" si="56"/>
        <v>0</v>
      </c>
      <c r="AC321" s="8">
        <f t="shared" si="57"/>
        <v>1</v>
      </c>
      <c r="AD321" s="8">
        <f t="shared" si="58"/>
        <v>0</v>
      </c>
      <c r="AE321" s="8">
        <f t="shared" si="59"/>
        <v>0</v>
      </c>
      <c r="AF321" s="8">
        <f t="shared" si="60"/>
        <v>0</v>
      </c>
      <c r="AG321" s="8">
        <f t="shared" si="61"/>
        <v>0</v>
      </c>
      <c r="AH321">
        <f t="shared" si="62"/>
        <v>0</v>
      </c>
      <c r="AI321">
        <f t="shared" si="63"/>
        <v>0</v>
      </c>
      <c r="AJ321">
        <f t="shared" si="64"/>
        <v>0</v>
      </c>
    </row>
    <row r="322" spans="1:36" ht="12.75">
      <c r="A322" s="27">
        <v>4214850</v>
      </c>
      <c r="B322" s="27">
        <v>111291304</v>
      </c>
      <c r="C322" s="27" t="s">
        <v>1230</v>
      </c>
      <c r="D322" s="27" t="s">
        <v>346</v>
      </c>
      <c r="E322" s="27" t="s">
        <v>347</v>
      </c>
      <c r="F322" s="27">
        <v>17233</v>
      </c>
      <c r="G322" s="28">
        <v>1400</v>
      </c>
      <c r="H322" s="27">
        <v>7174853195</v>
      </c>
      <c r="I322" s="29">
        <v>7</v>
      </c>
      <c r="J322" s="29" t="s">
        <v>330</v>
      </c>
      <c r="K322" s="30" t="s">
        <v>360</v>
      </c>
      <c r="L322" s="30">
        <v>1022</v>
      </c>
      <c r="M322" s="30" t="s">
        <v>361</v>
      </c>
      <c r="N322" s="30" t="s">
        <v>361</v>
      </c>
      <c r="O322" s="30" t="s">
        <v>360</v>
      </c>
      <c r="P322" s="35">
        <v>16.590909090909093</v>
      </c>
      <c r="Q322" s="31" t="s">
        <v>335</v>
      </c>
      <c r="R322" s="27" t="s">
        <v>330</v>
      </c>
      <c r="S322" s="30" t="s">
        <v>361</v>
      </c>
      <c r="T322" s="34"/>
      <c r="U322" s="34"/>
      <c r="V322" s="34"/>
      <c r="W322" s="34"/>
      <c r="X322" s="8">
        <f t="shared" si="52"/>
        <v>1</v>
      </c>
      <c r="Y322" s="8">
        <f t="shared" si="53"/>
        <v>0</v>
      </c>
      <c r="Z322" s="8">
        <f t="shared" si="54"/>
        <v>0</v>
      </c>
      <c r="AA322" s="8">
        <f t="shared" si="55"/>
        <v>0</v>
      </c>
      <c r="AB322" s="8">
        <f t="shared" si="56"/>
        <v>0</v>
      </c>
      <c r="AC322" s="8">
        <f t="shared" si="57"/>
        <v>1</v>
      </c>
      <c r="AD322" s="8">
        <f t="shared" si="58"/>
        <v>0</v>
      </c>
      <c r="AE322" s="8">
        <f t="shared" si="59"/>
        <v>0</v>
      </c>
      <c r="AF322" s="8">
        <f t="shared" si="60"/>
        <v>0</v>
      </c>
      <c r="AG322" s="8">
        <f t="shared" si="61"/>
        <v>0</v>
      </c>
      <c r="AH322">
        <f t="shared" si="62"/>
        <v>0</v>
      </c>
      <c r="AI322">
        <f t="shared" si="63"/>
        <v>0</v>
      </c>
      <c r="AJ322">
        <f t="shared" si="64"/>
        <v>0</v>
      </c>
    </row>
    <row r="323" spans="1:36" ht="12.75">
      <c r="A323" s="27">
        <v>4214880</v>
      </c>
      <c r="B323" s="27">
        <v>101633903</v>
      </c>
      <c r="C323" s="27" t="s">
        <v>1231</v>
      </c>
      <c r="D323" s="27" t="s">
        <v>1232</v>
      </c>
      <c r="E323" s="27" t="s">
        <v>1233</v>
      </c>
      <c r="F323" s="27">
        <v>15323</v>
      </c>
      <c r="G323" s="28">
        <v>431</v>
      </c>
      <c r="H323" s="27">
        <v>7246637745</v>
      </c>
      <c r="I323" s="29">
        <v>8</v>
      </c>
      <c r="J323" s="29" t="s">
        <v>330</v>
      </c>
      <c r="K323" s="30" t="s">
        <v>360</v>
      </c>
      <c r="L323" s="30">
        <v>2489</v>
      </c>
      <c r="M323" s="30" t="s">
        <v>361</v>
      </c>
      <c r="N323" s="30" t="s">
        <v>361</v>
      </c>
      <c r="O323" s="30" t="s">
        <v>360</v>
      </c>
      <c r="P323" s="35">
        <v>16.184971098265898</v>
      </c>
      <c r="Q323" s="31" t="s">
        <v>335</v>
      </c>
      <c r="R323" s="27" t="s">
        <v>330</v>
      </c>
      <c r="S323" s="30" t="s">
        <v>361</v>
      </c>
      <c r="T323" s="34"/>
      <c r="U323" s="34"/>
      <c r="V323" s="34"/>
      <c r="W323" s="34"/>
      <c r="X323" s="8">
        <f t="shared" si="52"/>
        <v>1</v>
      </c>
      <c r="Y323" s="8">
        <f t="shared" si="53"/>
        <v>0</v>
      </c>
      <c r="Z323" s="8">
        <f t="shared" si="54"/>
        <v>0</v>
      </c>
      <c r="AA323" s="8">
        <f t="shared" si="55"/>
        <v>0</v>
      </c>
      <c r="AB323" s="8">
        <f t="shared" si="56"/>
        <v>0</v>
      </c>
      <c r="AC323" s="8">
        <f t="shared" si="57"/>
        <v>1</v>
      </c>
      <c r="AD323" s="8">
        <f t="shared" si="58"/>
        <v>0</v>
      </c>
      <c r="AE323" s="8">
        <f t="shared" si="59"/>
        <v>0</v>
      </c>
      <c r="AF323" s="8">
        <f t="shared" si="60"/>
        <v>0</v>
      </c>
      <c r="AG323" s="8">
        <f t="shared" si="61"/>
        <v>0</v>
      </c>
      <c r="AH323">
        <f t="shared" si="62"/>
        <v>0</v>
      </c>
      <c r="AI323">
        <f t="shared" si="63"/>
        <v>0</v>
      </c>
      <c r="AJ323">
        <f t="shared" si="64"/>
        <v>0</v>
      </c>
    </row>
    <row r="324" spans="1:36" ht="12.75">
      <c r="A324" s="27">
        <v>4214940</v>
      </c>
      <c r="B324" s="27">
        <v>103026002</v>
      </c>
      <c r="C324" s="27" t="s">
        <v>1234</v>
      </c>
      <c r="D324" s="27" t="s">
        <v>1235</v>
      </c>
      <c r="E324" s="27" t="s">
        <v>1236</v>
      </c>
      <c r="F324" s="27">
        <v>15132</v>
      </c>
      <c r="G324" s="28">
        <v>1145</v>
      </c>
      <c r="H324" s="27">
        <v>4126643610</v>
      </c>
      <c r="I324" s="29">
        <v>3</v>
      </c>
      <c r="J324" s="29" t="s">
        <v>335</v>
      </c>
      <c r="K324" s="30"/>
      <c r="L324" s="30"/>
      <c r="M324" s="30"/>
      <c r="N324" s="30"/>
      <c r="O324" s="30"/>
      <c r="P324" s="35">
        <v>24.484021304926763</v>
      </c>
      <c r="Q324" s="31" t="s">
        <v>330</v>
      </c>
      <c r="R324" s="27" t="s">
        <v>335</v>
      </c>
      <c r="S324" s="30"/>
      <c r="T324" s="34"/>
      <c r="U324" s="34"/>
      <c r="V324" s="34"/>
      <c r="W324" s="34"/>
      <c r="X324" s="8">
        <f t="shared" si="52"/>
        <v>0</v>
      </c>
      <c r="Y324" s="8">
        <f t="shared" si="53"/>
        <v>1</v>
      </c>
      <c r="Z324" s="8">
        <f t="shared" si="54"/>
        <v>0</v>
      </c>
      <c r="AA324" s="8">
        <f t="shared" si="55"/>
        <v>0</v>
      </c>
      <c r="AB324" s="8">
        <f t="shared" si="56"/>
        <v>1</v>
      </c>
      <c r="AC324" s="8">
        <f t="shared" si="57"/>
        <v>0</v>
      </c>
      <c r="AD324" s="8">
        <f t="shared" si="58"/>
        <v>0</v>
      </c>
      <c r="AE324" s="8">
        <f t="shared" si="59"/>
        <v>0</v>
      </c>
      <c r="AF324" s="8">
        <f t="shared" si="60"/>
        <v>0</v>
      </c>
      <c r="AG324" s="8">
        <f t="shared" si="61"/>
        <v>0</v>
      </c>
      <c r="AH324">
        <f t="shared" si="62"/>
        <v>0</v>
      </c>
      <c r="AI324">
        <f t="shared" si="63"/>
        <v>0</v>
      </c>
      <c r="AJ324">
        <f t="shared" si="64"/>
        <v>0</v>
      </c>
    </row>
    <row r="325" spans="1:36" ht="12.75">
      <c r="A325" s="27">
        <v>4215030</v>
      </c>
      <c r="B325" s="27">
        <v>115216503</v>
      </c>
      <c r="C325" s="27" t="s">
        <v>1237</v>
      </c>
      <c r="D325" s="27" t="s">
        <v>1238</v>
      </c>
      <c r="E325" s="27" t="s">
        <v>811</v>
      </c>
      <c r="F325" s="27">
        <v>17055</v>
      </c>
      <c r="G325" s="28">
        <v>4107</v>
      </c>
      <c r="H325" s="27">
        <v>7176914500</v>
      </c>
      <c r="I325" s="29" t="s">
        <v>550</v>
      </c>
      <c r="J325" s="29" t="s">
        <v>335</v>
      </c>
      <c r="K325" s="30"/>
      <c r="L325" s="30"/>
      <c r="M325" s="30"/>
      <c r="N325" s="30"/>
      <c r="O325" s="30"/>
      <c r="P325" s="35">
        <v>4.1635314773012295</v>
      </c>
      <c r="Q325" s="31" t="s">
        <v>335</v>
      </c>
      <c r="R325" s="27" t="s">
        <v>335</v>
      </c>
      <c r="S325" s="30"/>
      <c r="T325" s="34"/>
      <c r="U325" s="34"/>
      <c r="V325" s="34"/>
      <c r="W325" s="34"/>
      <c r="X325" s="8">
        <f t="shared" si="52"/>
        <v>0</v>
      </c>
      <c r="Y325" s="8">
        <f t="shared" si="53"/>
        <v>1</v>
      </c>
      <c r="Z325" s="8">
        <f t="shared" si="54"/>
        <v>0</v>
      </c>
      <c r="AA325" s="8">
        <f t="shared" si="55"/>
        <v>0</v>
      </c>
      <c r="AB325" s="8">
        <f t="shared" si="56"/>
        <v>0</v>
      </c>
      <c r="AC325" s="8">
        <f t="shared" si="57"/>
        <v>0</v>
      </c>
      <c r="AD325" s="8">
        <f t="shared" si="58"/>
        <v>0</v>
      </c>
      <c r="AE325" s="8">
        <f t="shared" si="59"/>
        <v>0</v>
      </c>
      <c r="AF325" s="8">
        <f t="shared" si="60"/>
        <v>0</v>
      </c>
      <c r="AG325" s="8">
        <f t="shared" si="61"/>
        <v>0</v>
      </c>
      <c r="AH325">
        <f t="shared" si="62"/>
        <v>0</v>
      </c>
      <c r="AI325">
        <f t="shared" si="63"/>
        <v>0</v>
      </c>
      <c r="AJ325">
        <f t="shared" si="64"/>
        <v>0</v>
      </c>
    </row>
    <row r="326" spans="1:36" ht="12.75">
      <c r="A326" s="27">
        <v>4215120</v>
      </c>
      <c r="B326" s="27">
        <v>104435003</v>
      </c>
      <c r="C326" s="27" t="s">
        <v>1239</v>
      </c>
      <c r="D326" s="27" t="s">
        <v>1240</v>
      </c>
      <c r="E326" s="27" t="s">
        <v>1241</v>
      </c>
      <c r="F326" s="27">
        <v>16137</v>
      </c>
      <c r="G326" s="28">
        <v>32</v>
      </c>
      <c r="H326" s="27">
        <v>7246625100</v>
      </c>
      <c r="I326" s="29">
        <v>8</v>
      </c>
      <c r="J326" s="29" t="s">
        <v>330</v>
      </c>
      <c r="K326" s="30" t="s">
        <v>360</v>
      </c>
      <c r="L326" s="30">
        <v>1478</v>
      </c>
      <c r="M326" s="30" t="s">
        <v>361</v>
      </c>
      <c r="N326" s="30" t="s">
        <v>361</v>
      </c>
      <c r="O326" s="30" t="s">
        <v>360</v>
      </c>
      <c r="P326" s="35">
        <v>13.468938977460143</v>
      </c>
      <c r="Q326" s="31" t="s">
        <v>335</v>
      </c>
      <c r="R326" s="27" t="s">
        <v>330</v>
      </c>
      <c r="S326" s="30" t="s">
        <v>361</v>
      </c>
      <c r="T326" s="34"/>
      <c r="U326" s="34"/>
      <c r="V326" s="34"/>
      <c r="W326" s="34"/>
      <c r="X326" s="8">
        <f aca="true" t="shared" si="65" ref="X326:X389">IF(OR(J326="YES",K326="YES"),1,0)</f>
        <v>1</v>
      </c>
      <c r="Y326" s="8">
        <f aca="true" t="shared" si="66" ref="Y326:Y389">IF(OR(L326&lt;600,M326="YES"),1,0)</f>
        <v>0</v>
      </c>
      <c r="Z326" s="8">
        <f aca="true" t="shared" si="67" ref="Z326:Z389">IF(AND(X326=1,Y326=1),"ELIGIBLE",0)</f>
        <v>0</v>
      </c>
      <c r="AA326" s="8">
        <f aca="true" t="shared" si="68" ref="AA326:AA389">IF(AND(Z326="ELIGIBLE",N326="YES"),"OKAY",0)</f>
        <v>0</v>
      </c>
      <c r="AB326" s="8">
        <f aca="true" t="shared" si="69" ref="AB326:AB389">IF(AND(P326&gt;=20,Q326="YES"),1,0)</f>
        <v>0</v>
      </c>
      <c r="AC326" s="8">
        <f aca="true" t="shared" si="70" ref="AC326:AC389">IF(R326="YES",1,0)</f>
        <v>1</v>
      </c>
      <c r="AD326" s="8">
        <f aca="true" t="shared" si="71" ref="AD326:AD389">IF(AND(AB326=1,AC326=1),"CHECK",0)</f>
        <v>0</v>
      </c>
      <c r="AE326" s="8">
        <f aca="true" t="shared" si="72" ref="AE326:AE389">IF(AND(Z326="ELIGIBLE",AD326="CHECK"),"SRSA",0)</f>
        <v>0</v>
      </c>
      <c r="AF326" s="8">
        <f aca="true" t="shared" si="73" ref="AF326:AF389">IF(AND(AD326="CHECK",AE326=0),"RLISP",0)</f>
        <v>0</v>
      </c>
      <c r="AG326" s="8">
        <f aca="true" t="shared" si="74" ref="AG326:AG389">IF(AND(AA326="OKAY",AF326="RLISP"),"NO",0)</f>
        <v>0</v>
      </c>
      <c r="AH326">
        <f aca="true" t="shared" si="75" ref="AH326:AH389">IF(AND(OR(X326=0,Y326=0),(N326="YES")),"TROUBLE",0)</f>
        <v>0</v>
      </c>
      <c r="AI326">
        <f aca="true" t="shared" si="76" ref="AI326:AI389">IF(AND(OR(AB326=0,AC326=0),(S326="YES")),"TROUBLE",0)</f>
        <v>0</v>
      </c>
      <c r="AJ326">
        <f aca="true" t="shared" si="77" ref="AJ326:AJ389">IF(AND(AND(AD326=0,P326&gt;=19.95),(S326=1)),"PROBLEM",0)</f>
        <v>0</v>
      </c>
    </row>
    <row r="327" spans="1:36" ht="12.75">
      <c r="A327" s="27">
        <v>4215150</v>
      </c>
      <c r="B327" s="27">
        <v>108565203</v>
      </c>
      <c r="C327" s="27" t="s">
        <v>1242</v>
      </c>
      <c r="D327" s="27" t="s">
        <v>1243</v>
      </c>
      <c r="E327" s="27" t="s">
        <v>1244</v>
      </c>
      <c r="F327" s="27">
        <v>15552</v>
      </c>
      <c r="G327" s="28">
        <v>60</v>
      </c>
      <c r="H327" s="27">
        <v>8146345123</v>
      </c>
      <c r="I327" s="29" t="s">
        <v>550</v>
      </c>
      <c r="J327" s="29" t="s">
        <v>335</v>
      </c>
      <c r="K327" s="30"/>
      <c r="L327" s="30"/>
      <c r="M327" s="30"/>
      <c r="N327" s="30"/>
      <c r="O327" s="30"/>
      <c r="P327" s="35">
        <v>20.189873417721518</v>
      </c>
      <c r="Q327" s="31" t="s">
        <v>330</v>
      </c>
      <c r="R327" s="27" t="s">
        <v>335</v>
      </c>
      <c r="S327" s="30"/>
      <c r="T327" s="34"/>
      <c r="U327" s="34"/>
      <c r="V327" s="34"/>
      <c r="W327" s="34"/>
      <c r="X327" s="8">
        <f t="shared" si="65"/>
        <v>0</v>
      </c>
      <c r="Y327" s="8">
        <f t="shared" si="66"/>
        <v>1</v>
      </c>
      <c r="Z327" s="8">
        <f t="shared" si="67"/>
        <v>0</v>
      </c>
      <c r="AA327" s="8">
        <f t="shared" si="68"/>
        <v>0</v>
      </c>
      <c r="AB327" s="8">
        <f t="shared" si="69"/>
        <v>1</v>
      </c>
      <c r="AC327" s="8">
        <f t="shared" si="70"/>
        <v>0</v>
      </c>
      <c r="AD327" s="8">
        <f t="shared" si="71"/>
        <v>0</v>
      </c>
      <c r="AE327" s="8">
        <f t="shared" si="72"/>
        <v>0</v>
      </c>
      <c r="AF327" s="8">
        <f t="shared" si="73"/>
        <v>0</v>
      </c>
      <c r="AG327" s="8">
        <f t="shared" si="74"/>
        <v>0</v>
      </c>
      <c r="AH327">
        <f t="shared" si="75"/>
        <v>0</v>
      </c>
      <c r="AI327">
        <f t="shared" si="76"/>
        <v>0</v>
      </c>
      <c r="AJ327">
        <f t="shared" si="77"/>
        <v>0</v>
      </c>
    </row>
    <row r="328" spans="1:36" ht="12.75">
      <c r="A328" s="27">
        <v>4215170</v>
      </c>
      <c r="B328" s="27">
        <v>119355503</v>
      </c>
      <c r="C328" s="27" t="s">
        <v>1245</v>
      </c>
      <c r="D328" s="27" t="s">
        <v>1246</v>
      </c>
      <c r="E328" s="27" t="s">
        <v>1247</v>
      </c>
      <c r="F328" s="27">
        <v>18512</v>
      </c>
      <c r="G328" s="28">
        <v>1196</v>
      </c>
      <c r="H328" s="27">
        <v>5703071150</v>
      </c>
      <c r="I328" s="29">
        <v>4</v>
      </c>
      <c r="J328" s="29" t="s">
        <v>335</v>
      </c>
      <c r="K328" s="30"/>
      <c r="L328" s="30"/>
      <c r="M328" s="30"/>
      <c r="N328" s="30"/>
      <c r="O328" s="30"/>
      <c r="P328" s="35">
        <v>9.844341607067733</v>
      </c>
      <c r="Q328" s="31" t="s">
        <v>335</v>
      </c>
      <c r="R328" s="27" t="s">
        <v>335</v>
      </c>
      <c r="S328" s="30"/>
      <c r="T328" s="34"/>
      <c r="U328" s="34"/>
      <c r="V328" s="34"/>
      <c r="W328" s="34"/>
      <c r="X328" s="8">
        <f t="shared" si="65"/>
        <v>0</v>
      </c>
      <c r="Y328" s="8">
        <f t="shared" si="66"/>
        <v>1</v>
      </c>
      <c r="Z328" s="8">
        <f t="shared" si="67"/>
        <v>0</v>
      </c>
      <c r="AA328" s="8">
        <f t="shared" si="68"/>
        <v>0</v>
      </c>
      <c r="AB328" s="8">
        <f t="shared" si="69"/>
        <v>0</v>
      </c>
      <c r="AC328" s="8">
        <f t="shared" si="70"/>
        <v>0</v>
      </c>
      <c r="AD328" s="8">
        <f t="shared" si="71"/>
        <v>0</v>
      </c>
      <c r="AE328" s="8">
        <f t="shared" si="72"/>
        <v>0</v>
      </c>
      <c r="AF328" s="8">
        <f t="shared" si="73"/>
        <v>0</v>
      </c>
      <c r="AG328" s="8">
        <f t="shared" si="74"/>
        <v>0</v>
      </c>
      <c r="AH328">
        <f t="shared" si="75"/>
        <v>0</v>
      </c>
      <c r="AI328">
        <f t="shared" si="76"/>
        <v>0</v>
      </c>
      <c r="AJ328">
        <f t="shared" si="77"/>
        <v>0</v>
      </c>
    </row>
    <row r="329" spans="1:36" ht="12.75">
      <c r="A329" s="27">
        <v>4215210</v>
      </c>
      <c r="B329" s="27">
        <v>116555003</v>
      </c>
      <c r="C329" s="27" t="s">
        <v>1248</v>
      </c>
      <c r="D329" s="27" t="s">
        <v>1249</v>
      </c>
      <c r="E329" s="27" t="s">
        <v>1250</v>
      </c>
      <c r="F329" s="27">
        <v>17842</v>
      </c>
      <c r="G329" s="28">
        <v>1295</v>
      </c>
      <c r="H329" s="27">
        <v>5708370046</v>
      </c>
      <c r="I329" s="29">
        <v>7</v>
      </c>
      <c r="J329" s="29" t="s">
        <v>330</v>
      </c>
      <c r="K329" s="30" t="s">
        <v>360</v>
      </c>
      <c r="L329" s="30">
        <v>2542</v>
      </c>
      <c r="M329" s="30" t="s">
        <v>361</v>
      </c>
      <c r="N329" s="30" t="s">
        <v>361</v>
      </c>
      <c r="O329" s="30" t="s">
        <v>360</v>
      </c>
      <c r="P329" s="35">
        <v>14.552661381653454</v>
      </c>
      <c r="Q329" s="31" t="s">
        <v>335</v>
      </c>
      <c r="R329" s="27" t="s">
        <v>330</v>
      </c>
      <c r="S329" s="30" t="s">
        <v>361</v>
      </c>
      <c r="T329" s="34"/>
      <c r="U329" s="34"/>
      <c r="V329" s="34"/>
      <c r="W329" s="34"/>
      <c r="X329" s="8">
        <f t="shared" si="65"/>
        <v>1</v>
      </c>
      <c r="Y329" s="8">
        <f t="shared" si="66"/>
        <v>0</v>
      </c>
      <c r="Z329" s="8">
        <f t="shared" si="67"/>
        <v>0</v>
      </c>
      <c r="AA329" s="8">
        <f t="shared" si="68"/>
        <v>0</v>
      </c>
      <c r="AB329" s="8">
        <f t="shared" si="69"/>
        <v>0</v>
      </c>
      <c r="AC329" s="8">
        <f t="shared" si="70"/>
        <v>1</v>
      </c>
      <c r="AD329" s="8">
        <f t="shared" si="71"/>
        <v>0</v>
      </c>
      <c r="AE329" s="8">
        <f t="shared" si="72"/>
        <v>0</v>
      </c>
      <c r="AF329" s="8">
        <f t="shared" si="73"/>
        <v>0</v>
      </c>
      <c r="AG329" s="8">
        <f t="shared" si="74"/>
        <v>0</v>
      </c>
      <c r="AH329">
        <f t="shared" si="75"/>
        <v>0</v>
      </c>
      <c r="AI329">
        <f t="shared" si="76"/>
        <v>0</v>
      </c>
      <c r="AJ329">
        <f t="shared" si="77"/>
        <v>0</v>
      </c>
    </row>
    <row r="330" spans="1:36" ht="12.75">
      <c r="A330" s="27">
        <v>4215240</v>
      </c>
      <c r="B330" s="27">
        <v>115226003</v>
      </c>
      <c r="C330" s="27" t="s">
        <v>1251</v>
      </c>
      <c r="D330" s="27" t="s">
        <v>1252</v>
      </c>
      <c r="E330" s="27" t="s">
        <v>1253</v>
      </c>
      <c r="F330" s="27">
        <v>17057</v>
      </c>
      <c r="G330" s="28">
        <v>1448</v>
      </c>
      <c r="H330" s="27">
        <v>7179483300</v>
      </c>
      <c r="I330" s="29">
        <v>4</v>
      </c>
      <c r="J330" s="29" t="s">
        <v>335</v>
      </c>
      <c r="K330" s="30"/>
      <c r="L330" s="30"/>
      <c r="M330" s="30"/>
      <c r="N330" s="30"/>
      <c r="O330" s="30"/>
      <c r="P330" s="35">
        <v>8.507853403141361</v>
      </c>
      <c r="Q330" s="31" t="s">
        <v>335</v>
      </c>
      <c r="R330" s="27" t="s">
        <v>335</v>
      </c>
      <c r="S330" s="30"/>
      <c r="T330" s="34"/>
      <c r="U330" s="34"/>
      <c r="V330" s="34"/>
      <c r="W330" s="34"/>
      <c r="X330" s="8">
        <f t="shared" si="65"/>
        <v>0</v>
      </c>
      <c r="Y330" s="8">
        <f t="shared" si="66"/>
        <v>1</v>
      </c>
      <c r="Z330" s="8">
        <f t="shared" si="67"/>
        <v>0</v>
      </c>
      <c r="AA330" s="8">
        <f t="shared" si="68"/>
        <v>0</v>
      </c>
      <c r="AB330" s="8">
        <f t="shared" si="69"/>
        <v>0</v>
      </c>
      <c r="AC330" s="8">
        <f t="shared" si="70"/>
        <v>0</v>
      </c>
      <c r="AD330" s="8">
        <f t="shared" si="71"/>
        <v>0</v>
      </c>
      <c r="AE330" s="8">
        <f t="shared" si="72"/>
        <v>0</v>
      </c>
      <c r="AF330" s="8">
        <f t="shared" si="73"/>
        <v>0</v>
      </c>
      <c r="AG330" s="8">
        <f t="shared" si="74"/>
        <v>0</v>
      </c>
      <c r="AH330">
        <f t="shared" si="75"/>
        <v>0</v>
      </c>
      <c r="AI330">
        <f t="shared" si="76"/>
        <v>0</v>
      </c>
      <c r="AJ330">
        <f t="shared" si="77"/>
        <v>0</v>
      </c>
    </row>
    <row r="331" spans="1:36" ht="12.75">
      <c r="A331" s="27">
        <v>4215270</v>
      </c>
      <c r="B331" s="27">
        <v>127045303</v>
      </c>
      <c r="C331" s="27" t="s">
        <v>1254</v>
      </c>
      <c r="D331" s="27" t="s">
        <v>1255</v>
      </c>
      <c r="E331" s="27" t="s">
        <v>1256</v>
      </c>
      <c r="F331" s="27">
        <v>15059</v>
      </c>
      <c r="G331" s="28">
        <v>1469</v>
      </c>
      <c r="H331" s="27">
        <v>7246438650</v>
      </c>
      <c r="I331" s="29">
        <v>3</v>
      </c>
      <c r="J331" s="29" t="s">
        <v>335</v>
      </c>
      <c r="K331" s="30"/>
      <c r="L331" s="30"/>
      <c r="M331" s="30"/>
      <c r="N331" s="30"/>
      <c r="O331" s="30"/>
      <c r="P331" s="35">
        <v>35.59670781893004</v>
      </c>
      <c r="Q331" s="31" t="s">
        <v>330</v>
      </c>
      <c r="R331" s="27" t="s">
        <v>335</v>
      </c>
      <c r="S331" s="30"/>
      <c r="T331" s="34"/>
      <c r="U331" s="34"/>
      <c r="V331" s="34"/>
      <c r="W331" s="34"/>
      <c r="X331" s="8">
        <f t="shared" si="65"/>
        <v>0</v>
      </c>
      <c r="Y331" s="8">
        <f t="shared" si="66"/>
        <v>1</v>
      </c>
      <c r="Z331" s="8">
        <f t="shared" si="67"/>
        <v>0</v>
      </c>
      <c r="AA331" s="8">
        <f t="shared" si="68"/>
        <v>0</v>
      </c>
      <c r="AB331" s="8">
        <f t="shared" si="69"/>
        <v>1</v>
      </c>
      <c r="AC331" s="8">
        <f t="shared" si="70"/>
        <v>0</v>
      </c>
      <c r="AD331" s="8">
        <f t="shared" si="71"/>
        <v>0</v>
      </c>
      <c r="AE331" s="8">
        <f t="shared" si="72"/>
        <v>0</v>
      </c>
      <c r="AF331" s="8">
        <f t="shared" si="73"/>
        <v>0</v>
      </c>
      <c r="AG331" s="8">
        <f t="shared" si="74"/>
        <v>0</v>
      </c>
      <c r="AH331">
        <f t="shared" si="75"/>
        <v>0</v>
      </c>
      <c r="AI331">
        <f t="shared" si="76"/>
        <v>0</v>
      </c>
      <c r="AJ331">
        <f t="shared" si="77"/>
        <v>0</v>
      </c>
    </row>
    <row r="332" spans="1:36" ht="12.75">
      <c r="A332" s="27">
        <v>4215290</v>
      </c>
      <c r="B332" s="27">
        <v>111444602</v>
      </c>
      <c r="C332" s="27" t="s">
        <v>1257</v>
      </c>
      <c r="D332" s="27" t="s">
        <v>1258</v>
      </c>
      <c r="E332" s="27" t="s">
        <v>1259</v>
      </c>
      <c r="F332" s="27">
        <v>17044</v>
      </c>
      <c r="G332" s="28">
        <v>1197</v>
      </c>
      <c r="H332" s="27">
        <v>7172480148</v>
      </c>
      <c r="I332" s="29" t="s">
        <v>521</v>
      </c>
      <c r="J332" s="29" t="s">
        <v>335</v>
      </c>
      <c r="K332" s="30"/>
      <c r="L332" s="30"/>
      <c r="M332" s="30"/>
      <c r="N332" s="30"/>
      <c r="O332" s="30"/>
      <c r="P332" s="35">
        <v>19.137099765113117</v>
      </c>
      <c r="Q332" s="31" t="s">
        <v>335</v>
      </c>
      <c r="R332" s="27" t="s">
        <v>330</v>
      </c>
      <c r="S332" s="30"/>
      <c r="T332" s="34"/>
      <c r="U332" s="34"/>
      <c r="V332" s="34"/>
      <c r="W332" s="34"/>
      <c r="X332" s="8">
        <f t="shared" si="65"/>
        <v>0</v>
      </c>
      <c r="Y332" s="8">
        <f t="shared" si="66"/>
        <v>1</v>
      </c>
      <c r="Z332" s="8">
        <f t="shared" si="67"/>
        <v>0</v>
      </c>
      <c r="AA332" s="8">
        <f t="shared" si="68"/>
        <v>0</v>
      </c>
      <c r="AB332" s="8">
        <f t="shared" si="69"/>
        <v>0</v>
      </c>
      <c r="AC332" s="8">
        <f t="shared" si="70"/>
        <v>1</v>
      </c>
      <c r="AD332" s="8">
        <f t="shared" si="71"/>
        <v>0</v>
      </c>
      <c r="AE332" s="8">
        <f t="shared" si="72"/>
        <v>0</v>
      </c>
      <c r="AF332" s="8">
        <f t="shared" si="73"/>
        <v>0</v>
      </c>
      <c r="AG332" s="8">
        <f t="shared" si="74"/>
        <v>0</v>
      </c>
      <c r="AH332">
        <f t="shared" si="75"/>
        <v>0</v>
      </c>
      <c r="AI332">
        <f t="shared" si="76"/>
        <v>0</v>
      </c>
      <c r="AJ332">
        <f t="shared" si="77"/>
        <v>0</v>
      </c>
    </row>
    <row r="333" spans="1:36" ht="12.75">
      <c r="A333" s="27">
        <v>4215330</v>
      </c>
      <c r="B333" s="27">
        <v>105257602</v>
      </c>
      <c r="C333" s="27" t="s">
        <v>1260</v>
      </c>
      <c r="D333" s="27" t="s">
        <v>1261</v>
      </c>
      <c r="E333" s="27" t="s">
        <v>385</v>
      </c>
      <c r="F333" s="27">
        <v>16506</v>
      </c>
      <c r="G333" s="28">
        <v>2039</v>
      </c>
      <c r="H333" s="27">
        <v>8148355300</v>
      </c>
      <c r="I333" s="29" t="s">
        <v>517</v>
      </c>
      <c r="J333" s="29" t="s">
        <v>335</v>
      </c>
      <c r="K333" s="30"/>
      <c r="L333" s="30"/>
      <c r="M333" s="30"/>
      <c r="N333" s="30"/>
      <c r="O333" s="30"/>
      <c r="P333" s="35">
        <v>5.823720461417852</v>
      </c>
      <c r="Q333" s="31" t="s">
        <v>335</v>
      </c>
      <c r="R333" s="27" t="s">
        <v>335</v>
      </c>
      <c r="S333" s="30"/>
      <c r="T333" s="34"/>
      <c r="U333" s="34"/>
      <c r="V333" s="34"/>
      <c r="W333" s="34"/>
      <c r="X333" s="8">
        <f t="shared" si="65"/>
        <v>0</v>
      </c>
      <c r="Y333" s="8">
        <f t="shared" si="66"/>
        <v>1</v>
      </c>
      <c r="Z333" s="8">
        <f t="shared" si="67"/>
        <v>0</v>
      </c>
      <c r="AA333" s="8">
        <f t="shared" si="68"/>
        <v>0</v>
      </c>
      <c r="AB333" s="8">
        <f t="shared" si="69"/>
        <v>0</v>
      </c>
      <c r="AC333" s="8">
        <f t="shared" si="70"/>
        <v>0</v>
      </c>
      <c r="AD333" s="8">
        <f t="shared" si="71"/>
        <v>0</v>
      </c>
      <c r="AE333" s="8">
        <f t="shared" si="72"/>
        <v>0</v>
      </c>
      <c r="AF333" s="8">
        <f t="shared" si="73"/>
        <v>0</v>
      </c>
      <c r="AG333" s="8">
        <f t="shared" si="74"/>
        <v>0</v>
      </c>
      <c r="AH333">
        <f t="shared" si="75"/>
        <v>0</v>
      </c>
      <c r="AI333">
        <f t="shared" si="76"/>
        <v>0</v>
      </c>
      <c r="AJ333">
        <f t="shared" si="77"/>
        <v>0</v>
      </c>
    </row>
    <row r="334" spans="1:36" ht="12.75">
      <c r="A334" s="27">
        <v>4215360</v>
      </c>
      <c r="B334" s="27">
        <v>115226103</v>
      </c>
      <c r="C334" s="27" t="s">
        <v>1262</v>
      </c>
      <c r="D334" s="27" t="s">
        <v>1263</v>
      </c>
      <c r="E334" s="27" t="s">
        <v>1264</v>
      </c>
      <c r="F334" s="27">
        <v>17061</v>
      </c>
      <c r="G334" s="28">
        <v>1411</v>
      </c>
      <c r="H334" s="27">
        <v>7176922108</v>
      </c>
      <c r="I334" s="29" t="s">
        <v>550</v>
      </c>
      <c r="J334" s="29" t="s">
        <v>335</v>
      </c>
      <c r="K334" s="30"/>
      <c r="L334" s="30"/>
      <c r="M334" s="30"/>
      <c r="N334" s="30"/>
      <c r="O334" s="30"/>
      <c r="P334" s="35">
        <v>11.670864819479428</v>
      </c>
      <c r="Q334" s="31" t="s">
        <v>335</v>
      </c>
      <c r="R334" s="27" t="s">
        <v>335</v>
      </c>
      <c r="S334" s="30"/>
      <c r="T334" s="34"/>
      <c r="U334" s="34"/>
      <c r="V334" s="34"/>
      <c r="W334" s="34"/>
      <c r="X334" s="8">
        <f t="shared" si="65"/>
        <v>0</v>
      </c>
      <c r="Y334" s="8">
        <f t="shared" si="66"/>
        <v>1</v>
      </c>
      <c r="Z334" s="8">
        <f t="shared" si="67"/>
        <v>0</v>
      </c>
      <c r="AA334" s="8">
        <f t="shared" si="68"/>
        <v>0</v>
      </c>
      <c r="AB334" s="8">
        <f t="shared" si="69"/>
        <v>0</v>
      </c>
      <c r="AC334" s="8">
        <f t="shared" si="70"/>
        <v>0</v>
      </c>
      <c r="AD334" s="8">
        <f t="shared" si="71"/>
        <v>0</v>
      </c>
      <c r="AE334" s="8">
        <f t="shared" si="72"/>
        <v>0</v>
      </c>
      <c r="AF334" s="8">
        <f t="shared" si="73"/>
        <v>0</v>
      </c>
      <c r="AG334" s="8">
        <f t="shared" si="74"/>
        <v>0</v>
      </c>
      <c r="AH334">
        <f t="shared" si="75"/>
        <v>0</v>
      </c>
      <c r="AI334">
        <f t="shared" si="76"/>
        <v>0</v>
      </c>
      <c r="AJ334">
        <f t="shared" si="77"/>
        <v>0</v>
      </c>
    </row>
    <row r="335" spans="1:36" ht="12.75">
      <c r="A335" s="27">
        <v>4215450</v>
      </c>
      <c r="B335" s="27">
        <v>116195004</v>
      </c>
      <c r="C335" s="27" t="s">
        <v>1265</v>
      </c>
      <c r="D335" s="27" t="s">
        <v>1266</v>
      </c>
      <c r="E335" s="27" t="s">
        <v>1267</v>
      </c>
      <c r="F335" s="27">
        <v>17846</v>
      </c>
      <c r="G335" s="28">
        <v>260</v>
      </c>
      <c r="H335" s="27">
        <v>5704585538</v>
      </c>
      <c r="I335" s="29">
        <v>8</v>
      </c>
      <c r="J335" s="29" t="s">
        <v>330</v>
      </c>
      <c r="K335" s="30" t="s">
        <v>360</v>
      </c>
      <c r="L335" s="30">
        <v>836</v>
      </c>
      <c r="M335" s="30" t="s">
        <v>361</v>
      </c>
      <c r="N335" s="30" t="s">
        <v>361</v>
      </c>
      <c r="O335" s="30" t="s">
        <v>360</v>
      </c>
      <c r="P335" s="35">
        <v>17.76259607173356</v>
      </c>
      <c r="Q335" s="31" t="s">
        <v>335</v>
      </c>
      <c r="R335" s="27" t="s">
        <v>330</v>
      </c>
      <c r="S335" s="30" t="s">
        <v>361</v>
      </c>
      <c r="T335" s="34"/>
      <c r="U335" s="34"/>
      <c r="V335" s="34"/>
      <c r="W335" s="34"/>
      <c r="X335" s="8">
        <f t="shared" si="65"/>
        <v>1</v>
      </c>
      <c r="Y335" s="8">
        <f t="shared" si="66"/>
        <v>0</v>
      </c>
      <c r="Z335" s="8">
        <f t="shared" si="67"/>
        <v>0</v>
      </c>
      <c r="AA335" s="8">
        <f t="shared" si="68"/>
        <v>0</v>
      </c>
      <c r="AB335" s="8">
        <f t="shared" si="69"/>
        <v>0</v>
      </c>
      <c r="AC335" s="8">
        <f t="shared" si="70"/>
        <v>1</v>
      </c>
      <c r="AD335" s="8">
        <f t="shared" si="71"/>
        <v>0</v>
      </c>
      <c r="AE335" s="8">
        <f t="shared" si="72"/>
        <v>0</v>
      </c>
      <c r="AF335" s="8">
        <f t="shared" si="73"/>
        <v>0</v>
      </c>
      <c r="AG335" s="8">
        <f t="shared" si="74"/>
        <v>0</v>
      </c>
      <c r="AH335">
        <f t="shared" si="75"/>
        <v>0</v>
      </c>
      <c r="AI335">
        <f t="shared" si="76"/>
        <v>0</v>
      </c>
      <c r="AJ335">
        <f t="shared" si="77"/>
        <v>0</v>
      </c>
    </row>
    <row r="336" spans="1:36" ht="12.75">
      <c r="A336" s="27">
        <v>4215480</v>
      </c>
      <c r="B336" s="27">
        <v>116495003</v>
      </c>
      <c r="C336" s="27" t="s">
        <v>1268</v>
      </c>
      <c r="D336" s="27" t="s">
        <v>1269</v>
      </c>
      <c r="E336" s="27" t="s">
        <v>407</v>
      </c>
      <c r="F336" s="27">
        <v>17847</v>
      </c>
      <c r="G336" s="28">
        <v>2231</v>
      </c>
      <c r="H336" s="27">
        <v>5707427614</v>
      </c>
      <c r="I336" s="29">
        <v>6</v>
      </c>
      <c r="J336" s="29" t="s">
        <v>335</v>
      </c>
      <c r="K336" s="30"/>
      <c r="L336" s="30"/>
      <c r="M336" s="30"/>
      <c r="N336" s="30"/>
      <c r="O336" s="30"/>
      <c r="P336" s="35">
        <v>13.46027577150361</v>
      </c>
      <c r="Q336" s="31" t="s">
        <v>335</v>
      </c>
      <c r="R336" s="27" t="s">
        <v>330</v>
      </c>
      <c r="S336" s="30"/>
      <c r="T336" s="34"/>
      <c r="U336" s="34"/>
      <c r="V336" s="34"/>
      <c r="W336" s="34"/>
      <c r="X336" s="8">
        <f t="shared" si="65"/>
        <v>0</v>
      </c>
      <c r="Y336" s="8">
        <f t="shared" si="66"/>
        <v>1</v>
      </c>
      <c r="Z336" s="8">
        <f t="shared" si="67"/>
        <v>0</v>
      </c>
      <c r="AA336" s="8">
        <f t="shared" si="68"/>
        <v>0</v>
      </c>
      <c r="AB336" s="8">
        <f t="shared" si="69"/>
        <v>0</v>
      </c>
      <c r="AC336" s="8">
        <f t="shared" si="70"/>
        <v>1</v>
      </c>
      <c r="AD336" s="8">
        <f t="shared" si="71"/>
        <v>0</v>
      </c>
      <c r="AE336" s="8">
        <f t="shared" si="72"/>
        <v>0</v>
      </c>
      <c r="AF336" s="8">
        <f t="shared" si="73"/>
        <v>0</v>
      </c>
      <c r="AG336" s="8">
        <f t="shared" si="74"/>
        <v>0</v>
      </c>
      <c r="AH336">
        <f t="shared" si="75"/>
        <v>0</v>
      </c>
      <c r="AI336">
        <f t="shared" si="76"/>
        <v>0</v>
      </c>
      <c r="AJ336">
        <f t="shared" si="77"/>
        <v>0</v>
      </c>
    </row>
    <row r="337" spans="1:36" ht="12.75">
      <c r="A337" s="27">
        <v>4215510</v>
      </c>
      <c r="B337" s="27">
        <v>129544703</v>
      </c>
      <c r="C337" s="27" t="s">
        <v>1270</v>
      </c>
      <c r="D337" s="27" t="s">
        <v>1271</v>
      </c>
      <c r="E337" s="27" t="s">
        <v>1272</v>
      </c>
      <c r="F337" s="27">
        <v>17954</v>
      </c>
      <c r="G337" s="28">
        <v>787</v>
      </c>
      <c r="H337" s="27">
        <v>5705444764</v>
      </c>
      <c r="I337" s="29">
        <v>6</v>
      </c>
      <c r="J337" s="29" t="s">
        <v>335</v>
      </c>
      <c r="K337" s="30"/>
      <c r="L337" s="30"/>
      <c r="M337" s="30"/>
      <c r="N337" s="30"/>
      <c r="O337" s="30"/>
      <c r="P337" s="35">
        <v>12.83043197936815</v>
      </c>
      <c r="Q337" s="31" t="s">
        <v>335</v>
      </c>
      <c r="R337" s="27" t="s">
        <v>330</v>
      </c>
      <c r="S337" s="30"/>
      <c r="T337" s="34"/>
      <c r="U337" s="34"/>
      <c r="V337" s="34"/>
      <c r="W337" s="34"/>
      <c r="X337" s="8">
        <f t="shared" si="65"/>
        <v>0</v>
      </c>
      <c r="Y337" s="8">
        <f t="shared" si="66"/>
        <v>1</v>
      </c>
      <c r="Z337" s="8">
        <f t="shared" si="67"/>
        <v>0</v>
      </c>
      <c r="AA337" s="8">
        <f t="shared" si="68"/>
        <v>0</v>
      </c>
      <c r="AB337" s="8">
        <f t="shared" si="69"/>
        <v>0</v>
      </c>
      <c r="AC337" s="8">
        <f t="shared" si="70"/>
        <v>1</v>
      </c>
      <c r="AD337" s="8">
        <f t="shared" si="71"/>
        <v>0</v>
      </c>
      <c r="AE337" s="8">
        <f t="shared" si="72"/>
        <v>0</v>
      </c>
      <c r="AF337" s="8">
        <f t="shared" si="73"/>
        <v>0</v>
      </c>
      <c r="AG337" s="8">
        <f t="shared" si="74"/>
        <v>0</v>
      </c>
      <c r="AH337">
        <f t="shared" si="75"/>
        <v>0</v>
      </c>
      <c r="AI337">
        <f t="shared" si="76"/>
        <v>0</v>
      </c>
      <c r="AJ337">
        <f t="shared" si="77"/>
        <v>0</v>
      </c>
    </row>
    <row r="338" spans="1:36" ht="12.75">
      <c r="A338" s="27">
        <v>4215540</v>
      </c>
      <c r="B338" s="27">
        <v>104375003</v>
      </c>
      <c r="C338" s="27" t="s">
        <v>1273</v>
      </c>
      <c r="D338" s="27" t="s">
        <v>1274</v>
      </c>
      <c r="E338" s="27" t="s">
        <v>1275</v>
      </c>
      <c r="F338" s="27">
        <v>16112</v>
      </c>
      <c r="G338" s="28">
        <v>125</v>
      </c>
      <c r="H338" s="27">
        <v>7246677723</v>
      </c>
      <c r="I338" s="29">
        <v>7</v>
      </c>
      <c r="J338" s="29" t="s">
        <v>330</v>
      </c>
      <c r="K338" s="30" t="s">
        <v>360</v>
      </c>
      <c r="L338" s="30">
        <v>2045</v>
      </c>
      <c r="M338" s="30" t="s">
        <v>361</v>
      </c>
      <c r="N338" s="30" t="s">
        <v>361</v>
      </c>
      <c r="O338" s="30" t="s">
        <v>360</v>
      </c>
      <c r="P338" s="35">
        <v>18.05372082782915</v>
      </c>
      <c r="Q338" s="31" t="s">
        <v>335</v>
      </c>
      <c r="R338" s="27" t="s">
        <v>330</v>
      </c>
      <c r="S338" s="30" t="s">
        <v>361</v>
      </c>
      <c r="T338" s="34"/>
      <c r="U338" s="34"/>
      <c r="V338" s="34"/>
      <c r="W338" s="34"/>
      <c r="X338" s="8">
        <f t="shared" si="65"/>
        <v>1</v>
      </c>
      <c r="Y338" s="8">
        <f t="shared" si="66"/>
        <v>0</v>
      </c>
      <c r="Z338" s="8">
        <f t="shared" si="67"/>
        <v>0</v>
      </c>
      <c r="AA338" s="8">
        <f t="shared" si="68"/>
        <v>0</v>
      </c>
      <c r="AB338" s="8">
        <f t="shared" si="69"/>
        <v>0</v>
      </c>
      <c r="AC338" s="8">
        <f t="shared" si="70"/>
        <v>1</v>
      </c>
      <c r="AD338" s="8">
        <f t="shared" si="71"/>
        <v>0</v>
      </c>
      <c r="AE338" s="8">
        <f t="shared" si="72"/>
        <v>0</v>
      </c>
      <c r="AF338" s="8">
        <f t="shared" si="73"/>
        <v>0</v>
      </c>
      <c r="AG338" s="8">
        <f t="shared" si="74"/>
        <v>0</v>
      </c>
      <c r="AH338">
        <f t="shared" si="75"/>
        <v>0</v>
      </c>
      <c r="AI338">
        <f t="shared" si="76"/>
        <v>0</v>
      </c>
      <c r="AJ338">
        <f t="shared" si="77"/>
        <v>0</v>
      </c>
    </row>
    <row r="339" spans="1:36" ht="12.75">
      <c r="A339" s="27">
        <v>4215570</v>
      </c>
      <c r="B339" s="27">
        <v>127045453</v>
      </c>
      <c r="C339" s="27" t="s">
        <v>1276</v>
      </c>
      <c r="D339" s="27" t="s">
        <v>1277</v>
      </c>
      <c r="E339" s="27" t="s">
        <v>695</v>
      </c>
      <c r="F339" s="27">
        <v>15061</v>
      </c>
      <c r="G339" s="28">
        <v>1425</v>
      </c>
      <c r="H339" s="27">
        <v>7247753252</v>
      </c>
      <c r="I339" s="29">
        <v>3</v>
      </c>
      <c r="J339" s="29" t="s">
        <v>335</v>
      </c>
      <c r="K339" s="30"/>
      <c r="L339" s="30"/>
      <c r="M339" s="30"/>
      <c r="N339" s="30"/>
      <c r="O339" s="30"/>
      <c r="P339" s="35">
        <v>21.38188608776844</v>
      </c>
      <c r="Q339" s="31" t="s">
        <v>330</v>
      </c>
      <c r="R339" s="27" t="s">
        <v>335</v>
      </c>
      <c r="S339" s="30"/>
      <c r="T339" s="34"/>
      <c r="U339" s="34"/>
      <c r="V339" s="34"/>
      <c r="W339" s="34"/>
      <c r="X339" s="8">
        <f t="shared" si="65"/>
        <v>0</v>
      </c>
      <c r="Y339" s="8">
        <f t="shared" si="66"/>
        <v>1</v>
      </c>
      <c r="Z339" s="8">
        <f t="shared" si="67"/>
        <v>0</v>
      </c>
      <c r="AA339" s="8">
        <f t="shared" si="68"/>
        <v>0</v>
      </c>
      <c r="AB339" s="8">
        <f t="shared" si="69"/>
        <v>1</v>
      </c>
      <c r="AC339" s="8">
        <f t="shared" si="70"/>
        <v>0</v>
      </c>
      <c r="AD339" s="8">
        <f t="shared" si="71"/>
        <v>0</v>
      </c>
      <c r="AE339" s="8">
        <f t="shared" si="72"/>
        <v>0</v>
      </c>
      <c r="AF339" s="8">
        <f t="shared" si="73"/>
        <v>0</v>
      </c>
      <c r="AG339" s="8">
        <f t="shared" si="74"/>
        <v>0</v>
      </c>
      <c r="AH339">
        <f t="shared" si="75"/>
        <v>0</v>
      </c>
      <c r="AI339">
        <f t="shared" si="76"/>
        <v>0</v>
      </c>
      <c r="AJ339">
        <f t="shared" si="77"/>
        <v>0</v>
      </c>
    </row>
    <row r="340" spans="1:36" ht="12.75">
      <c r="A340" s="27">
        <v>4215600</v>
      </c>
      <c r="B340" s="27">
        <v>107655803</v>
      </c>
      <c r="C340" s="27" t="s">
        <v>1278</v>
      </c>
      <c r="D340" s="27" t="s">
        <v>1279</v>
      </c>
      <c r="E340" s="27" t="s">
        <v>1280</v>
      </c>
      <c r="F340" s="27">
        <v>15062</v>
      </c>
      <c r="G340" s="28">
        <v>2049</v>
      </c>
      <c r="H340" s="27">
        <v>7246843600</v>
      </c>
      <c r="I340" s="29">
        <v>3</v>
      </c>
      <c r="J340" s="29" t="s">
        <v>335</v>
      </c>
      <c r="K340" s="30"/>
      <c r="L340" s="30"/>
      <c r="M340" s="30"/>
      <c r="N340" s="30"/>
      <c r="O340" s="30"/>
      <c r="P340" s="35">
        <v>25.65947242206235</v>
      </c>
      <c r="Q340" s="31" t="s">
        <v>330</v>
      </c>
      <c r="R340" s="27" t="s">
        <v>335</v>
      </c>
      <c r="S340" s="30"/>
      <c r="T340" s="34"/>
      <c r="U340" s="34"/>
      <c r="V340" s="34"/>
      <c r="W340" s="34"/>
      <c r="X340" s="8">
        <f t="shared" si="65"/>
        <v>0</v>
      </c>
      <c r="Y340" s="8">
        <f t="shared" si="66"/>
        <v>1</v>
      </c>
      <c r="Z340" s="8">
        <f t="shared" si="67"/>
        <v>0</v>
      </c>
      <c r="AA340" s="8">
        <f t="shared" si="68"/>
        <v>0</v>
      </c>
      <c r="AB340" s="8">
        <f t="shared" si="69"/>
        <v>1</v>
      </c>
      <c r="AC340" s="8">
        <f t="shared" si="70"/>
        <v>0</v>
      </c>
      <c r="AD340" s="8">
        <f t="shared" si="71"/>
        <v>0</v>
      </c>
      <c r="AE340" s="8">
        <f t="shared" si="72"/>
        <v>0</v>
      </c>
      <c r="AF340" s="8">
        <f t="shared" si="73"/>
        <v>0</v>
      </c>
      <c r="AG340" s="8">
        <f t="shared" si="74"/>
        <v>0</v>
      </c>
      <c r="AH340">
        <f t="shared" si="75"/>
        <v>0</v>
      </c>
      <c r="AI340">
        <f t="shared" si="76"/>
        <v>0</v>
      </c>
      <c r="AJ340">
        <f t="shared" si="77"/>
        <v>0</v>
      </c>
    </row>
    <row r="341" spans="1:36" ht="12.75">
      <c r="A341" s="27">
        <v>4215660</v>
      </c>
      <c r="B341" s="27">
        <v>117415004</v>
      </c>
      <c r="C341" s="27" t="s">
        <v>1281</v>
      </c>
      <c r="D341" s="27" t="s">
        <v>1282</v>
      </c>
      <c r="E341" s="27" t="s">
        <v>1283</v>
      </c>
      <c r="F341" s="27">
        <v>17752</v>
      </c>
      <c r="G341" s="28">
        <v>1144</v>
      </c>
      <c r="H341" s="27">
        <v>5705471608</v>
      </c>
      <c r="I341" s="29" t="s">
        <v>1284</v>
      </c>
      <c r="J341" s="29" t="s">
        <v>330</v>
      </c>
      <c r="K341" s="30" t="s">
        <v>360</v>
      </c>
      <c r="L341" s="30">
        <v>1009</v>
      </c>
      <c r="M341" s="30" t="s">
        <v>361</v>
      </c>
      <c r="N341" s="30" t="s">
        <v>361</v>
      </c>
      <c r="O341" s="30" t="s">
        <v>360</v>
      </c>
      <c r="P341" s="35">
        <v>16.969696969696972</v>
      </c>
      <c r="Q341" s="31" t="s">
        <v>335</v>
      </c>
      <c r="R341" s="27" t="s">
        <v>330</v>
      </c>
      <c r="S341" s="30" t="s">
        <v>361</v>
      </c>
      <c r="T341" s="34"/>
      <c r="U341" s="34"/>
      <c r="V341" s="34"/>
      <c r="W341" s="34"/>
      <c r="X341" s="8">
        <f t="shared" si="65"/>
        <v>1</v>
      </c>
      <c r="Y341" s="8">
        <f t="shared" si="66"/>
        <v>0</v>
      </c>
      <c r="Z341" s="8">
        <f t="shared" si="67"/>
        <v>0</v>
      </c>
      <c r="AA341" s="8">
        <f t="shared" si="68"/>
        <v>0</v>
      </c>
      <c r="AB341" s="8">
        <f t="shared" si="69"/>
        <v>0</v>
      </c>
      <c r="AC341" s="8">
        <f t="shared" si="70"/>
        <v>1</v>
      </c>
      <c r="AD341" s="8">
        <f t="shared" si="71"/>
        <v>0</v>
      </c>
      <c r="AE341" s="8">
        <f t="shared" si="72"/>
        <v>0</v>
      </c>
      <c r="AF341" s="8">
        <f t="shared" si="73"/>
        <v>0</v>
      </c>
      <c r="AG341" s="8">
        <f t="shared" si="74"/>
        <v>0</v>
      </c>
      <c r="AH341">
        <f t="shared" si="75"/>
        <v>0</v>
      </c>
      <c r="AI341">
        <f t="shared" si="76"/>
        <v>0</v>
      </c>
      <c r="AJ341">
        <f t="shared" si="77"/>
        <v>0</v>
      </c>
    </row>
    <row r="342" spans="1:36" ht="12.75">
      <c r="A342" s="27">
        <v>4215720</v>
      </c>
      <c r="B342" s="27">
        <v>103026303</v>
      </c>
      <c r="C342" s="27" t="s">
        <v>1285</v>
      </c>
      <c r="D342" s="27" t="s">
        <v>1286</v>
      </c>
      <c r="E342" s="27" t="s">
        <v>1287</v>
      </c>
      <c r="F342" s="27">
        <v>15136</v>
      </c>
      <c r="G342" s="28">
        <v>4012</v>
      </c>
      <c r="H342" s="27">
        <v>4124906500</v>
      </c>
      <c r="I342" s="29">
        <v>3</v>
      </c>
      <c r="J342" s="29" t="s">
        <v>335</v>
      </c>
      <c r="K342" s="30"/>
      <c r="L342" s="30"/>
      <c r="M342" s="30"/>
      <c r="N342" s="30"/>
      <c r="O342" s="30"/>
      <c r="P342" s="35">
        <v>3.2937685459940655</v>
      </c>
      <c r="Q342" s="31" t="s">
        <v>335</v>
      </c>
      <c r="R342" s="27" t="s">
        <v>335</v>
      </c>
      <c r="S342" s="30"/>
      <c r="T342" s="34"/>
      <c r="U342" s="34"/>
      <c r="V342" s="34"/>
      <c r="W342" s="34"/>
      <c r="X342" s="8">
        <f t="shared" si="65"/>
        <v>0</v>
      </c>
      <c r="Y342" s="8">
        <f t="shared" si="66"/>
        <v>1</v>
      </c>
      <c r="Z342" s="8">
        <f t="shared" si="67"/>
        <v>0</v>
      </c>
      <c r="AA342" s="8">
        <f t="shared" si="68"/>
        <v>0</v>
      </c>
      <c r="AB342" s="8">
        <f t="shared" si="69"/>
        <v>0</v>
      </c>
      <c r="AC342" s="8">
        <f t="shared" si="70"/>
        <v>0</v>
      </c>
      <c r="AD342" s="8">
        <f t="shared" si="71"/>
        <v>0</v>
      </c>
      <c r="AE342" s="8">
        <f t="shared" si="72"/>
        <v>0</v>
      </c>
      <c r="AF342" s="8">
        <f t="shared" si="73"/>
        <v>0</v>
      </c>
      <c r="AG342" s="8">
        <f t="shared" si="74"/>
        <v>0</v>
      </c>
      <c r="AH342">
        <f t="shared" si="75"/>
        <v>0</v>
      </c>
      <c r="AI342">
        <f t="shared" si="76"/>
        <v>0</v>
      </c>
      <c r="AJ342">
        <f t="shared" si="77"/>
        <v>0</v>
      </c>
    </row>
    <row r="343" spans="1:36" ht="12.75">
      <c r="A343" s="27">
        <v>4215750</v>
      </c>
      <c r="B343" s="27">
        <v>117415103</v>
      </c>
      <c r="C343" s="27" t="s">
        <v>1288</v>
      </c>
      <c r="D343" s="27" t="s">
        <v>1289</v>
      </c>
      <c r="E343" s="27" t="s">
        <v>1290</v>
      </c>
      <c r="F343" s="27">
        <v>17754</v>
      </c>
      <c r="G343" s="28">
        <v>1902</v>
      </c>
      <c r="H343" s="27">
        <v>5703682491</v>
      </c>
      <c r="I343" s="29" t="s">
        <v>550</v>
      </c>
      <c r="J343" s="29" t="s">
        <v>335</v>
      </c>
      <c r="K343" s="30"/>
      <c r="L343" s="30"/>
      <c r="M343" s="30"/>
      <c r="N343" s="30"/>
      <c r="O343" s="30"/>
      <c r="P343" s="35">
        <v>7.845345345345345</v>
      </c>
      <c r="Q343" s="31" t="s">
        <v>335</v>
      </c>
      <c r="R343" s="27" t="s">
        <v>335</v>
      </c>
      <c r="S343" s="30"/>
      <c r="T343" s="34"/>
      <c r="U343" s="34"/>
      <c r="V343" s="34"/>
      <c r="W343" s="34"/>
      <c r="X343" s="8">
        <f t="shared" si="65"/>
        <v>0</v>
      </c>
      <c r="Y343" s="8">
        <f t="shared" si="66"/>
        <v>1</v>
      </c>
      <c r="Z343" s="8">
        <f t="shared" si="67"/>
        <v>0</v>
      </c>
      <c r="AA343" s="8">
        <f t="shared" si="68"/>
        <v>0</v>
      </c>
      <c r="AB343" s="8">
        <f t="shared" si="69"/>
        <v>0</v>
      </c>
      <c r="AC343" s="8">
        <f t="shared" si="70"/>
        <v>0</v>
      </c>
      <c r="AD343" s="8">
        <f t="shared" si="71"/>
        <v>0</v>
      </c>
      <c r="AE343" s="8">
        <f t="shared" si="72"/>
        <v>0</v>
      </c>
      <c r="AF343" s="8">
        <f t="shared" si="73"/>
        <v>0</v>
      </c>
      <c r="AG343" s="8">
        <f t="shared" si="74"/>
        <v>0</v>
      </c>
      <c r="AH343">
        <f t="shared" si="75"/>
        <v>0</v>
      </c>
      <c r="AI343">
        <f t="shared" si="76"/>
        <v>0</v>
      </c>
      <c r="AJ343">
        <f t="shared" si="77"/>
        <v>0</v>
      </c>
    </row>
    <row r="344" spans="1:36" ht="12.75">
      <c r="A344" s="27">
        <v>4215810</v>
      </c>
      <c r="B344" s="27">
        <v>119584503</v>
      </c>
      <c r="C344" s="27" t="s">
        <v>1291</v>
      </c>
      <c r="D344" s="27" t="s">
        <v>1292</v>
      </c>
      <c r="E344" s="27" t="s">
        <v>1293</v>
      </c>
      <c r="F344" s="27">
        <v>18801</v>
      </c>
      <c r="G344" s="28">
        <v>9507</v>
      </c>
      <c r="H344" s="27">
        <v>5702783731</v>
      </c>
      <c r="I344" s="29">
        <v>7</v>
      </c>
      <c r="J344" s="29" t="s">
        <v>330</v>
      </c>
      <c r="K344" s="30" t="s">
        <v>360</v>
      </c>
      <c r="L344" s="30">
        <v>1897</v>
      </c>
      <c r="M344" s="30" t="s">
        <v>361</v>
      </c>
      <c r="N344" s="30" t="s">
        <v>361</v>
      </c>
      <c r="O344" s="30" t="s">
        <v>360</v>
      </c>
      <c r="P344" s="35">
        <v>11.30952380952381</v>
      </c>
      <c r="Q344" s="31" t="s">
        <v>335</v>
      </c>
      <c r="R344" s="27" t="s">
        <v>330</v>
      </c>
      <c r="S344" s="30" t="s">
        <v>361</v>
      </c>
      <c r="T344" s="34"/>
      <c r="U344" s="34"/>
      <c r="V344" s="34"/>
      <c r="W344" s="34"/>
      <c r="X344" s="8">
        <f t="shared" si="65"/>
        <v>1</v>
      </c>
      <c r="Y344" s="8">
        <f t="shared" si="66"/>
        <v>0</v>
      </c>
      <c r="Z344" s="8">
        <f t="shared" si="67"/>
        <v>0</v>
      </c>
      <c r="AA344" s="8">
        <f t="shared" si="68"/>
        <v>0</v>
      </c>
      <c r="AB344" s="8">
        <f t="shared" si="69"/>
        <v>0</v>
      </c>
      <c r="AC344" s="8">
        <f t="shared" si="70"/>
        <v>1</v>
      </c>
      <c r="AD344" s="8">
        <f t="shared" si="71"/>
        <v>0</v>
      </c>
      <c r="AE344" s="8">
        <f t="shared" si="72"/>
        <v>0</v>
      </c>
      <c r="AF344" s="8">
        <f t="shared" si="73"/>
        <v>0</v>
      </c>
      <c r="AG344" s="8">
        <f t="shared" si="74"/>
        <v>0</v>
      </c>
      <c r="AH344">
        <f t="shared" si="75"/>
        <v>0</v>
      </c>
      <c r="AI344">
        <f t="shared" si="76"/>
        <v>0</v>
      </c>
      <c r="AJ344">
        <f t="shared" si="77"/>
        <v>0</v>
      </c>
    </row>
    <row r="345" spans="1:36" ht="12.75">
      <c r="A345" s="27">
        <v>4215830</v>
      </c>
      <c r="B345" s="27">
        <v>103026343</v>
      </c>
      <c r="C345" s="27" t="s">
        <v>1294</v>
      </c>
      <c r="D345" s="27" t="s">
        <v>1295</v>
      </c>
      <c r="E345" s="27" t="s">
        <v>1296</v>
      </c>
      <c r="F345" s="27">
        <v>15108</v>
      </c>
      <c r="G345" s="28">
        <v>2509</v>
      </c>
      <c r="H345" s="27">
        <v>4122649440</v>
      </c>
      <c r="I345" s="29" t="s">
        <v>507</v>
      </c>
      <c r="J345" s="29" t="s">
        <v>335</v>
      </c>
      <c r="K345" s="30"/>
      <c r="L345" s="30"/>
      <c r="M345" s="30"/>
      <c r="N345" s="30"/>
      <c r="O345" s="30"/>
      <c r="P345" s="35">
        <v>8.126410835214447</v>
      </c>
      <c r="Q345" s="31" t="s">
        <v>335</v>
      </c>
      <c r="R345" s="27" t="s">
        <v>335</v>
      </c>
      <c r="S345" s="30"/>
      <c r="T345" s="34"/>
      <c r="U345" s="34"/>
      <c r="V345" s="34"/>
      <c r="W345" s="34"/>
      <c r="X345" s="8">
        <f t="shared" si="65"/>
        <v>0</v>
      </c>
      <c r="Y345" s="8">
        <f t="shared" si="66"/>
        <v>1</v>
      </c>
      <c r="Z345" s="8">
        <f t="shared" si="67"/>
        <v>0</v>
      </c>
      <c r="AA345" s="8">
        <f t="shared" si="68"/>
        <v>0</v>
      </c>
      <c r="AB345" s="8">
        <f t="shared" si="69"/>
        <v>0</v>
      </c>
      <c r="AC345" s="8">
        <f t="shared" si="70"/>
        <v>0</v>
      </c>
      <c r="AD345" s="8">
        <f t="shared" si="71"/>
        <v>0</v>
      </c>
      <c r="AE345" s="8">
        <f t="shared" si="72"/>
        <v>0</v>
      </c>
      <c r="AF345" s="8">
        <f t="shared" si="73"/>
        <v>0</v>
      </c>
      <c r="AG345" s="8">
        <f t="shared" si="74"/>
        <v>0</v>
      </c>
      <c r="AH345">
        <f t="shared" si="75"/>
        <v>0</v>
      </c>
      <c r="AI345">
        <f t="shared" si="76"/>
        <v>0</v>
      </c>
      <c r="AJ345">
        <f t="shared" si="77"/>
        <v>0</v>
      </c>
    </row>
    <row r="346" spans="1:36" ht="12.75">
      <c r="A346" s="27">
        <v>4215900</v>
      </c>
      <c r="B346" s="27">
        <v>122097203</v>
      </c>
      <c r="C346" s="27" t="s">
        <v>1297</v>
      </c>
      <c r="D346" s="27" t="s">
        <v>1298</v>
      </c>
      <c r="E346" s="27" t="s">
        <v>1299</v>
      </c>
      <c r="F346" s="27">
        <v>19067</v>
      </c>
      <c r="G346" s="28">
        <v>2174</v>
      </c>
      <c r="H346" s="27">
        <v>2157362681</v>
      </c>
      <c r="I346" s="29">
        <v>3</v>
      </c>
      <c r="J346" s="29" t="s">
        <v>335</v>
      </c>
      <c r="K346" s="30"/>
      <c r="L346" s="30"/>
      <c r="M346" s="30"/>
      <c r="N346" s="30"/>
      <c r="O346" s="30"/>
      <c r="P346" s="35">
        <v>10.109763142692085</v>
      </c>
      <c r="Q346" s="31" t="s">
        <v>335</v>
      </c>
      <c r="R346" s="27" t="s">
        <v>335</v>
      </c>
      <c r="S346" s="30"/>
      <c r="T346" s="34"/>
      <c r="U346" s="34"/>
      <c r="V346" s="34"/>
      <c r="W346" s="34"/>
      <c r="X346" s="8">
        <f t="shared" si="65"/>
        <v>0</v>
      </c>
      <c r="Y346" s="8">
        <f t="shared" si="66"/>
        <v>1</v>
      </c>
      <c r="Z346" s="8">
        <f t="shared" si="67"/>
        <v>0</v>
      </c>
      <c r="AA346" s="8">
        <f t="shared" si="68"/>
        <v>0</v>
      </c>
      <c r="AB346" s="8">
        <f t="shared" si="69"/>
        <v>0</v>
      </c>
      <c r="AC346" s="8">
        <f t="shared" si="70"/>
        <v>0</v>
      </c>
      <c r="AD346" s="8">
        <f t="shared" si="71"/>
        <v>0</v>
      </c>
      <c r="AE346" s="8">
        <f t="shared" si="72"/>
        <v>0</v>
      </c>
      <c r="AF346" s="8">
        <f t="shared" si="73"/>
        <v>0</v>
      </c>
      <c r="AG346" s="8">
        <f t="shared" si="74"/>
        <v>0</v>
      </c>
      <c r="AH346">
        <f t="shared" si="75"/>
        <v>0</v>
      </c>
      <c r="AI346">
        <f t="shared" si="76"/>
        <v>0</v>
      </c>
      <c r="AJ346">
        <f t="shared" si="77"/>
        <v>0</v>
      </c>
    </row>
    <row r="347" spans="1:36" ht="12.75">
      <c r="A347" s="27">
        <v>4215960</v>
      </c>
      <c r="B347" s="27">
        <v>110175003</v>
      </c>
      <c r="C347" s="27" t="s">
        <v>1300</v>
      </c>
      <c r="D347" s="27" t="s">
        <v>1301</v>
      </c>
      <c r="E347" s="27" t="s">
        <v>1302</v>
      </c>
      <c r="F347" s="27">
        <v>16651</v>
      </c>
      <c r="G347" s="28">
        <v>9410</v>
      </c>
      <c r="H347" s="27">
        <v>8143787616</v>
      </c>
      <c r="I347" s="29">
        <v>7</v>
      </c>
      <c r="J347" s="29" t="s">
        <v>330</v>
      </c>
      <c r="K347" s="30" t="s">
        <v>360</v>
      </c>
      <c r="L347" s="30">
        <v>1209</v>
      </c>
      <c r="M347" s="30" t="s">
        <v>361</v>
      </c>
      <c r="N347" s="30" t="s">
        <v>361</v>
      </c>
      <c r="O347" s="30" t="s">
        <v>360</v>
      </c>
      <c r="P347" s="35">
        <v>15.15625</v>
      </c>
      <c r="Q347" s="31" t="s">
        <v>335</v>
      </c>
      <c r="R347" s="27" t="s">
        <v>330</v>
      </c>
      <c r="S347" s="30" t="s">
        <v>361</v>
      </c>
      <c r="T347" s="34"/>
      <c r="U347" s="34"/>
      <c r="V347" s="34"/>
      <c r="W347" s="34"/>
      <c r="X347" s="8">
        <f t="shared" si="65"/>
        <v>1</v>
      </c>
      <c r="Y347" s="8">
        <f t="shared" si="66"/>
        <v>0</v>
      </c>
      <c r="Z347" s="8">
        <f t="shared" si="67"/>
        <v>0</v>
      </c>
      <c r="AA347" s="8">
        <f t="shared" si="68"/>
        <v>0</v>
      </c>
      <c r="AB347" s="8">
        <f t="shared" si="69"/>
        <v>0</v>
      </c>
      <c r="AC347" s="8">
        <f t="shared" si="70"/>
        <v>1</v>
      </c>
      <c r="AD347" s="8">
        <f t="shared" si="71"/>
        <v>0</v>
      </c>
      <c r="AE347" s="8">
        <f t="shared" si="72"/>
        <v>0</v>
      </c>
      <c r="AF347" s="8">
        <f t="shared" si="73"/>
        <v>0</v>
      </c>
      <c r="AG347" s="8">
        <f t="shared" si="74"/>
        <v>0</v>
      </c>
      <c r="AH347">
        <f t="shared" si="75"/>
        <v>0</v>
      </c>
      <c r="AI347">
        <f t="shared" si="76"/>
        <v>0</v>
      </c>
      <c r="AJ347">
        <f t="shared" si="77"/>
        <v>0</v>
      </c>
    </row>
    <row r="348" spans="1:36" ht="12.75">
      <c r="A348" s="27">
        <v>4215990</v>
      </c>
      <c r="B348" s="27">
        <v>116495103</v>
      </c>
      <c r="C348" s="27" t="s">
        <v>1303</v>
      </c>
      <c r="D348" s="27" t="s">
        <v>1304</v>
      </c>
      <c r="E348" s="27" t="s">
        <v>1305</v>
      </c>
      <c r="F348" s="27">
        <v>17851</v>
      </c>
      <c r="G348" s="28">
        <v>1897</v>
      </c>
      <c r="H348" s="27">
        <v>5703393473</v>
      </c>
      <c r="I348" s="29">
        <v>6</v>
      </c>
      <c r="J348" s="29" t="s">
        <v>335</v>
      </c>
      <c r="K348" s="30"/>
      <c r="L348" s="30"/>
      <c r="M348" s="30"/>
      <c r="N348" s="30" t="s">
        <v>361</v>
      </c>
      <c r="O348" s="30"/>
      <c r="P348" s="35">
        <v>24.04030710172745</v>
      </c>
      <c r="Q348" s="31" t="s">
        <v>330</v>
      </c>
      <c r="R348" s="27" t="s">
        <v>330</v>
      </c>
      <c r="S348" s="30" t="s">
        <v>362</v>
      </c>
      <c r="T348" s="34"/>
      <c r="U348" s="34"/>
      <c r="V348" s="34"/>
      <c r="W348" s="34"/>
      <c r="X348" s="8">
        <f t="shared" si="65"/>
        <v>0</v>
      </c>
      <c r="Y348" s="8">
        <f t="shared" si="66"/>
        <v>1</v>
      </c>
      <c r="Z348" s="8">
        <f t="shared" si="67"/>
        <v>0</v>
      </c>
      <c r="AA348" s="8">
        <f t="shared" si="68"/>
        <v>0</v>
      </c>
      <c r="AB348" s="8">
        <f t="shared" si="69"/>
        <v>1</v>
      </c>
      <c r="AC348" s="8">
        <f t="shared" si="70"/>
        <v>1</v>
      </c>
      <c r="AD348" s="8" t="str">
        <f t="shared" si="71"/>
        <v>CHECK</v>
      </c>
      <c r="AE348" s="8">
        <f t="shared" si="72"/>
        <v>0</v>
      </c>
      <c r="AF348" s="8" t="str">
        <f t="shared" si="73"/>
        <v>RLISP</v>
      </c>
      <c r="AG348" s="8">
        <f t="shared" si="74"/>
        <v>0</v>
      </c>
      <c r="AH348">
        <f t="shared" si="75"/>
        <v>0</v>
      </c>
      <c r="AI348">
        <f t="shared" si="76"/>
        <v>0</v>
      </c>
      <c r="AJ348">
        <f t="shared" si="77"/>
        <v>0</v>
      </c>
    </row>
    <row r="349" spans="1:36" ht="12.75">
      <c r="A349" s="27">
        <v>4216020</v>
      </c>
      <c r="B349" s="27">
        <v>111316003</v>
      </c>
      <c r="C349" s="27" t="s">
        <v>1306</v>
      </c>
      <c r="D349" s="27" t="s">
        <v>1307</v>
      </c>
      <c r="E349" s="27" t="s">
        <v>1308</v>
      </c>
      <c r="F349" s="27">
        <v>17066</v>
      </c>
      <c r="G349" s="28">
        <v>1232</v>
      </c>
      <c r="H349" s="27">
        <v>8145428631</v>
      </c>
      <c r="I349" s="29" t="s">
        <v>521</v>
      </c>
      <c r="J349" s="29" t="s">
        <v>335</v>
      </c>
      <c r="K349" s="30"/>
      <c r="L349" s="30"/>
      <c r="M349" s="30"/>
      <c r="N349" s="30" t="s">
        <v>361</v>
      </c>
      <c r="O349" s="30"/>
      <c r="P349" s="35">
        <v>20.15281757402101</v>
      </c>
      <c r="Q349" s="31" t="s">
        <v>330</v>
      </c>
      <c r="R349" s="27" t="s">
        <v>330</v>
      </c>
      <c r="S349" s="30" t="s">
        <v>362</v>
      </c>
      <c r="T349" s="34"/>
      <c r="U349" s="34"/>
      <c r="V349" s="34"/>
      <c r="W349" s="34"/>
      <c r="X349" s="8">
        <f t="shared" si="65"/>
        <v>0</v>
      </c>
      <c r="Y349" s="8">
        <f t="shared" si="66"/>
        <v>1</v>
      </c>
      <c r="Z349" s="8">
        <f t="shared" si="67"/>
        <v>0</v>
      </c>
      <c r="AA349" s="8">
        <f t="shared" si="68"/>
        <v>0</v>
      </c>
      <c r="AB349" s="8">
        <f t="shared" si="69"/>
        <v>1</v>
      </c>
      <c r="AC349" s="8">
        <f t="shared" si="70"/>
        <v>1</v>
      </c>
      <c r="AD349" s="8" t="str">
        <f t="shared" si="71"/>
        <v>CHECK</v>
      </c>
      <c r="AE349" s="8">
        <f t="shared" si="72"/>
        <v>0</v>
      </c>
      <c r="AF349" s="8" t="str">
        <f t="shared" si="73"/>
        <v>RLISP</v>
      </c>
      <c r="AG349" s="8">
        <f t="shared" si="74"/>
        <v>0</v>
      </c>
      <c r="AH349">
        <f t="shared" si="75"/>
        <v>0</v>
      </c>
      <c r="AI349">
        <f t="shared" si="76"/>
        <v>0</v>
      </c>
      <c r="AJ349">
        <f t="shared" si="77"/>
        <v>0</v>
      </c>
    </row>
    <row r="350" spans="1:36" ht="12.75">
      <c r="A350" s="27">
        <v>4216050</v>
      </c>
      <c r="B350" s="27">
        <v>119584603</v>
      </c>
      <c r="C350" s="27" t="s">
        <v>1309</v>
      </c>
      <c r="D350" s="27" t="s">
        <v>1310</v>
      </c>
      <c r="E350" s="27" t="s">
        <v>1311</v>
      </c>
      <c r="F350" s="27">
        <v>18826</v>
      </c>
      <c r="G350" s="28">
        <v>9778</v>
      </c>
      <c r="H350" s="27">
        <v>5704342180</v>
      </c>
      <c r="I350" s="29">
        <v>7</v>
      </c>
      <c r="J350" s="29" t="s">
        <v>330</v>
      </c>
      <c r="K350" s="30" t="s">
        <v>360</v>
      </c>
      <c r="L350" s="30">
        <v>1403</v>
      </c>
      <c r="M350" s="30" t="s">
        <v>361</v>
      </c>
      <c r="N350" s="30" t="s">
        <v>361</v>
      </c>
      <c r="O350" s="30" t="s">
        <v>360</v>
      </c>
      <c r="P350" s="35">
        <v>24.121779859484775</v>
      </c>
      <c r="Q350" s="31" t="s">
        <v>330</v>
      </c>
      <c r="R350" s="27" t="s">
        <v>330</v>
      </c>
      <c r="S350" s="30" t="s">
        <v>362</v>
      </c>
      <c r="T350" s="34"/>
      <c r="U350" s="34"/>
      <c r="V350" s="34"/>
      <c r="W350" s="34"/>
      <c r="X350" s="8">
        <f t="shared" si="65"/>
        <v>1</v>
      </c>
      <c r="Y350" s="8">
        <f t="shared" si="66"/>
        <v>0</v>
      </c>
      <c r="Z350" s="8">
        <f t="shared" si="67"/>
        <v>0</v>
      </c>
      <c r="AA350" s="8">
        <f t="shared" si="68"/>
        <v>0</v>
      </c>
      <c r="AB350" s="8">
        <f t="shared" si="69"/>
        <v>1</v>
      </c>
      <c r="AC350" s="8">
        <f t="shared" si="70"/>
        <v>1</v>
      </c>
      <c r="AD350" s="8" t="str">
        <f t="shared" si="71"/>
        <v>CHECK</v>
      </c>
      <c r="AE350" s="8">
        <f t="shared" si="72"/>
        <v>0</v>
      </c>
      <c r="AF350" s="8" t="str">
        <f t="shared" si="73"/>
        <v>RLISP</v>
      </c>
      <c r="AG350" s="8">
        <f t="shared" si="74"/>
        <v>0</v>
      </c>
      <c r="AH350">
        <f t="shared" si="75"/>
        <v>0</v>
      </c>
      <c r="AI350">
        <f t="shared" si="76"/>
        <v>0</v>
      </c>
      <c r="AJ350">
        <f t="shared" si="77"/>
        <v>0</v>
      </c>
    </row>
    <row r="351" spans="1:36" ht="12.75">
      <c r="A351" s="27">
        <v>4216110</v>
      </c>
      <c r="B351" s="27">
        <v>103026402</v>
      </c>
      <c r="C351" s="27" t="s">
        <v>1312</v>
      </c>
      <c r="D351" s="27" t="s">
        <v>1313</v>
      </c>
      <c r="E351" s="27" t="s">
        <v>377</v>
      </c>
      <c r="F351" s="27">
        <v>15228</v>
      </c>
      <c r="G351" s="28">
        <v>1128</v>
      </c>
      <c r="H351" s="27">
        <v>4123442077</v>
      </c>
      <c r="I351" s="29">
        <v>3</v>
      </c>
      <c r="J351" s="29" t="s">
        <v>335</v>
      </c>
      <c r="K351" s="30"/>
      <c r="L351" s="30"/>
      <c r="M351" s="30"/>
      <c r="N351" s="30"/>
      <c r="O351" s="30"/>
      <c r="P351" s="35">
        <v>3.0648476920201833</v>
      </c>
      <c r="Q351" s="31" t="s">
        <v>335</v>
      </c>
      <c r="R351" s="27" t="s">
        <v>335</v>
      </c>
      <c r="S351" s="30"/>
      <c r="T351" s="34"/>
      <c r="U351" s="34"/>
      <c r="V351" s="34"/>
      <c r="W351" s="34"/>
      <c r="X351" s="8">
        <f t="shared" si="65"/>
        <v>0</v>
      </c>
      <c r="Y351" s="8">
        <f t="shared" si="66"/>
        <v>1</v>
      </c>
      <c r="Z351" s="8">
        <f t="shared" si="67"/>
        <v>0</v>
      </c>
      <c r="AA351" s="8">
        <f t="shared" si="68"/>
        <v>0</v>
      </c>
      <c r="AB351" s="8">
        <f t="shared" si="69"/>
        <v>0</v>
      </c>
      <c r="AC351" s="8">
        <f t="shared" si="70"/>
        <v>0</v>
      </c>
      <c r="AD351" s="8">
        <f t="shared" si="71"/>
        <v>0</v>
      </c>
      <c r="AE351" s="8">
        <f t="shared" si="72"/>
        <v>0</v>
      </c>
      <c r="AF351" s="8">
        <f t="shared" si="73"/>
        <v>0</v>
      </c>
      <c r="AG351" s="8">
        <f t="shared" si="74"/>
        <v>0</v>
      </c>
      <c r="AH351">
        <f t="shared" si="75"/>
        <v>0</v>
      </c>
      <c r="AI351">
        <f t="shared" si="76"/>
        <v>0</v>
      </c>
      <c r="AJ351">
        <f t="shared" si="77"/>
        <v>0</v>
      </c>
    </row>
    <row r="352" spans="1:36" ht="12.75">
      <c r="A352" s="27">
        <v>4216170</v>
      </c>
      <c r="B352" s="27">
        <v>107655903</v>
      </c>
      <c r="C352" s="27" t="s">
        <v>1314</v>
      </c>
      <c r="D352" s="27" t="s">
        <v>1315</v>
      </c>
      <c r="E352" s="27" t="s">
        <v>1316</v>
      </c>
      <c r="F352" s="27">
        <v>15666</v>
      </c>
      <c r="G352" s="28">
        <v>9041</v>
      </c>
      <c r="H352" s="27">
        <v>7245475706</v>
      </c>
      <c r="I352" s="29">
        <v>8</v>
      </c>
      <c r="J352" s="29" t="s">
        <v>330</v>
      </c>
      <c r="K352" s="30" t="s">
        <v>360</v>
      </c>
      <c r="L352" s="30">
        <v>2508</v>
      </c>
      <c r="M352" s="30" t="s">
        <v>361</v>
      </c>
      <c r="N352" s="30" t="s">
        <v>361</v>
      </c>
      <c r="O352" s="30" t="s">
        <v>360</v>
      </c>
      <c r="P352" s="35">
        <v>16.514032496307237</v>
      </c>
      <c r="Q352" s="31" t="s">
        <v>335</v>
      </c>
      <c r="R352" s="27" t="s">
        <v>330</v>
      </c>
      <c r="S352" s="30" t="s">
        <v>361</v>
      </c>
      <c r="T352" s="34"/>
      <c r="U352" s="34"/>
      <c r="V352" s="34"/>
      <c r="W352" s="34"/>
      <c r="X352" s="8">
        <f t="shared" si="65"/>
        <v>1</v>
      </c>
      <c r="Y352" s="8">
        <f t="shared" si="66"/>
        <v>0</v>
      </c>
      <c r="Z352" s="8">
        <f t="shared" si="67"/>
        <v>0</v>
      </c>
      <c r="AA352" s="8">
        <f t="shared" si="68"/>
        <v>0</v>
      </c>
      <c r="AB352" s="8">
        <f t="shared" si="69"/>
        <v>0</v>
      </c>
      <c r="AC352" s="8">
        <f t="shared" si="70"/>
        <v>1</v>
      </c>
      <c r="AD352" s="8">
        <f t="shared" si="71"/>
        <v>0</v>
      </c>
      <c r="AE352" s="8">
        <f t="shared" si="72"/>
        <v>0</v>
      </c>
      <c r="AF352" s="8">
        <f t="shared" si="73"/>
        <v>0</v>
      </c>
      <c r="AG352" s="8">
        <f t="shared" si="74"/>
        <v>0</v>
      </c>
      <c r="AH352">
        <f t="shared" si="75"/>
        <v>0</v>
      </c>
      <c r="AI352">
        <f t="shared" si="76"/>
        <v>0</v>
      </c>
      <c r="AJ352">
        <f t="shared" si="77"/>
        <v>0</v>
      </c>
    </row>
    <row r="353" spans="1:36" ht="12.75">
      <c r="A353" s="27">
        <v>4216200</v>
      </c>
      <c r="B353" s="27">
        <v>114065503</v>
      </c>
      <c r="C353" s="27" t="s">
        <v>1317</v>
      </c>
      <c r="D353" s="27" t="s">
        <v>1318</v>
      </c>
      <c r="E353" s="27" t="s">
        <v>513</v>
      </c>
      <c r="F353" s="27">
        <v>19605</v>
      </c>
      <c r="G353" s="28">
        <v>1799</v>
      </c>
      <c r="H353" s="27">
        <v>6109218070</v>
      </c>
      <c r="I353" s="29">
        <v>4</v>
      </c>
      <c r="J353" s="29" t="s">
        <v>335</v>
      </c>
      <c r="K353" s="30"/>
      <c r="L353" s="30"/>
      <c r="M353" s="30"/>
      <c r="N353" s="30"/>
      <c r="O353" s="30"/>
      <c r="P353" s="35">
        <v>8.209806157354619</v>
      </c>
      <c r="Q353" s="31" t="s">
        <v>335</v>
      </c>
      <c r="R353" s="27" t="s">
        <v>335</v>
      </c>
      <c r="S353" s="30"/>
      <c r="T353" s="34"/>
      <c r="U353" s="34"/>
      <c r="V353" s="34"/>
      <c r="W353" s="34"/>
      <c r="X353" s="8">
        <f t="shared" si="65"/>
        <v>0</v>
      </c>
      <c r="Y353" s="8">
        <f t="shared" si="66"/>
        <v>1</v>
      </c>
      <c r="Z353" s="8">
        <f t="shared" si="67"/>
        <v>0</v>
      </c>
      <c r="AA353" s="8">
        <f t="shared" si="68"/>
        <v>0</v>
      </c>
      <c r="AB353" s="8">
        <f t="shared" si="69"/>
        <v>0</v>
      </c>
      <c r="AC353" s="8">
        <f t="shared" si="70"/>
        <v>0</v>
      </c>
      <c r="AD353" s="8">
        <f t="shared" si="71"/>
        <v>0</v>
      </c>
      <c r="AE353" s="8">
        <f t="shared" si="72"/>
        <v>0</v>
      </c>
      <c r="AF353" s="8">
        <f t="shared" si="73"/>
        <v>0</v>
      </c>
      <c r="AG353" s="8">
        <f t="shared" si="74"/>
        <v>0</v>
      </c>
      <c r="AH353">
        <f t="shared" si="75"/>
        <v>0</v>
      </c>
      <c r="AI353">
        <f t="shared" si="76"/>
        <v>0</v>
      </c>
      <c r="AJ353">
        <f t="shared" si="77"/>
        <v>0</v>
      </c>
    </row>
    <row r="354" spans="1:36" ht="12.75">
      <c r="A354" s="27">
        <v>4216230</v>
      </c>
      <c r="B354" s="27">
        <v>117415303</v>
      </c>
      <c r="C354" s="27" t="s">
        <v>1319</v>
      </c>
      <c r="D354" s="27" t="s">
        <v>1320</v>
      </c>
      <c r="E354" s="27" t="s">
        <v>1321</v>
      </c>
      <c r="F354" s="27">
        <v>17756</v>
      </c>
      <c r="G354" s="28">
        <v>1346</v>
      </c>
      <c r="H354" s="27">
        <v>5705463125</v>
      </c>
      <c r="I354" s="29" t="s">
        <v>550</v>
      </c>
      <c r="J354" s="29" t="s">
        <v>335</v>
      </c>
      <c r="K354" s="30"/>
      <c r="L354" s="30"/>
      <c r="M354" s="30"/>
      <c r="N354" s="30"/>
      <c r="O354" s="30"/>
      <c r="P354" s="35">
        <v>12.88109756097561</v>
      </c>
      <c r="Q354" s="31" t="s">
        <v>335</v>
      </c>
      <c r="R354" s="27" t="s">
        <v>335</v>
      </c>
      <c r="S354" s="30"/>
      <c r="T354" s="34"/>
      <c r="U354" s="34"/>
      <c r="V354" s="34"/>
      <c r="W354" s="34"/>
      <c r="X354" s="8">
        <f t="shared" si="65"/>
        <v>0</v>
      </c>
      <c r="Y354" s="8">
        <f t="shared" si="66"/>
        <v>1</v>
      </c>
      <c r="Z354" s="8">
        <f t="shared" si="67"/>
        <v>0</v>
      </c>
      <c r="AA354" s="8">
        <f t="shared" si="68"/>
        <v>0</v>
      </c>
      <c r="AB354" s="8">
        <f t="shared" si="69"/>
        <v>0</v>
      </c>
      <c r="AC354" s="8">
        <f t="shared" si="70"/>
        <v>0</v>
      </c>
      <c r="AD354" s="8">
        <f t="shared" si="71"/>
        <v>0</v>
      </c>
      <c r="AE354" s="8">
        <f t="shared" si="72"/>
        <v>0</v>
      </c>
      <c r="AF354" s="8">
        <f t="shared" si="73"/>
        <v>0</v>
      </c>
      <c r="AG354" s="8">
        <f t="shared" si="74"/>
        <v>0</v>
      </c>
      <c r="AH354">
        <f t="shared" si="75"/>
        <v>0</v>
      </c>
      <c r="AI354">
        <f t="shared" si="76"/>
        <v>0</v>
      </c>
      <c r="AJ354">
        <f t="shared" si="77"/>
        <v>0</v>
      </c>
    </row>
    <row r="355" spans="1:36" ht="12.75">
      <c r="A355" s="27">
        <v>4216290</v>
      </c>
      <c r="B355" s="27">
        <v>118402603</v>
      </c>
      <c r="C355" s="27" t="s">
        <v>1322</v>
      </c>
      <c r="D355" s="27" t="s">
        <v>1323</v>
      </c>
      <c r="E355" s="27" t="s">
        <v>1324</v>
      </c>
      <c r="F355" s="27">
        <v>18634</v>
      </c>
      <c r="G355" s="28">
        <v>2690</v>
      </c>
      <c r="H355" s="27">
        <v>5707351270</v>
      </c>
      <c r="I355" s="29" t="s">
        <v>818</v>
      </c>
      <c r="J355" s="29" t="s">
        <v>335</v>
      </c>
      <c r="K355" s="30"/>
      <c r="L355" s="30"/>
      <c r="M355" s="30"/>
      <c r="N355" s="30"/>
      <c r="O355" s="30"/>
      <c r="P355" s="35">
        <v>16.93766937669377</v>
      </c>
      <c r="Q355" s="31" t="s">
        <v>335</v>
      </c>
      <c r="R355" s="27" t="s">
        <v>335</v>
      </c>
      <c r="S355" s="30"/>
      <c r="T355" s="34"/>
      <c r="U355" s="34"/>
      <c r="V355" s="34"/>
      <c r="W355" s="34"/>
      <c r="X355" s="8">
        <f t="shared" si="65"/>
        <v>0</v>
      </c>
      <c r="Y355" s="8">
        <f t="shared" si="66"/>
        <v>1</v>
      </c>
      <c r="Z355" s="8">
        <f t="shared" si="67"/>
        <v>0</v>
      </c>
      <c r="AA355" s="8">
        <f t="shared" si="68"/>
        <v>0</v>
      </c>
      <c r="AB355" s="8">
        <f t="shared" si="69"/>
        <v>0</v>
      </c>
      <c r="AC355" s="8">
        <f t="shared" si="70"/>
        <v>0</v>
      </c>
      <c r="AD355" s="8">
        <f t="shared" si="71"/>
        <v>0</v>
      </c>
      <c r="AE355" s="8">
        <f t="shared" si="72"/>
        <v>0</v>
      </c>
      <c r="AF355" s="8">
        <f t="shared" si="73"/>
        <v>0</v>
      </c>
      <c r="AG355" s="8">
        <f t="shared" si="74"/>
        <v>0</v>
      </c>
      <c r="AH355">
        <f t="shared" si="75"/>
        <v>0</v>
      </c>
      <c r="AI355">
        <f t="shared" si="76"/>
        <v>0</v>
      </c>
      <c r="AJ355">
        <f t="shared" si="77"/>
        <v>0</v>
      </c>
    </row>
    <row r="356" spans="1:36" ht="12.75">
      <c r="A356" s="27">
        <v>4216380</v>
      </c>
      <c r="B356" s="27">
        <v>120484803</v>
      </c>
      <c r="C356" s="27" t="s">
        <v>1325</v>
      </c>
      <c r="D356" s="27" t="s">
        <v>1326</v>
      </c>
      <c r="E356" s="27" t="s">
        <v>1327</v>
      </c>
      <c r="F356" s="27">
        <v>18064</v>
      </c>
      <c r="G356" s="28">
        <v>2042</v>
      </c>
      <c r="H356" s="27">
        <v>6107591170</v>
      </c>
      <c r="I356" s="29" t="s">
        <v>550</v>
      </c>
      <c r="J356" s="29" t="s">
        <v>335</v>
      </c>
      <c r="K356" s="30"/>
      <c r="L356" s="30"/>
      <c r="M356" s="30"/>
      <c r="N356" s="30"/>
      <c r="O356" s="30"/>
      <c r="P356" s="35">
        <v>2.5387154100025384</v>
      </c>
      <c r="Q356" s="31" t="s">
        <v>335</v>
      </c>
      <c r="R356" s="27" t="s">
        <v>335</v>
      </c>
      <c r="S356" s="30"/>
      <c r="T356" s="34"/>
      <c r="U356" s="34"/>
      <c r="V356" s="34"/>
      <c r="W356" s="34"/>
      <c r="X356" s="8">
        <f t="shared" si="65"/>
        <v>0</v>
      </c>
      <c r="Y356" s="8">
        <f t="shared" si="66"/>
        <v>1</v>
      </c>
      <c r="Z356" s="8">
        <f t="shared" si="67"/>
        <v>0</v>
      </c>
      <c r="AA356" s="8">
        <f t="shared" si="68"/>
        <v>0</v>
      </c>
      <c r="AB356" s="8">
        <f t="shared" si="69"/>
        <v>0</v>
      </c>
      <c r="AC356" s="8">
        <f t="shared" si="70"/>
        <v>0</v>
      </c>
      <c r="AD356" s="8">
        <f t="shared" si="71"/>
        <v>0</v>
      </c>
      <c r="AE356" s="8">
        <f t="shared" si="72"/>
        <v>0</v>
      </c>
      <c r="AF356" s="8">
        <f t="shared" si="73"/>
        <v>0</v>
      </c>
      <c r="AG356" s="8">
        <f t="shared" si="74"/>
        <v>0</v>
      </c>
      <c r="AH356">
        <f t="shared" si="75"/>
        <v>0</v>
      </c>
      <c r="AI356">
        <f t="shared" si="76"/>
        <v>0</v>
      </c>
      <c r="AJ356">
        <f t="shared" si="77"/>
        <v>0</v>
      </c>
    </row>
    <row r="357" spans="1:36" ht="12.75">
      <c r="A357" s="27">
        <v>4216410</v>
      </c>
      <c r="B357" s="27">
        <v>122097502</v>
      </c>
      <c r="C357" s="27" t="s">
        <v>1328</v>
      </c>
      <c r="D357" s="27" t="s">
        <v>1329</v>
      </c>
      <c r="E357" s="27" t="s">
        <v>1330</v>
      </c>
      <c r="F357" s="27">
        <v>19047</v>
      </c>
      <c r="G357" s="28">
        <v>3240</v>
      </c>
      <c r="H357" s="27">
        <v>2157526300</v>
      </c>
      <c r="I357" s="29">
        <v>3</v>
      </c>
      <c r="J357" s="29" t="s">
        <v>335</v>
      </c>
      <c r="K357" s="30"/>
      <c r="L357" s="30"/>
      <c r="M357" s="30"/>
      <c r="N357" s="30"/>
      <c r="O357" s="30"/>
      <c r="P357" s="35">
        <v>5.047955577990914</v>
      </c>
      <c r="Q357" s="31" t="s">
        <v>335</v>
      </c>
      <c r="R357" s="27" t="s">
        <v>335</v>
      </c>
      <c r="S357" s="30"/>
      <c r="T357" s="34"/>
      <c r="U357" s="34"/>
      <c r="V357" s="34"/>
      <c r="W357" s="34"/>
      <c r="X357" s="8">
        <f t="shared" si="65"/>
        <v>0</v>
      </c>
      <c r="Y357" s="8">
        <f t="shared" si="66"/>
        <v>1</v>
      </c>
      <c r="Z357" s="8">
        <f t="shared" si="67"/>
        <v>0</v>
      </c>
      <c r="AA357" s="8">
        <f t="shared" si="68"/>
        <v>0</v>
      </c>
      <c r="AB357" s="8">
        <f t="shared" si="69"/>
        <v>0</v>
      </c>
      <c r="AC357" s="8">
        <f t="shared" si="70"/>
        <v>0</v>
      </c>
      <c r="AD357" s="8">
        <f t="shared" si="71"/>
        <v>0</v>
      </c>
      <c r="AE357" s="8">
        <f t="shared" si="72"/>
        <v>0</v>
      </c>
      <c r="AF357" s="8">
        <f t="shared" si="73"/>
        <v>0</v>
      </c>
      <c r="AG357" s="8">
        <f t="shared" si="74"/>
        <v>0</v>
      </c>
      <c r="AH357">
        <f t="shared" si="75"/>
        <v>0</v>
      </c>
      <c r="AI357">
        <f t="shared" si="76"/>
        <v>0</v>
      </c>
      <c r="AJ357">
        <f t="shared" si="77"/>
        <v>0</v>
      </c>
    </row>
    <row r="358" spans="1:36" ht="12.75">
      <c r="A358" s="27">
        <v>4216440</v>
      </c>
      <c r="B358" s="27">
        <v>104375203</v>
      </c>
      <c r="C358" s="27" t="s">
        <v>1331</v>
      </c>
      <c r="D358" s="27" t="s">
        <v>1332</v>
      </c>
      <c r="E358" s="27" t="s">
        <v>1172</v>
      </c>
      <c r="F358" s="27">
        <v>16105</v>
      </c>
      <c r="G358" s="28">
        <v>1019</v>
      </c>
      <c r="H358" s="27">
        <v>7246584793</v>
      </c>
      <c r="I358" s="29">
        <v>6</v>
      </c>
      <c r="J358" s="29" t="s">
        <v>335</v>
      </c>
      <c r="K358" s="30"/>
      <c r="L358" s="30"/>
      <c r="M358" s="30"/>
      <c r="N358" s="30"/>
      <c r="O358" s="30"/>
      <c r="P358" s="35">
        <v>2.1497919556171983</v>
      </c>
      <c r="Q358" s="31" t="s">
        <v>335</v>
      </c>
      <c r="R358" s="27" t="s">
        <v>330</v>
      </c>
      <c r="S358" s="30"/>
      <c r="T358" s="34"/>
      <c r="U358" s="34"/>
      <c r="V358" s="34"/>
      <c r="W358" s="34"/>
      <c r="X358" s="8">
        <f t="shared" si="65"/>
        <v>0</v>
      </c>
      <c r="Y358" s="8">
        <f t="shared" si="66"/>
        <v>1</v>
      </c>
      <c r="Z358" s="8">
        <f t="shared" si="67"/>
        <v>0</v>
      </c>
      <c r="AA358" s="8">
        <f t="shared" si="68"/>
        <v>0</v>
      </c>
      <c r="AB358" s="8">
        <f t="shared" si="69"/>
        <v>0</v>
      </c>
      <c r="AC358" s="8">
        <f t="shared" si="70"/>
        <v>1</v>
      </c>
      <c r="AD358" s="8">
        <f t="shared" si="71"/>
        <v>0</v>
      </c>
      <c r="AE358" s="8">
        <f t="shared" si="72"/>
        <v>0</v>
      </c>
      <c r="AF358" s="8">
        <f t="shared" si="73"/>
        <v>0</v>
      </c>
      <c r="AG358" s="8">
        <f t="shared" si="74"/>
        <v>0</v>
      </c>
      <c r="AH358">
        <f t="shared" si="75"/>
        <v>0</v>
      </c>
      <c r="AI358">
        <f t="shared" si="76"/>
        <v>0</v>
      </c>
      <c r="AJ358">
        <f t="shared" si="77"/>
        <v>0</v>
      </c>
    </row>
    <row r="359" spans="1:36" ht="12.75">
      <c r="A359" s="27">
        <v>4216500</v>
      </c>
      <c r="B359" s="27">
        <v>103029902</v>
      </c>
      <c r="C359" s="27" t="s">
        <v>1333</v>
      </c>
      <c r="D359" s="27" t="s">
        <v>1334</v>
      </c>
      <c r="E359" s="27" t="s">
        <v>377</v>
      </c>
      <c r="F359" s="27">
        <v>15221</v>
      </c>
      <c r="G359" s="28">
        <v>3611</v>
      </c>
      <c r="H359" s="27">
        <v>4127311300</v>
      </c>
      <c r="I359" s="29">
        <v>3</v>
      </c>
      <c r="J359" s="29" t="s">
        <v>335</v>
      </c>
      <c r="K359" s="30"/>
      <c r="L359" s="30"/>
      <c r="M359" s="30"/>
      <c r="N359" s="30"/>
      <c r="O359" s="30"/>
      <c r="P359" s="35">
        <v>17.67413688673531</v>
      </c>
      <c r="Q359" s="31" t="s">
        <v>335</v>
      </c>
      <c r="R359" s="27" t="s">
        <v>335</v>
      </c>
      <c r="S359" s="30"/>
      <c r="T359" s="34"/>
      <c r="U359" s="34"/>
      <c r="V359" s="34"/>
      <c r="W359" s="34"/>
      <c r="X359" s="8">
        <f t="shared" si="65"/>
        <v>0</v>
      </c>
      <c r="Y359" s="8">
        <f t="shared" si="66"/>
        <v>1</v>
      </c>
      <c r="Z359" s="8">
        <f t="shared" si="67"/>
        <v>0</v>
      </c>
      <c r="AA359" s="8">
        <f t="shared" si="68"/>
        <v>0</v>
      </c>
      <c r="AB359" s="8">
        <f t="shared" si="69"/>
        <v>0</v>
      </c>
      <c r="AC359" s="8">
        <f t="shared" si="70"/>
        <v>0</v>
      </c>
      <c r="AD359" s="8">
        <f t="shared" si="71"/>
        <v>0</v>
      </c>
      <c r="AE359" s="8">
        <f t="shared" si="72"/>
        <v>0</v>
      </c>
      <c r="AF359" s="8">
        <f t="shared" si="73"/>
        <v>0</v>
      </c>
      <c r="AG359" s="8">
        <f t="shared" si="74"/>
        <v>0</v>
      </c>
      <c r="AH359">
        <f t="shared" si="75"/>
        <v>0</v>
      </c>
      <c r="AI359">
        <f t="shared" si="76"/>
        <v>0</v>
      </c>
      <c r="AJ359">
        <f t="shared" si="77"/>
        <v>0</v>
      </c>
    </row>
    <row r="360" spans="1:36" ht="12.75">
      <c r="A360" s="27">
        <v>4216530</v>
      </c>
      <c r="B360" s="27">
        <v>127045653</v>
      </c>
      <c r="C360" s="27" t="s">
        <v>1335</v>
      </c>
      <c r="D360" s="27" t="s">
        <v>1336</v>
      </c>
      <c r="E360" s="27" t="s">
        <v>1337</v>
      </c>
      <c r="F360" s="27">
        <v>15066</v>
      </c>
      <c r="G360" s="28">
        <v>2655</v>
      </c>
      <c r="H360" s="27">
        <v>7248431795</v>
      </c>
      <c r="I360" s="29">
        <v>3</v>
      </c>
      <c r="J360" s="29" t="s">
        <v>335</v>
      </c>
      <c r="K360" s="30"/>
      <c r="L360" s="30"/>
      <c r="M360" s="30"/>
      <c r="N360" s="30"/>
      <c r="O360" s="30"/>
      <c r="P360" s="35">
        <v>19.406890536415176</v>
      </c>
      <c r="Q360" s="31" t="s">
        <v>335</v>
      </c>
      <c r="R360" s="27" t="s">
        <v>335</v>
      </c>
      <c r="S360" s="30"/>
      <c r="T360" s="34"/>
      <c r="U360" s="34"/>
      <c r="V360" s="34"/>
      <c r="W360" s="34"/>
      <c r="X360" s="8">
        <f t="shared" si="65"/>
        <v>0</v>
      </c>
      <c r="Y360" s="8">
        <f t="shared" si="66"/>
        <v>1</v>
      </c>
      <c r="Z360" s="8">
        <f t="shared" si="67"/>
        <v>0</v>
      </c>
      <c r="AA360" s="8">
        <f t="shared" si="68"/>
        <v>0</v>
      </c>
      <c r="AB360" s="8">
        <f t="shared" si="69"/>
        <v>0</v>
      </c>
      <c r="AC360" s="8">
        <f t="shared" si="70"/>
        <v>0</v>
      </c>
      <c r="AD360" s="8">
        <f t="shared" si="71"/>
        <v>0</v>
      </c>
      <c r="AE360" s="8">
        <f t="shared" si="72"/>
        <v>0</v>
      </c>
      <c r="AF360" s="8">
        <f t="shared" si="73"/>
        <v>0</v>
      </c>
      <c r="AG360" s="8">
        <f t="shared" si="74"/>
        <v>0</v>
      </c>
      <c r="AH360">
        <f t="shared" si="75"/>
        <v>0</v>
      </c>
      <c r="AI360">
        <f t="shared" si="76"/>
        <v>0</v>
      </c>
      <c r="AJ360">
        <f t="shared" si="77"/>
        <v>0</v>
      </c>
    </row>
    <row r="361" spans="1:36" ht="12.75">
      <c r="A361" s="27">
        <v>4216620</v>
      </c>
      <c r="B361" s="27">
        <v>104375302</v>
      </c>
      <c r="C361" s="27" t="s">
        <v>1338</v>
      </c>
      <c r="D361" s="27" t="s">
        <v>1339</v>
      </c>
      <c r="E361" s="27" t="s">
        <v>1172</v>
      </c>
      <c r="F361" s="27">
        <v>16101</v>
      </c>
      <c r="G361" s="28">
        <v>2596</v>
      </c>
      <c r="H361" s="27">
        <v>7246564756</v>
      </c>
      <c r="I361" s="29" t="s">
        <v>1340</v>
      </c>
      <c r="J361" s="29" t="s">
        <v>335</v>
      </c>
      <c r="K361" s="30"/>
      <c r="L361" s="30"/>
      <c r="M361" s="30"/>
      <c r="N361" s="30"/>
      <c r="O361" s="30"/>
      <c r="P361" s="35">
        <v>27.187694865932237</v>
      </c>
      <c r="Q361" s="31" t="s">
        <v>330</v>
      </c>
      <c r="R361" s="27" t="s">
        <v>335</v>
      </c>
      <c r="S361" s="30"/>
      <c r="T361" s="34"/>
      <c r="U361" s="34"/>
      <c r="V361" s="34"/>
      <c r="W361" s="34"/>
      <c r="X361" s="8">
        <f t="shared" si="65"/>
        <v>0</v>
      </c>
      <c r="Y361" s="8">
        <f t="shared" si="66"/>
        <v>1</v>
      </c>
      <c r="Z361" s="8">
        <f t="shared" si="67"/>
        <v>0</v>
      </c>
      <c r="AA361" s="8">
        <f t="shared" si="68"/>
        <v>0</v>
      </c>
      <c r="AB361" s="8">
        <f t="shared" si="69"/>
        <v>1</v>
      </c>
      <c r="AC361" s="8">
        <f t="shared" si="70"/>
        <v>0</v>
      </c>
      <c r="AD361" s="8">
        <f t="shared" si="71"/>
        <v>0</v>
      </c>
      <c r="AE361" s="8">
        <f t="shared" si="72"/>
        <v>0</v>
      </c>
      <c r="AF361" s="8">
        <f t="shared" si="73"/>
        <v>0</v>
      </c>
      <c r="AG361" s="8">
        <f t="shared" si="74"/>
        <v>0</v>
      </c>
      <c r="AH361">
        <f t="shared" si="75"/>
        <v>0</v>
      </c>
      <c r="AI361">
        <f t="shared" si="76"/>
        <v>0</v>
      </c>
      <c r="AJ361">
        <f t="shared" si="77"/>
        <v>0</v>
      </c>
    </row>
    <row r="362" spans="1:36" ht="12.75">
      <c r="A362" s="27">
        <v>4216740</v>
      </c>
      <c r="B362" s="27">
        <v>107656303</v>
      </c>
      <c r="C362" s="27" t="s">
        <v>1341</v>
      </c>
      <c r="D362" s="27" t="s">
        <v>1342</v>
      </c>
      <c r="E362" s="27" t="s">
        <v>1343</v>
      </c>
      <c r="F362" s="27">
        <v>15068</v>
      </c>
      <c r="G362" s="28">
        <v>5372</v>
      </c>
      <c r="H362" s="27">
        <v>7243358581</v>
      </c>
      <c r="I362" s="29">
        <v>3</v>
      </c>
      <c r="J362" s="29" t="s">
        <v>335</v>
      </c>
      <c r="K362" s="30"/>
      <c r="L362" s="30"/>
      <c r="M362" s="30"/>
      <c r="N362" s="30"/>
      <c r="O362" s="30"/>
      <c r="P362" s="35">
        <v>21.09903026741111</v>
      </c>
      <c r="Q362" s="31" t="s">
        <v>330</v>
      </c>
      <c r="R362" s="27" t="s">
        <v>335</v>
      </c>
      <c r="S362" s="30"/>
      <c r="T362" s="34"/>
      <c r="U362" s="34"/>
      <c r="V362" s="34"/>
      <c r="W362" s="34"/>
      <c r="X362" s="8">
        <f t="shared" si="65"/>
        <v>0</v>
      </c>
      <c r="Y362" s="8">
        <f t="shared" si="66"/>
        <v>1</v>
      </c>
      <c r="Z362" s="8">
        <f t="shared" si="67"/>
        <v>0</v>
      </c>
      <c r="AA362" s="8">
        <f t="shared" si="68"/>
        <v>0</v>
      </c>
      <c r="AB362" s="8">
        <f t="shared" si="69"/>
        <v>1</v>
      </c>
      <c r="AC362" s="8">
        <f t="shared" si="70"/>
        <v>0</v>
      </c>
      <c r="AD362" s="8">
        <f t="shared" si="71"/>
        <v>0</v>
      </c>
      <c r="AE362" s="8">
        <f t="shared" si="72"/>
        <v>0</v>
      </c>
      <c r="AF362" s="8">
        <f t="shared" si="73"/>
        <v>0</v>
      </c>
      <c r="AG362" s="8">
        <f t="shared" si="74"/>
        <v>0</v>
      </c>
      <c r="AH362">
        <f t="shared" si="75"/>
        <v>0</v>
      </c>
      <c r="AI362">
        <f t="shared" si="76"/>
        <v>0</v>
      </c>
      <c r="AJ362">
        <f t="shared" si="77"/>
        <v>0</v>
      </c>
    </row>
    <row r="363" spans="1:36" ht="12.75">
      <c r="A363" s="27">
        <v>4216860</v>
      </c>
      <c r="B363" s="27">
        <v>122097604</v>
      </c>
      <c r="C363" s="27" t="s">
        <v>1344</v>
      </c>
      <c r="D363" s="27" t="s">
        <v>1345</v>
      </c>
      <c r="E363" s="27" t="s">
        <v>1346</v>
      </c>
      <c r="F363" s="27">
        <v>18938</v>
      </c>
      <c r="G363" s="28">
        <v>1424</v>
      </c>
      <c r="H363" s="27">
        <v>2158622552</v>
      </c>
      <c r="I363" s="29">
        <v>8</v>
      </c>
      <c r="J363" s="29" t="s">
        <v>330</v>
      </c>
      <c r="K363" s="30" t="s">
        <v>360</v>
      </c>
      <c r="L363" s="30">
        <v>1151</v>
      </c>
      <c r="M363" s="30" t="s">
        <v>361</v>
      </c>
      <c r="N363" s="30" t="s">
        <v>361</v>
      </c>
      <c r="O363" s="30" t="s">
        <v>360</v>
      </c>
      <c r="P363" s="35">
        <v>3.1404958677685952</v>
      </c>
      <c r="Q363" s="31" t="s">
        <v>335</v>
      </c>
      <c r="R363" s="27" t="s">
        <v>330</v>
      </c>
      <c r="S363" s="30" t="s">
        <v>361</v>
      </c>
      <c r="T363" s="34"/>
      <c r="U363" s="34"/>
      <c r="V363" s="34"/>
      <c r="W363" s="34"/>
      <c r="X363" s="8">
        <f t="shared" si="65"/>
        <v>1</v>
      </c>
      <c r="Y363" s="8">
        <f t="shared" si="66"/>
        <v>0</v>
      </c>
      <c r="Z363" s="8">
        <f t="shared" si="67"/>
        <v>0</v>
      </c>
      <c r="AA363" s="8">
        <f t="shared" si="68"/>
        <v>0</v>
      </c>
      <c r="AB363" s="8">
        <f t="shared" si="69"/>
        <v>0</v>
      </c>
      <c r="AC363" s="8">
        <f t="shared" si="70"/>
        <v>1</v>
      </c>
      <c r="AD363" s="8">
        <f t="shared" si="71"/>
        <v>0</v>
      </c>
      <c r="AE363" s="8">
        <f t="shared" si="72"/>
        <v>0</v>
      </c>
      <c r="AF363" s="8">
        <f t="shared" si="73"/>
        <v>0</v>
      </c>
      <c r="AG363" s="8">
        <f t="shared" si="74"/>
        <v>0</v>
      </c>
      <c r="AH363">
        <f t="shared" si="75"/>
        <v>0</v>
      </c>
      <c r="AI363">
        <f t="shared" si="76"/>
        <v>0</v>
      </c>
      <c r="AJ363">
        <f t="shared" si="77"/>
        <v>0</v>
      </c>
    </row>
    <row r="364" spans="1:36" ht="12.75">
      <c r="A364" s="27">
        <v>4216890</v>
      </c>
      <c r="B364" s="27">
        <v>115504003</v>
      </c>
      <c r="C364" s="27" t="s">
        <v>1347</v>
      </c>
      <c r="D364" s="27" t="s">
        <v>1348</v>
      </c>
      <c r="E364" s="27" t="s">
        <v>1349</v>
      </c>
      <c r="F364" s="27">
        <v>17074</v>
      </c>
      <c r="G364" s="28">
        <v>9</v>
      </c>
      <c r="H364" s="27">
        <v>7175673806</v>
      </c>
      <c r="I364" s="29">
        <v>8</v>
      </c>
      <c r="J364" s="29" t="s">
        <v>330</v>
      </c>
      <c r="K364" s="30" t="s">
        <v>360</v>
      </c>
      <c r="L364" s="30">
        <v>1242</v>
      </c>
      <c r="M364" s="30" t="s">
        <v>361</v>
      </c>
      <c r="N364" s="30" t="s">
        <v>361</v>
      </c>
      <c r="O364" s="30" t="s">
        <v>360</v>
      </c>
      <c r="P364" s="35">
        <v>18.23170731707317</v>
      </c>
      <c r="Q364" s="31" t="s">
        <v>335</v>
      </c>
      <c r="R364" s="27" t="s">
        <v>330</v>
      </c>
      <c r="S364" s="30" t="s">
        <v>361</v>
      </c>
      <c r="T364" s="34"/>
      <c r="U364" s="34"/>
      <c r="V364" s="34"/>
      <c r="W364" s="34"/>
      <c r="X364" s="8">
        <f t="shared" si="65"/>
        <v>1</v>
      </c>
      <c r="Y364" s="8">
        <f t="shared" si="66"/>
        <v>0</v>
      </c>
      <c r="Z364" s="8">
        <f t="shared" si="67"/>
        <v>0</v>
      </c>
      <c r="AA364" s="8">
        <f t="shared" si="68"/>
        <v>0</v>
      </c>
      <c r="AB364" s="8">
        <f t="shared" si="69"/>
        <v>0</v>
      </c>
      <c r="AC364" s="8">
        <f t="shared" si="70"/>
        <v>1</v>
      </c>
      <c r="AD364" s="8">
        <f t="shared" si="71"/>
        <v>0</v>
      </c>
      <c r="AE364" s="8">
        <f t="shared" si="72"/>
        <v>0</v>
      </c>
      <c r="AF364" s="8">
        <f t="shared" si="73"/>
        <v>0</v>
      </c>
      <c r="AG364" s="8">
        <f t="shared" si="74"/>
        <v>0</v>
      </c>
      <c r="AH364">
        <f t="shared" si="75"/>
        <v>0</v>
      </c>
      <c r="AI364">
        <f t="shared" si="76"/>
        <v>0</v>
      </c>
      <c r="AJ364">
        <f t="shared" si="77"/>
        <v>0</v>
      </c>
    </row>
    <row r="365" spans="1:36" ht="12.75">
      <c r="A365" s="27">
        <v>4216980</v>
      </c>
      <c r="B365" s="27">
        <v>123465602</v>
      </c>
      <c r="C365" s="27" t="s">
        <v>1350</v>
      </c>
      <c r="D365" s="27" t="s">
        <v>1351</v>
      </c>
      <c r="E365" s="27" t="s">
        <v>1205</v>
      </c>
      <c r="F365" s="27">
        <v>19403</v>
      </c>
      <c r="G365" s="28">
        <v>2745</v>
      </c>
      <c r="H365" s="27">
        <v>6106305000</v>
      </c>
      <c r="I365" s="29" t="s">
        <v>730</v>
      </c>
      <c r="J365" s="29" t="s">
        <v>335</v>
      </c>
      <c r="K365" s="30"/>
      <c r="L365" s="30"/>
      <c r="M365" s="30"/>
      <c r="N365" s="30"/>
      <c r="O365" s="30"/>
      <c r="P365" s="35">
        <v>10.844519606806893</v>
      </c>
      <c r="Q365" s="31" t="s">
        <v>335</v>
      </c>
      <c r="R365" s="27" t="s">
        <v>335</v>
      </c>
      <c r="S365" s="30"/>
      <c r="T365" s="34"/>
      <c r="U365" s="34"/>
      <c r="V365" s="34"/>
      <c r="W365" s="34"/>
      <c r="X365" s="8">
        <f t="shared" si="65"/>
        <v>0</v>
      </c>
      <c r="Y365" s="8">
        <f t="shared" si="66"/>
        <v>1</v>
      </c>
      <c r="Z365" s="8">
        <f t="shared" si="67"/>
        <v>0</v>
      </c>
      <c r="AA365" s="8">
        <f t="shared" si="68"/>
        <v>0</v>
      </c>
      <c r="AB365" s="8">
        <f t="shared" si="69"/>
        <v>0</v>
      </c>
      <c r="AC365" s="8">
        <f t="shared" si="70"/>
        <v>0</v>
      </c>
      <c r="AD365" s="8">
        <f t="shared" si="71"/>
        <v>0</v>
      </c>
      <c r="AE365" s="8">
        <f t="shared" si="72"/>
        <v>0</v>
      </c>
      <c r="AF365" s="8">
        <f t="shared" si="73"/>
        <v>0</v>
      </c>
      <c r="AG365" s="8">
        <f t="shared" si="74"/>
        <v>0</v>
      </c>
      <c r="AH365">
        <f t="shared" si="75"/>
        <v>0</v>
      </c>
      <c r="AI365">
        <f t="shared" si="76"/>
        <v>0</v>
      </c>
      <c r="AJ365">
        <f t="shared" si="77"/>
        <v>0</v>
      </c>
    </row>
    <row r="366" spans="1:36" ht="12.75">
      <c r="A366" s="27">
        <v>4217010</v>
      </c>
      <c r="B366" s="27">
        <v>103026852</v>
      </c>
      <c r="C366" s="27" t="s">
        <v>1352</v>
      </c>
      <c r="D366" s="27" t="s">
        <v>1353</v>
      </c>
      <c r="E366" s="27" t="s">
        <v>377</v>
      </c>
      <c r="F366" s="27">
        <v>15237</v>
      </c>
      <c r="G366" s="28">
        <v>5344</v>
      </c>
      <c r="H366" s="27">
        <v>4123662100</v>
      </c>
      <c r="I366" s="29" t="s">
        <v>1354</v>
      </c>
      <c r="J366" s="29" t="s">
        <v>335</v>
      </c>
      <c r="K366" s="30"/>
      <c r="L366" s="30"/>
      <c r="M366" s="30"/>
      <c r="N366" s="30"/>
      <c r="O366" s="30"/>
      <c r="P366" s="35">
        <v>1.6457494672034099</v>
      </c>
      <c r="Q366" s="31" t="s">
        <v>335</v>
      </c>
      <c r="R366" s="27" t="s">
        <v>335</v>
      </c>
      <c r="S366" s="30"/>
      <c r="T366" s="34"/>
      <c r="U366" s="34"/>
      <c r="V366" s="34"/>
      <c r="W366" s="34"/>
      <c r="X366" s="8">
        <f t="shared" si="65"/>
        <v>0</v>
      </c>
      <c r="Y366" s="8">
        <f t="shared" si="66"/>
        <v>1</v>
      </c>
      <c r="Z366" s="8">
        <f t="shared" si="67"/>
        <v>0</v>
      </c>
      <c r="AA366" s="8">
        <f t="shared" si="68"/>
        <v>0</v>
      </c>
      <c r="AB366" s="8">
        <f t="shared" si="69"/>
        <v>0</v>
      </c>
      <c r="AC366" s="8">
        <f t="shared" si="70"/>
        <v>0</v>
      </c>
      <c r="AD366" s="8">
        <f t="shared" si="71"/>
        <v>0</v>
      </c>
      <c r="AE366" s="8">
        <f t="shared" si="72"/>
        <v>0</v>
      </c>
      <c r="AF366" s="8">
        <f t="shared" si="73"/>
        <v>0</v>
      </c>
      <c r="AG366" s="8">
        <f t="shared" si="74"/>
        <v>0</v>
      </c>
      <c r="AH366">
        <f t="shared" si="75"/>
        <v>0</v>
      </c>
      <c r="AI366">
        <f t="shared" si="76"/>
        <v>0</v>
      </c>
      <c r="AJ366">
        <f t="shared" si="77"/>
        <v>0</v>
      </c>
    </row>
    <row r="367" spans="1:36" ht="12.75">
      <c r="A367" s="27">
        <v>4217100</v>
      </c>
      <c r="B367" s="27">
        <v>104105353</v>
      </c>
      <c r="C367" s="27" t="s">
        <v>1355</v>
      </c>
      <c r="D367" s="27" t="s">
        <v>1356</v>
      </c>
      <c r="E367" s="27" t="s">
        <v>1357</v>
      </c>
      <c r="F367" s="27">
        <v>16061</v>
      </c>
      <c r="G367" s="28">
        <v>1220</v>
      </c>
      <c r="H367" s="27">
        <v>7246372117</v>
      </c>
      <c r="I367" s="29">
        <v>8</v>
      </c>
      <c r="J367" s="29" t="s">
        <v>330</v>
      </c>
      <c r="K367" s="30" t="s">
        <v>360</v>
      </c>
      <c r="L367" s="30">
        <v>1618</v>
      </c>
      <c r="M367" s="30" t="s">
        <v>361</v>
      </c>
      <c r="N367" s="30" t="s">
        <v>361</v>
      </c>
      <c r="O367" s="30" t="s">
        <v>360</v>
      </c>
      <c r="P367" s="35">
        <v>15.420319752449716</v>
      </c>
      <c r="Q367" s="31" t="s">
        <v>335</v>
      </c>
      <c r="R367" s="27" t="s">
        <v>330</v>
      </c>
      <c r="S367" s="30" t="s">
        <v>361</v>
      </c>
      <c r="T367" s="34"/>
      <c r="U367" s="34"/>
      <c r="V367" s="34"/>
      <c r="W367" s="34"/>
      <c r="X367" s="8">
        <f t="shared" si="65"/>
        <v>1</v>
      </c>
      <c r="Y367" s="8">
        <f t="shared" si="66"/>
        <v>0</v>
      </c>
      <c r="Z367" s="8">
        <f t="shared" si="67"/>
        <v>0</v>
      </c>
      <c r="AA367" s="8">
        <f t="shared" si="68"/>
        <v>0</v>
      </c>
      <c r="AB367" s="8">
        <f t="shared" si="69"/>
        <v>0</v>
      </c>
      <c r="AC367" s="8">
        <f t="shared" si="70"/>
        <v>1</v>
      </c>
      <c r="AD367" s="8">
        <f t="shared" si="71"/>
        <v>0</v>
      </c>
      <c r="AE367" s="8">
        <f t="shared" si="72"/>
        <v>0</v>
      </c>
      <c r="AF367" s="8">
        <f t="shared" si="73"/>
        <v>0</v>
      </c>
      <c r="AG367" s="8">
        <f t="shared" si="74"/>
        <v>0</v>
      </c>
      <c r="AH367">
        <f t="shared" si="75"/>
        <v>0</v>
      </c>
      <c r="AI367">
        <f t="shared" si="76"/>
        <v>0</v>
      </c>
      <c r="AJ367">
        <f t="shared" si="77"/>
        <v>0</v>
      </c>
    </row>
    <row r="368" spans="1:36" ht="12.75">
      <c r="A368" s="27">
        <v>4217130</v>
      </c>
      <c r="B368" s="27">
        <v>106167504</v>
      </c>
      <c r="C368" s="27" t="s">
        <v>1358</v>
      </c>
      <c r="D368" s="27" t="s">
        <v>1359</v>
      </c>
      <c r="E368" s="27" t="s">
        <v>865</v>
      </c>
      <c r="F368" s="27">
        <v>16353</v>
      </c>
      <c r="G368" s="28">
        <v>9199</v>
      </c>
      <c r="H368" s="27">
        <v>8147448536</v>
      </c>
      <c r="I368" s="29">
        <v>7</v>
      </c>
      <c r="J368" s="29" t="s">
        <v>330</v>
      </c>
      <c r="K368" s="30" t="s">
        <v>360</v>
      </c>
      <c r="L368" s="30">
        <v>707</v>
      </c>
      <c r="M368" s="30" t="s">
        <v>361</v>
      </c>
      <c r="N368" s="30" t="s">
        <v>361</v>
      </c>
      <c r="O368" s="30" t="s">
        <v>360</v>
      </c>
      <c r="P368" s="35">
        <v>17.741935483870968</v>
      </c>
      <c r="Q368" s="31" t="s">
        <v>335</v>
      </c>
      <c r="R368" s="27" t="s">
        <v>330</v>
      </c>
      <c r="S368" s="30" t="s">
        <v>361</v>
      </c>
      <c r="T368" s="34"/>
      <c r="U368" s="34"/>
      <c r="V368" s="34"/>
      <c r="W368" s="34"/>
      <c r="X368" s="8">
        <f t="shared" si="65"/>
        <v>1</v>
      </c>
      <c r="Y368" s="8">
        <f t="shared" si="66"/>
        <v>0</v>
      </c>
      <c r="Z368" s="8">
        <f t="shared" si="67"/>
        <v>0</v>
      </c>
      <c r="AA368" s="8">
        <f t="shared" si="68"/>
        <v>0</v>
      </c>
      <c r="AB368" s="8">
        <f t="shared" si="69"/>
        <v>0</v>
      </c>
      <c r="AC368" s="8">
        <f t="shared" si="70"/>
        <v>1</v>
      </c>
      <c r="AD368" s="8">
        <f t="shared" si="71"/>
        <v>0</v>
      </c>
      <c r="AE368" s="8">
        <f t="shared" si="72"/>
        <v>0</v>
      </c>
      <c r="AF368" s="8">
        <f t="shared" si="73"/>
        <v>0</v>
      </c>
      <c r="AG368" s="8">
        <f t="shared" si="74"/>
        <v>0</v>
      </c>
      <c r="AH368">
        <f t="shared" si="75"/>
        <v>0</v>
      </c>
      <c r="AI368">
        <f t="shared" si="76"/>
        <v>0</v>
      </c>
      <c r="AJ368">
        <f t="shared" si="77"/>
        <v>0</v>
      </c>
    </row>
    <row r="369" spans="1:36" ht="12.75">
      <c r="A369" s="27">
        <v>4217160</v>
      </c>
      <c r="B369" s="27">
        <v>105258303</v>
      </c>
      <c r="C369" s="27" t="s">
        <v>1360</v>
      </c>
      <c r="D369" s="27" t="s">
        <v>1361</v>
      </c>
      <c r="E369" s="27" t="s">
        <v>1362</v>
      </c>
      <c r="F369" s="27">
        <v>16428</v>
      </c>
      <c r="G369" s="28">
        <v>1351</v>
      </c>
      <c r="H369" s="27">
        <v>8147258671</v>
      </c>
      <c r="I369" s="29" t="s">
        <v>550</v>
      </c>
      <c r="J369" s="29" t="s">
        <v>335</v>
      </c>
      <c r="K369" s="30"/>
      <c r="L369" s="30"/>
      <c r="M369" s="30"/>
      <c r="N369" s="30"/>
      <c r="O369" s="30"/>
      <c r="P369" s="35">
        <v>12.568306010928962</v>
      </c>
      <c r="Q369" s="31" t="s">
        <v>335</v>
      </c>
      <c r="R369" s="27" t="s">
        <v>335</v>
      </c>
      <c r="S369" s="30"/>
      <c r="T369" s="34"/>
      <c r="U369" s="34"/>
      <c r="V369" s="34"/>
      <c r="W369" s="34"/>
      <c r="X369" s="8">
        <f t="shared" si="65"/>
        <v>0</v>
      </c>
      <c r="Y369" s="8">
        <f t="shared" si="66"/>
        <v>1</v>
      </c>
      <c r="Z369" s="8">
        <f t="shared" si="67"/>
        <v>0</v>
      </c>
      <c r="AA369" s="8">
        <f t="shared" si="68"/>
        <v>0</v>
      </c>
      <c r="AB369" s="8">
        <f t="shared" si="69"/>
        <v>0</v>
      </c>
      <c r="AC369" s="8">
        <f t="shared" si="70"/>
        <v>0</v>
      </c>
      <c r="AD369" s="8">
        <f t="shared" si="71"/>
        <v>0</v>
      </c>
      <c r="AE369" s="8">
        <f t="shared" si="72"/>
        <v>0</v>
      </c>
      <c r="AF369" s="8">
        <f t="shared" si="73"/>
        <v>0</v>
      </c>
      <c r="AG369" s="8">
        <f t="shared" si="74"/>
        <v>0</v>
      </c>
      <c r="AH369">
        <f t="shared" si="75"/>
        <v>0</v>
      </c>
      <c r="AI369">
        <f t="shared" si="76"/>
        <v>0</v>
      </c>
      <c r="AJ369">
        <f t="shared" si="77"/>
        <v>0</v>
      </c>
    </row>
    <row r="370" spans="1:36" ht="12.75">
      <c r="A370" s="27">
        <v>4217220</v>
      </c>
      <c r="B370" s="27">
        <v>103026902</v>
      </c>
      <c r="C370" s="27" t="s">
        <v>1363</v>
      </c>
      <c r="D370" s="27" t="s">
        <v>1364</v>
      </c>
      <c r="E370" s="27" t="s">
        <v>377</v>
      </c>
      <c r="F370" s="27">
        <v>15229</v>
      </c>
      <c r="G370" s="28">
        <v>1291</v>
      </c>
      <c r="H370" s="27">
        <v>4123676000</v>
      </c>
      <c r="I370" s="29">
        <v>3</v>
      </c>
      <c r="J370" s="29" t="s">
        <v>335</v>
      </c>
      <c r="K370" s="30"/>
      <c r="L370" s="30"/>
      <c r="M370" s="30"/>
      <c r="N370" s="30"/>
      <c r="O370" s="30"/>
      <c r="P370" s="35">
        <v>3.718575418994413</v>
      </c>
      <c r="Q370" s="31" t="s">
        <v>335</v>
      </c>
      <c r="R370" s="27" t="s">
        <v>335</v>
      </c>
      <c r="S370" s="30"/>
      <c r="T370" s="34"/>
      <c r="U370" s="34"/>
      <c r="V370" s="34"/>
      <c r="W370" s="34"/>
      <c r="X370" s="8">
        <f t="shared" si="65"/>
        <v>0</v>
      </c>
      <c r="Y370" s="8">
        <f t="shared" si="66"/>
        <v>1</v>
      </c>
      <c r="Z370" s="8">
        <f t="shared" si="67"/>
        <v>0</v>
      </c>
      <c r="AA370" s="8">
        <f t="shared" si="68"/>
        <v>0</v>
      </c>
      <c r="AB370" s="8">
        <f t="shared" si="69"/>
        <v>0</v>
      </c>
      <c r="AC370" s="8">
        <f t="shared" si="70"/>
        <v>0</v>
      </c>
      <c r="AD370" s="8">
        <f t="shared" si="71"/>
        <v>0</v>
      </c>
      <c r="AE370" s="8">
        <f t="shared" si="72"/>
        <v>0</v>
      </c>
      <c r="AF370" s="8">
        <f t="shared" si="73"/>
        <v>0</v>
      </c>
      <c r="AG370" s="8">
        <f t="shared" si="74"/>
        <v>0</v>
      </c>
      <c r="AH370">
        <f t="shared" si="75"/>
        <v>0</v>
      </c>
      <c r="AI370">
        <f t="shared" si="76"/>
        <v>0</v>
      </c>
      <c r="AJ370">
        <f t="shared" si="77"/>
        <v>0</v>
      </c>
    </row>
    <row r="371" spans="1:36" ht="12.75">
      <c r="A371" s="27">
        <v>4217280</v>
      </c>
      <c r="B371" s="27">
        <v>123465702</v>
      </c>
      <c r="C371" s="27" t="s">
        <v>1365</v>
      </c>
      <c r="D371" s="27" t="s">
        <v>1366</v>
      </c>
      <c r="E371" s="27" t="s">
        <v>1367</v>
      </c>
      <c r="F371" s="27">
        <v>19446</v>
      </c>
      <c r="G371" s="28">
        <v>3961</v>
      </c>
      <c r="H371" s="27">
        <v>2153680400</v>
      </c>
      <c r="I371" s="29" t="s">
        <v>507</v>
      </c>
      <c r="J371" s="29" t="s">
        <v>335</v>
      </c>
      <c r="K371" s="30"/>
      <c r="L371" s="30"/>
      <c r="M371" s="30"/>
      <c r="N371" s="30"/>
      <c r="O371" s="30"/>
      <c r="P371" s="35">
        <v>5.561291210682084</v>
      </c>
      <c r="Q371" s="31" t="s">
        <v>335</v>
      </c>
      <c r="R371" s="27" t="s">
        <v>335</v>
      </c>
      <c r="S371" s="30"/>
      <c r="T371" s="34"/>
      <c r="U371" s="34"/>
      <c r="V371" s="34"/>
      <c r="W371" s="34"/>
      <c r="X371" s="8">
        <f t="shared" si="65"/>
        <v>0</v>
      </c>
      <c r="Y371" s="8">
        <f t="shared" si="66"/>
        <v>1</v>
      </c>
      <c r="Z371" s="8">
        <f t="shared" si="67"/>
        <v>0</v>
      </c>
      <c r="AA371" s="8">
        <f t="shared" si="68"/>
        <v>0</v>
      </c>
      <c r="AB371" s="8">
        <f t="shared" si="69"/>
        <v>0</v>
      </c>
      <c r="AC371" s="8">
        <f t="shared" si="70"/>
        <v>0</v>
      </c>
      <c r="AD371" s="8">
        <f t="shared" si="71"/>
        <v>0</v>
      </c>
      <c r="AE371" s="8">
        <f t="shared" si="72"/>
        <v>0</v>
      </c>
      <c r="AF371" s="8">
        <f t="shared" si="73"/>
        <v>0</v>
      </c>
      <c r="AG371" s="8">
        <f t="shared" si="74"/>
        <v>0</v>
      </c>
      <c r="AH371">
        <f t="shared" si="75"/>
        <v>0</v>
      </c>
      <c r="AI371">
        <f t="shared" si="76"/>
        <v>0</v>
      </c>
      <c r="AJ371">
        <f t="shared" si="77"/>
        <v>0</v>
      </c>
    </row>
    <row r="372" spans="1:36" ht="12.75">
      <c r="A372" s="27">
        <v>4217310</v>
      </c>
      <c r="B372" s="27">
        <v>119356503</v>
      </c>
      <c r="C372" s="27" t="s">
        <v>1368</v>
      </c>
      <c r="D372" s="27" t="s">
        <v>1369</v>
      </c>
      <c r="E372" s="27" t="s">
        <v>1370</v>
      </c>
      <c r="F372" s="27">
        <v>18444</v>
      </c>
      <c r="G372" s="28">
        <v>9391</v>
      </c>
      <c r="H372" s="27">
        <v>5708427659</v>
      </c>
      <c r="I372" s="29" t="s">
        <v>881</v>
      </c>
      <c r="J372" s="29" t="s">
        <v>335</v>
      </c>
      <c r="K372" s="30"/>
      <c r="L372" s="30"/>
      <c r="M372" s="30"/>
      <c r="N372" s="30"/>
      <c r="O372" s="30"/>
      <c r="P372" s="35">
        <v>8.891523414344991</v>
      </c>
      <c r="Q372" s="31" t="s">
        <v>335</v>
      </c>
      <c r="R372" s="27" t="s">
        <v>330</v>
      </c>
      <c r="S372" s="30"/>
      <c r="T372" s="34"/>
      <c r="U372" s="34"/>
      <c r="V372" s="34"/>
      <c r="W372" s="34"/>
      <c r="X372" s="8">
        <f t="shared" si="65"/>
        <v>0</v>
      </c>
      <c r="Y372" s="8">
        <f t="shared" si="66"/>
        <v>1</v>
      </c>
      <c r="Z372" s="8">
        <f t="shared" si="67"/>
        <v>0</v>
      </c>
      <c r="AA372" s="8">
        <f t="shared" si="68"/>
        <v>0</v>
      </c>
      <c r="AB372" s="8">
        <f t="shared" si="69"/>
        <v>0</v>
      </c>
      <c r="AC372" s="8">
        <f t="shared" si="70"/>
        <v>1</v>
      </c>
      <c r="AD372" s="8">
        <f t="shared" si="71"/>
        <v>0</v>
      </c>
      <c r="AE372" s="8">
        <f t="shared" si="72"/>
        <v>0</v>
      </c>
      <c r="AF372" s="8">
        <f t="shared" si="73"/>
        <v>0</v>
      </c>
      <c r="AG372" s="8">
        <f t="shared" si="74"/>
        <v>0</v>
      </c>
      <c r="AH372">
        <f t="shared" si="75"/>
        <v>0</v>
      </c>
      <c r="AI372">
        <f t="shared" si="76"/>
        <v>0</v>
      </c>
      <c r="AJ372">
        <f t="shared" si="77"/>
        <v>0</v>
      </c>
    </row>
    <row r="373" spans="1:36" ht="12.75">
      <c r="A373" s="27">
        <v>4217370</v>
      </c>
      <c r="B373" s="27">
        <v>120484903</v>
      </c>
      <c r="C373" s="27" t="s">
        <v>1371</v>
      </c>
      <c r="D373" s="27" t="s">
        <v>1372</v>
      </c>
      <c r="E373" s="27" t="s">
        <v>950</v>
      </c>
      <c r="F373" s="27">
        <v>18067</v>
      </c>
      <c r="G373" s="28">
        <v>118</v>
      </c>
      <c r="H373" s="27">
        <v>6102627811</v>
      </c>
      <c r="I373" s="29" t="s">
        <v>550</v>
      </c>
      <c r="J373" s="29" t="s">
        <v>335</v>
      </c>
      <c r="K373" s="30"/>
      <c r="L373" s="30"/>
      <c r="M373" s="30"/>
      <c r="N373" s="30"/>
      <c r="O373" s="30"/>
      <c r="P373" s="35">
        <v>4.963158626442374</v>
      </c>
      <c r="Q373" s="31" t="s">
        <v>335</v>
      </c>
      <c r="R373" s="27" t="s">
        <v>335</v>
      </c>
      <c r="S373" s="30"/>
      <c r="T373" s="34"/>
      <c r="U373" s="34"/>
      <c r="V373" s="34"/>
      <c r="W373" s="34"/>
      <c r="X373" s="8">
        <f t="shared" si="65"/>
        <v>0</v>
      </c>
      <c r="Y373" s="8">
        <f t="shared" si="66"/>
        <v>1</v>
      </c>
      <c r="Z373" s="8">
        <f t="shared" si="67"/>
        <v>0</v>
      </c>
      <c r="AA373" s="8">
        <f t="shared" si="68"/>
        <v>0</v>
      </c>
      <c r="AB373" s="8">
        <f t="shared" si="69"/>
        <v>0</v>
      </c>
      <c r="AC373" s="8">
        <f t="shared" si="70"/>
        <v>0</v>
      </c>
      <c r="AD373" s="8">
        <f t="shared" si="71"/>
        <v>0</v>
      </c>
      <c r="AE373" s="8">
        <f t="shared" si="72"/>
        <v>0</v>
      </c>
      <c r="AF373" s="8">
        <f t="shared" si="73"/>
        <v>0</v>
      </c>
      <c r="AG373" s="8">
        <f t="shared" si="74"/>
        <v>0</v>
      </c>
      <c r="AH373">
        <f t="shared" si="75"/>
        <v>0</v>
      </c>
      <c r="AI373">
        <f t="shared" si="76"/>
        <v>0</v>
      </c>
      <c r="AJ373">
        <f t="shared" si="77"/>
        <v>0</v>
      </c>
    </row>
    <row r="374" spans="1:36" ht="12.75">
      <c r="A374" s="27">
        <v>4217430</v>
      </c>
      <c r="B374" s="27">
        <v>127045853</v>
      </c>
      <c r="C374" s="27" t="s">
        <v>1373</v>
      </c>
      <c r="D374" s="27" t="s">
        <v>1374</v>
      </c>
      <c r="E374" s="27" t="s">
        <v>900</v>
      </c>
      <c r="F374" s="27">
        <v>16117</v>
      </c>
      <c r="G374" s="28">
        <v>4910</v>
      </c>
      <c r="H374" s="27">
        <v>7247587512</v>
      </c>
      <c r="I374" s="29" t="s">
        <v>507</v>
      </c>
      <c r="J374" s="29" t="s">
        <v>335</v>
      </c>
      <c r="K374" s="30"/>
      <c r="L374" s="30"/>
      <c r="M374" s="30"/>
      <c r="N374" s="30"/>
      <c r="O374" s="30"/>
      <c r="P374" s="35">
        <v>10.398534127347686</v>
      </c>
      <c r="Q374" s="31" t="s">
        <v>335</v>
      </c>
      <c r="R374" s="27" t="s">
        <v>335</v>
      </c>
      <c r="S374" s="30"/>
      <c r="T374" s="34"/>
      <c r="U374" s="34"/>
      <c r="V374" s="34"/>
      <c r="W374" s="34"/>
      <c r="X374" s="8">
        <f t="shared" si="65"/>
        <v>0</v>
      </c>
      <c r="Y374" s="8">
        <f t="shared" si="66"/>
        <v>1</v>
      </c>
      <c r="Z374" s="8">
        <f t="shared" si="67"/>
        <v>0</v>
      </c>
      <c r="AA374" s="8">
        <f t="shared" si="68"/>
        <v>0</v>
      </c>
      <c r="AB374" s="8">
        <f t="shared" si="69"/>
        <v>0</v>
      </c>
      <c r="AC374" s="8">
        <f t="shared" si="70"/>
        <v>0</v>
      </c>
      <c r="AD374" s="8">
        <f t="shared" si="71"/>
        <v>0</v>
      </c>
      <c r="AE374" s="8">
        <f t="shared" si="72"/>
        <v>0</v>
      </c>
      <c r="AF374" s="8">
        <f t="shared" si="73"/>
        <v>0</v>
      </c>
      <c r="AG374" s="8">
        <f t="shared" si="74"/>
        <v>0</v>
      </c>
      <c r="AH374">
        <f t="shared" si="75"/>
        <v>0</v>
      </c>
      <c r="AI374">
        <f t="shared" si="76"/>
        <v>0</v>
      </c>
      <c r="AJ374">
        <f t="shared" si="77"/>
        <v>0</v>
      </c>
    </row>
    <row r="375" spans="1:36" ht="12.75">
      <c r="A375" s="27">
        <v>4217460</v>
      </c>
      <c r="B375" s="27">
        <v>117083004</v>
      </c>
      <c r="C375" s="27" t="s">
        <v>1375</v>
      </c>
      <c r="D375" s="27" t="s">
        <v>1376</v>
      </c>
      <c r="E375" s="27" t="s">
        <v>1377</v>
      </c>
      <c r="F375" s="27">
        <v>18837</v>
      </c>
      <c r="G375" s="28">
        <v>9505</v>
      </c>
      <c r="H375" s="27">
        <v>5707442521</v>
      </c>
      <c r="I375" s="29">
        <v>7</v>
      </c>
      <c r="J375" s="29" t="s">
        <v>330</v>
      </c>
      <c r="K375" s="30" t="s">
        <v>360</v>
      </c>
      <c r="L375" s="30">
        <v>914</v>
      </c>
      <c r="M375" s="30" t="s">
        <v>361</v>
      </c>
      <c r="N375" s="30" t="s">
        <v>361</v>
      </c>
      <c r="O375" s="30" t="s">
        <v>360</v>
      </c>
      <c r="P375" s="35">
        <v>22.52252252252252</v>
      </c>
      <c r="Q375" s="31" t="s">
        <v>330</v>
      </c>
      <c r="R375" s="27" t="s">
        <v>330</v>
      </c>
      <c r="S375" s="30" t="s">
        <v>362</v>
      </c>
      <c r="T375" s="34"/>
      <c r="U375" s="34"/>
      <c r="V375" s="34"/>
      <c r="W375" s="34"/>
      <c r="X375" s="8">
        <f t="shared" si="65"/>
        <v>1</v>
      </c>
      <c r="Y375" s="8">
        <f t="shared" si="66"/>
        <v>0</v>
      </c>
      <c r="Z375" s="8">
        <f t="shared" si="67"/>
        <v>0</v>
      </c>
      <c r="AA375" s="8">
        <f t="shared" si="68"/>
        <v>0</v>
      </c>
      <c r="AB375" s="8">
        <f t="shared" si="69"/>
        <v>1</v>
      </c>
      <c r="AC375" s="8">
        <f t="shared" si="70"/>
        <v>1</v>
      </c>
      <c r="AD375" s="8" t="str">
        <f t="shared" si="71"/>
        <v>CHECK</v>
      </c>
      <c r="AE375" s="8">
        <f t="shared" si="72"/>
        <v>0</v>
      </c>
      <c r="AF375" s="8" t="str">
        <f t="shared" si="73"/>
        <v>RLISP</v>
      </c>
      <c r="AG375" s="8">
        <f t="shared" si="74"/>
        <v>0</v>
      </c>
      <c r="AH375">
        <f t="shared" si="75"/>
        <v>0</v>
      </c>
      <c r="AI375">
        <f t="shared" si="76"/>
        <v>0</v>
      </c>
      <c r="AJ375">
        <f t="shared" si="77"/>
        <v>0</v>
      </c>
    </row>
    <row r="376" spans="1:36" ht="12.75">
      <c r="A376" s="27">
        <v>4217520</v>
      </c>
      <c r="B376" s="27">
        <v>112674403</v>
      </c>
      <c r="C376" s="27" t="s">
        <v>1378</v>
      </c>
      <c r="D376" s="27" t="s">
        <v>1379</v>
      </c>
      <c r="E376" s="27" t="s">
        <v>1380</v>
      </c>
      <c r="F376" s="27">
        <v>17345</v>
      </c>
      <c r="G376" s="28">
        <v>1119</v>
      </c>
      <c r="H376" s="27">
        <v>7172663667</v>
      </c>
      <c r="I376" s="29" t="s">
        <v>550</v>
      </c>
      <c r="J376" s="29" t="s">
        <v>335</v>
      </c>
      <c r="K376" s="30"/>
      <c r="L376" s="30"/>
      <c r="M376" s="30"/>
      <c r="N376" s="30"/>
      <c r="O376" s="30"/>
      <c r="P376" s="35">
        <v>5.388634879163945</v>
      </c>
      <c r="Q376" s="31" t="s">
        <v>335</v>
      </c>
      <c r="R376" s="27" t="s">
        <v>335</v>
      </c>
      <c r="S376" s="30"/>
      <c r="T376" s="34"/>
      <c r="U376" s="34"/>
      <c r="V376" s="34"/>
      <c r="W376" s="34"/>
      <c r="X376" s="8">
        <f t="shared" si="65"/>
        <v>0</v>
      </c>
      <c r="Y376" s="8">
        <f t="shared" si="66"/>
        <v>1</v>
      </c>
      <c r="Z376" s="8">
        <f t="shared" si="67"/>
        <v>0</v>
      </c>
      <c r="AA376" s="8">
        <f t="shared" si="68"/>
        <v>0</v>
      </c>
      <c r="AB376" s="8">
        <f t="shared" si="69"/>
        <v>0</v>
      </c>
      <c r="AC376" s="8">
        <f t="shared" si="70"/>
        <v>0</v>
      </c>
      <c r="AD376" s="8">
        <f t="shared" si="71"/>
        <v>0</v>
      </c>
      <c r="AE376" s="8">
        <f t="shared" si="72"/>
        <v>0</v>
      </c>
      <c r="AF376" s="8">
        <f t="shared" si="73"/>
        <v>0</v>
      </c>
      <c r="AG376" s="8">
        <f t="shared" si="74"/>
        <v>0</v>
      </c>
      <c r="AH376">
        <f t="shared" si="75"/>
        <v>0</v>
      </c>
      <c r="AI376">
        <f t="shared" si="76"/>
        <v>0</v>
      </c>
      <c r="AJ376">
        <f t="shared" si="77"/>
        <v>0</v>
      </c>
    </row>
    <row r="377" spans="1:36" ht="12.75">
      <c r="A377" s="27">
        <v>4217580</v>
      </c>
      <c r="B377" s="27">
        <v>108056004</v>
      </c>
      <c r="C377" s="27" t="s">
        <v>1381</v>
      </c>
      <c r="D377" s="27" t="s">
        <v>1382</v>
      </c>
      <c r="E377" s="27" t="s">
        <v>1383</v>
      </c>
      <c r="F377" s="27">
        <v>16659</v>
      </c>
      <c r="G377" s="28">
        <v>9549</v>
      </c>
      <c r="H377" s="27">
        <v>8147662221</v>
      </c>
      <c r="I377" s="29">
        <v>7</v>
      </c>
      <c r="J377" s="29" t="s">
        <v>330</v>
      </c>
      <c r="K377" s="30" t="s">
        <v>360</v>
      </c>
      <c r="L377" s="30">
        <v>1103</v>
      </c>
      <c r="M377" s="30" t="s">
        <v>361</v>
      </c>
      <c r="N377" s="30" t="s">
        <v>361</v>
      </c>
      <c r="O377" s="30" t="s">
        <v>360</v>
      </c>
      <c r="P377" s="35">
        <v>14.398848092152628</v>
      </c>
      <c r="Q377" s="31" t="s">
        <v>335</v>
      </c>
      <c r="R377" s="27" t="s">
        <v>330</v>
      </c>
      <c r="S377" s="30" t="s">
        <v>361</v>
      </c>
      <c r="T377" s="34"/>
      <c r="U377" s="34"/>
      <c r="V377" s="34"/>
      <c r="W377" s="34"/>
      <c r="X377" s="8">
        <f t="shared" si="65"/>
        <v>1</v>
      </c>
      <c r="Y377" s="8">
        <f t="shared" si="66"/>
        <v>0</v>
      </c>
      <c r="Z377" s="8">
        <f t="shared" si="67"/>
        <v>0</v>
      </c>
      <c r="AA377" s="8">
        <f t="shared" si="68"/>
        <v>0</v>
      </c>
      <c r="AB377" s="8">
        <f t="shared" si="69"/>
        <v>0</v>
      </c>
      <c r="AC377" s="8">
        <f t="shared" si="70"/>
        <v>1</v>
      </c>
      <c r="AD377" s="8">
        <f t="shared" si="71"/>
        <v>0</v>
      </c>
      <c r="AE377" s="8">
        <f t="shared" si="72"/>
        <v>0</v>
      </c>
      <c r="AF377" s="8">
        <f t="shared" si="73"/>
        <v>0</v>
      </c>
      <c r="AG377" s="8">
        <f t="shared" si="74"/>
        <v>0</v>
      </c>
      <c r="AH377">
        <f t="shared" si="75"/>
        <v>0</v>
      </c>
      <c r="AI377">
        <f t="shared" si="76"/>
        <v>0</v>
      </c>
      <c r="AJ377">
        <f t="shared" si="77"/>
        <v>0</v>
      </c>
    </row>
    <row r="378" spans="1:36" ht="12.75">
      <c r="A378" s="27">
        <v>4217610</v>
      </c>
      <c r="B378" s="27">
        <v>108114503</v>
      </c>
      <c r="C378" s="27" t="s">
        <v>1384</v>
      </c>
      <c r="D378" s="27" t="s">
        <v>1385</v>
      </c>
      <c r="E378" s="27" t="s">
        <v>1386</v>
      </c>
      <c r="F378" s="27">
        <v>15714</v>
      </c>
      <c r="G378" s="28">
        <v>1232</v>
      </c>
      <c r="H378" s="27">
        <v>8149485481</v>
      </c>
      <c r="I378" s="29">
        <v>4</v>
      </c>
      <c r="J378" s="29" t="s">
        <v>335</v>
      </c>
      <c r="K378" s="30"/>
      <c r="L378" s="30"/>
      <c r="M378" s="30"/>
      <c r="N378" s="30"/>
      <c r="O378" s="30"/>
      <c r="P378" s="35">
        <v>24.699110413396127</v>
      </c>
      <c r="Q378" s="31" t="s">
        <v>330</v>
      </c>
      <c r="R378" s="27" t="s">
        <v>335</v>
      </c>
      <c r="S378" s="30"/>
      <c r="T378" s="34"/>
      <c r="U378" s="34"/>
      <c r="V378" s="34"/>
      <c r="W378" s="34"/>
      <c r="X378" s="8">
        <f t="shared" si="65"/>
        <v>0</v>
      </c>
      <c r="Y378" s="8">
        <f t="shared" si="66"/>
        <v>1</v>
      </c>
      <c r="Z378" s="8">
        <f t="shared" si="67"/>
        <v>0</v>
      </c>
      <c r="AA378" s="8">
        <f t="shared" si="68"/>
        <v>0</v>
      </c>
      <c r="AB378" s="8">
        <f t="shared" si="69"/>
        <v>1</v>
      </c>
      <c r="AC378" s="8">
        <f t="shared" si="70"/>
        <v>0</v>
      </c>
      <c r="AD378" s="8">
        <f t="shared" si="71"/>
        <v>0</v>
      </c>
      <c r="AE378" s="8">
        <f t="shared" si="72"/>
        <v>0</v>
      </c>
      <c r="AF378" s="8">
        <f t="shared" si="73"/>
        <v>0</v>
      </c>
      <c r="AG378" s="8">
        <f t="shared" si="74"/>
        <v>0</v>
      </c>
      <c r="AH378">
        <f t="shared" si="75"/>
        <v>0</v>
      </c>
      <c r="AI378">
        <f t="shared" si="76"/>
        <v>0</v>
      </c>
      <c r="AJ378">
        <f t="shared" si="77"/>
        <v>0</v>
      </c>
    </row>
    <row r="379" spans="1:36" ht="12.75">
      <c r="A379" s="27">
        <v>4217640</v>
      </c>
      <c r="B379" s="27">
        <v>113385003</v>
      </c>
      <c r="C379" s="27" t="s">
        <v>1387</v>
      </c>
      <c r="D379" s="27" t="s">
        <v>337</v>
      </c>
      <c r="E379" s="27" t="s">
        <v>1388</v>
      </c>
      <c r="F379" s="27">
        <v>17026</v>
      </c>
      <c r="G379" s="28">
        <v>100</v>
      </c>
      <c r="H379" s="27">
        <v>7178652117</v>
      </c>
      <c r="I379" s="29" t="s">
        <v>550</v>
      </c>
      <c r="J379" s="29" t="s">
        <v>335</v>
      </c>
      <c r="K379" s="30"/>
      <c r="L379" s="30"/>
      <c r="M379" s="30"/>
      <c r="N379" s="30"/>
      <c r="O379" s="30"/>
      <c r="P379" s="35">
        <v>4.394904458598726</v>
      </c>
      <c r="Q379" s="31" t="s">
        <v>335</v>
      </c>
      <c r="R379" s="27" t="s">
        <v>335</v>
      </c>
      <c r="S379" s="30"/>
      <c r="T379" s="34"/>
      <c r="U379" s="34"/>
      <c r="V379" s="34"/>
      <c r="W379" s="34"/>
      <c r="X379" s="8">
        <f t="shared" si="65"/>
        <v>0</v>
      </c>
      <c r="Y379" s="8">
        <f t="shared" si="66"/>
        <v>1</v>
      </c>
      <c r="Z379" s="8">
        <f t="shared" si="67"/>
        <v>0</v>
      </c>
      <c r="AA379" s="8">
        <f t="shared" si="68"/>
        <v>0</v>
      </c>
      <c r="AB379" s="8">
        <f t="shared" si="69"/>
        <v>0</v>
      </c>
      <c r="AC379" s="8">
        <f t="shared" si="70"/>
        <v>0</v>
      </c>
      <c r="AD379" s="8">
        <f t="shared" si="71"/>
        <v>0</v>
      </c>
      <c r="AE379" s="8">
        <f t="shared" si="72"/>
        <v>0</v>
      </c>
      <c r="AF379" s="8">
        <f t="shared" si="73"/>
        <v>0</v>
      </c>
      <c r="AG379" s="8">
        <f t="shared" si="74"/>
        <v>0</v>
      </c>
      <c r="AH379">
        <f t="shared" si="75"/>
        <v>0</v>
      </c>
      <c r="AI379">
        <f t="shared" si="76"/>
        <v>0</v>
      </c>
      <c r="AJ379">
        <f t="shared" si="77"/>
        <v>0</v>
      </c>
    </row>
    <row r="380" spans="1:36" ht="12.75">
      <c r="A380" s="27">
        <v>4217670</v>
      </c>
      <c r="B380" s="27">
        <v>121394503</v>
      </c>
      <c r="C380" s="27" t="s">
        <v>1389</v>
      </c>
      <c r="D380" s="27" t="s">
        <v>1390</v>
      </c>
      <c r="E380" s="27" t="s">
        <v>1391</v>
      </c>
      <c r="F380" s="27">
        <v>18080</v>
      </c>
      <c r="G380" s="28">
        <v>1237</v>
      </c>
      <c r="H380" s="27">
        <v>6107679800</v>
      </c>
      <c r="I380" s="29" t="s">
        <v>550</v>
      </c>
      <c r="J380" s="29" t="s">
        <v>335</v>
      </c>
      <c r="K380" s="30"/>
      <c r="L380" s="30"/>
      <c r="M380" s="30"/>
      <c r="N380" s="30"/>
      <c r="O380" s="30"/>
      <c r="P380" s="35">
        <v>15.275105809926895</v>
      </c>
      <c r="Q380" s="31" t="s">
        <v>335</v>
      </c>
      <c r="R380" s="27" t="s">
        <v>335</v>
      </c>
      <c r="S380" s="30"/>
      <c r="T380" s="34"/>
      <c r="U380" s="34"/>
      <c r="V380" s="34"/>
      <c r="W380" s="34"/>
      <c r="X380" s="8">
        <f t="shared" si="65"/>
        <v>0</v>
      </c>
      <c r="Y380" s="8">
        <f t="shared" si="66"/>
        <v>1</v>
      </c>
      <c r="Z380" s="8">
        <f t="shared" si="67"/>
        <v>0</v>
      </c>
      <c r="AA380" s="8">
        <f t="shared" si="68"/>
        <v>0</v>
      </c>
      <c r="AB380" s="8">
        <f t="shared" si="69"/>
        <v>0</v>
      </c>
      <c r="AC380" s="8">
        <f t="shared" si="70"/>
        <v>0</v>
      </c>
      <c r="AD380" s="8">
        <f t="shared" si="71"/>
        <v>0</v>
      </c>
      <c r="AE380" s="8">
        <f t="shared" si="72"/>
        <v>0</v>
      </c>
      <c r="AF380" s="8">
        <f t="shared" si="73"/>
        <v>0</v>
      </c>
      <c r="AG380" s="8">
        <f t="shared" si="74"/>
        <v>0</v>
      </c>
      <c r="AH380">
        <f t="shared" si="75"/>
        <v>0</v>
      </c>
      <c r="AI380">
        <f t="shared" si="76"/>
        <v>0</v>
      </c>
      <c r="AJ380">
        <f t="shared" si="77"/>
        <v>0</v>
      </c>
    </row>
    <row r="381" spans="1:36" ht="12.75">
      <c r="A381" s="27">
        <v>4217700</v>
      </c>
      <c r="B381" s="27">
        <v>109535504</v>
      </c>
      <c r="C381" s="27" t="s">
        <v>1392</v>
      </c>
      <c r="D381" s="27" t="s">
        <v>1393</v>
      </c>
      <c r="E381" s="27" t="s">
        <v>1394</v>
      </c>
      <c r="F381" s="27">
        <v>16948</v>
      </c>
      <c r="G381" s="28">
        <v>9568</v>
      </c>
      <c r="H381" s="27">
        <v>8148487506</v>
      </c>
      <c r="I381" s="29">
        <v>7</v>
      </c>
      <c r="J381" s="29" t="s">
        <v>330</v>
      </c>
      <c r="K381" s="30" t="s">
        <v>360</v>
      </c>
      <c r="L381" s="30">
        <v>783</v>
      </c>
      <c r="M381" s="30" t="s">
        <v>361</v>
      </c>
      <c r="N381" s="30" t="s">
        <v>361</v>
      </c>
      <c r="O381" s="30" t="s">
        <v>360</v>
      </c>
      <c r="P381" s="35">
        <v>22.885572139303484</v>
      </c>
      <c r="Q381" s="31" t="s">
        <v>330</v>
      </c>
      <c r="R381" s="27" t="s">
        <v>330</v>
      </c>
      <c r="S381" s="30" t="s">
        <v>362</v>
      </c>
      <c r="T381" s="34"/>
      <c r="U381" s="34"/>
      <c r="V381" s="34"/>
      <c r="W381" s="34"/>
      <c r="X381" s="8">
        <f t="shared" si="65"/>
        <v>1</v>
      </c>
      <c r="Y381" s="8">
        <f t="shared" si="66"/>
        <v>0</v>
      </c>
      <c r="Z381" s="8">
        <f t="shared" si="67"/>
        <v>0</v>
      </c>
      <c r="AA381" s="8">
        <f t="shared" si="68"/>
        <v>0</v>
      </c>
      <c r="AB381" s="8">
        <f t="shared" si="69"/>
        <v>1</v>
      </c>
      <c r="AC381" s="8">
        <f t="shared" si="70"/>
        <v>1</v>
      </c>
      <c r="AD381" s="8" t="str">
        <f t="shared" si="71"/>
        <v>CHECK</v>
      </c>
      <c r="AE381" s="8">
        <f t="shared" si="72"/>
        <v>0</v>
      </c>
      <c r="AF381" s="8" t="str">
        <f t="shared" si="73"/>
        <v>RLISP</v>
      </c>
      <c r="AG381" s="8">
        <f t="shared" si="74"/>
        <v>0</v>
      </c>
      <c r="AH381">
        <f t="shared" si="75"/>
        <v>0</v>
      </c>
      <c r="AI381">
        <f t="shared" si="76"/>
        <v>0</v>
      </c>
      <c r="AJ381">
        <f t="shared" si="77"/>
        <v>0</v>
      </c>
    </row>
    <row r="382" spans="1:36" ht="12.75">
      <c r="A382" s="27">
        <v>4217730</v>
      </c>
      <c r="B382" s="27">
        <v>117596003</v>
      </c>
      <c r="C382" s="27" t="s">
        <v>1395</v>
      </c>
      <c r="D382" s="27" t="s">
        <v>1396</v>
      </c>
      <c r="E382" s="27" t="s">
        <v>1397</v>
      </c>
      <c r="F382" s="27">
        <v>16920</v>
      </c>
      <c r="G382" s="28">
        <v>1305</v>
      </c>
      <c r="H382" s="27">
        <v>8142585642</v>
      </c>
      <c r="I382" s="29">
        <v>7</v>
      </c>
      <c r="J382" s="29" t="s">
        <v>330</v>
      </c>
      <c r="K382" s="30" t="s">
        <v>360</v>
      </c>
      <c r="L382" s="30">
        <v>2503</v>
      </c>
      <c r="M382" s="30" t="s">
        <v>361</v>
      </c>
      <c r="N382" s="30" t="s">
        <v>361</v>
      </c>
      <c r="O382" s="30" t="s">
        <v>360</v>
      </c>
      <c r="P382" s="35">
        <v>23.258827340459995</v>
      </c>
      <c r="Q382" s="31" t="s">
        <v>330</v>
      </c>
      <c r="R382" s="27" t="s">
        <v>330</v>
      </c>
      <c r="S382" s="30" t="s">
        <v>362</v>
      </c>
      <c r="T382" s="34"/>
      <c r="U382" s="34"/>
      <c r="V382" s="34"/>
      <c r="W382" s="34"/>
      <c r="X382" s="8">
        <f t="shared" si="65"/>
        <v>1</v>
      </c>
      <c r="Y382" s="8">
        <f t="shared" si="66"/>
        <v>0</v>
      </c>
      <c r="Z382" s="8">
        <f t="shared" si="67"/>
        <v>0</v>
      </c>
      <c r="AA382" s="8">
        <f t="shared" si="68"/>
        <v>0</v>
      </c>
      <c r="AB382" s="8">
        <f t="shared" si="69"/>
        <v>1</v>
      </c>
      <c r="AC382" s="8">
        <f t="shared" si="70"/>
        <v>1</v>
      </c>
      <c r="AD382" s="8" t="str">
        <f t="shared" si="71"/>
        <v>CHECK</v>
      </c>
      <c r="AE382" s="8">
        <f t="shared" si="72"/>
        <v>0</v>
      </c>
      <c r="AF382" s="8" t="str">
        <f t="shared" si="73"/>
        <v>RLISP</v>
      </c>
      <c r="AG382" s="8">
        <f t="shared" si="74"/>
        <v>0</v>
      </c>
      <c r="AH382">
        <f t="shared" si="75"/>
        <v>0</v>
      </c>
      <c r="AI382">
        <f t="shared" si="76"/>
        <v>0</v>
      </c>
      <c r="AJ382">
        <f t="shared" si="77"/>
        <v>0</v>
      </c>
    </row>
    <row r="383" spans="1:36" ht="12.75">
      <c r="A383" s="27">
        <v>4217760</v>
      </c>
      <c r="B383" s="27">
        <v>115674603</v>
      </c>
      <c r="C383" s="27" t="s">
        <v>1398</v>
      </c>
      <c r="D383" s="27" t="s">
        <v>1399</v>
      </c>
      <c r="E383" s="27" t="s">
        <v>1400</v>
      </c>
      <c r="F383" s="27">
        <v>17019</v>
      </c>
      <c r="G383" s="28">
        <v>1035</v>
      </c>
      <c r="H383" s="27">
        <v>7174328691</v>
      </c>
      <c r="I383" s="29">
        <v>8</v>
      </c>
      <c r="J383" s="29" t="s">
        <v>330</v>
      </c>
      <c r="K383" s="30" t="s">
        <v>360</v>
      </c>
      <c r="L383" s="30">
        <v>3066</v>
      </c>
      <c r="M383" s="30" t="s">
        <v>361</v>
      </c>
      <c r="N383" s="30" t="s">
        <v>361</v>
      </c>
      <c r="O383" s="30" t="s">
        <v>360</v>
      </c>
      <c r="P383" s="35">
        <v>2.956674473067916</v>
      </c>
      <c r="Q383" s="31" t="s">
        <v>335</v>
      </c>
      <c r="R383" s="27" t="s">
        <v>330</v>
      </c>
      <c r="S383" s="30" t="s">
        <v>361</v>
      </c>
      <c r="T383" s="34"/>
      <c r="U383" s="34"/>
      <c r="V383" s="34"/>
      <c r="W383" s="34"/>
      <c r="X383" s="8">
        <f t="shared" si="65"/>
        <v>1</v>
      </c>
      <c r="Y383" s="8">
        <f t="shared" si="66"/>
        <v>0</v>
      </c>
      <c r="Z383" s="8">
        <f t="shared" si="67"/>
        <v>0</v>
      </c>
      <c r="AA383" s="8">
        <f t="shared" si="68"/>
        <v>0</v>
      </c>
      <c r="AB383" s="8">
        <f t="shared" si="69"/>
        <v>0</v>
      </c>
      <c r="AC383" s="8">
        <f t="shared" si="70"/>
        <v>1</v>
      </c>
      <c r="AD383" s="8">
        <f t="shared" si="71"/>
        <v>0</v>
      </c>
      <c r="AE383" s="8">
        <f t="shared" si="72"/>
        <v>0</v>
      </c>
      <c r="AF383" s="8">
        <f t="shared" si="73"/>
        <v>0</v>
      </c>
      <c r="AG383" s="8">
        <f t="shared" si="74"/>
        <v>0</v>
      </c>
      <c r="AH383">
        <f t="shared" si="75"/>
        <v>0</v>
      </c>
      <c r="AI383">
        <f t="shared" si="76"/>
        <v>0</v>
      </c>
      <c r="AJ383">
        <f t="shared" si="77"/>
        <v>0</v>
      </c>
    </row>
    <row r="384" spans="1:36" ht="12.75">
      <c r="A384" s="27">
        <v>4217770</v>
      </c>
      <c r="B384" s="27">
        <v>103026873</v>
      </c>
      <c r="C384" s="27" t="s">
        <v>1401</v>
      </c>
      <c r="D384" s="27" t="s">
        <v>1402</v>
      </c>
      <c r="E384" s="27" t="s">
        <v>377</v>
      </c>
      <c r="F384" s="27">
        <v>15202</v>
      </c>
      <c r="G384" s="28">
        <v>2958</v>
      </c>
      <c r="H384" s="27">
        <v>4127348001</v>
      </c>
      <c r="I384" s="29">
        <v>3</v>
      </c>
      <c r="J384" s="29" t="s">
        <v>335</v>
      </c>
      <c r="K384" s="30"/>
      <c r="L384" s="30"/>
      <c r="M384" s="30"/>
      <c r="N384" s="30"/>
      <c r="O384" s="30"/>
      <c r="P384" s="35">
        <v>15.573302909298345</v>
      </c>
      <c r="Q384" s="31" t="s">
        <v>335</v>
      </c>
      <c r="R384" s="27" t="s">
        <v>335</v>
      </c>
      <c r="S384" s="30"/>
      <c r="T384" s="34"/>
      <c r="U384" s="34"/>
      <c r="V384" s="34"/>
      <c r="W384" s="34"/>
      <c r="X384" s="8">
        <f t="shared" si="65"/>
        <v>0</v>
      </c>
      <c r="Y384" s="8">
        <f t="shared" si="66"/>
        <v>1</v>
      </c>
      <c r="Z384" s="8">
        <f t="shared" si="67"/>
        <v>0</v>
      </c>
      <c r="AA384" s="8">
        <f t="shared" si="68"/>
        <v>0</v>
      </c>
      <c r="AB384" s="8">
        <f t="shared" si="69"/>
        <v>0</v>
      </c>
      <c r="AC384" s="8">
        <f t="shared" si="70"/>
        <v>0</v>
      </c>
      <c r="AD384" s="8">
        <f t="shared" si="71"/>
        <v>0</v>
      </c>
      <c r="AE384" s="8">
        <f t="shared" si="72"/>
        <v>0</v>
      </c>
      <c r="AF384" s="8">
        <f t="shared" si="73"/>
        <v>0</v>
      </c>
      <c r="AG384" s="8">
        <f t="shared" si="74"/>
        <v>0</v>
      </c>
      <c r="AH384">
        <f t="shared" si="75"/>
        <v>0</v>
      </c>
      <c r="AI384">
        <f t="shared" si="76"/>
        <v>0</v>
      </c>
      <c r="AJ384">
        <f t="shared" si="77"/>
        <v>0</v>
      </c>
    </row>
    <row r="385" spans="1:36" ht="12.75">
      <c r="A385" s="27">
        <v>4217790</v>
      </c>
      <c r="B385" s="27">
        <v>118406003</v>
      </c>
      <c r="C385" s="27" t="s">
        <v>1403</v>
      </c>
      <c r="D385" s="27" t="s">
        <v>1404</v>
      </c>
      <c r="E385" s="27" t="s">
        <v>1405</v>
      </c>
      <c r="F385" s="27">
        <v>18655</v>
      </c>
      <c r="G385" s="28">
        <v>9201</v>
      </c>
      <c r="H385" s="27">
        <v>5705424126</v>
      </c>
      <c r="I385" s="29">
        <v>8</v>
      </c>
      <c r="J385" s="29" t="s">
        <v>330</v>
      </c>
      <c r="K385" s="30" t="s">
        <v>360</v>
      </c>
      <c r="L385" s="30">
        <v>1432</v>
      </c>
      <c r="M385" s="30" t="s">
        <v>361</v>
      </c>
      <c r="N385" s="30" t="s">
        <v>361</v>
      </c>
      <c r="O385" s="30" t="s">
        <v>360</v>
      </c>
      <c r="P385" s="35">
        <v>11.985898942420683</v>
      </c>
      <c r="Q385" s="31" t="s">
        <v>335</v>
      </c>
      <c r="R385" s="27" t="s">
        <v>330</v>
      </c>
      <c r="S385" s="30" t="s">
        <v>361</v>
      </c>
      <c r="T385" s="34"/>
      <c r="U385" s="34"/>
      <c r="V385" s="34"/>
      <c r="W385" s="34"/>
      <c r="X385" s="8">
        <f t="shared" si="65"/>
        <v>1</v>
      </c>
      <c r="Y385" s="8">
        <f t="shared" si="66"/>
        <v>0</v>
      </c>
      <c r="Z385" s="8">
        <f t="shared" si="67"/>
        <v>0</v>
      </c>
      <c r="AA385" s="8">
        <f t="shared" si="68"/>
        <v>0</v>
      </c>
      <c r="AB385" s="8">
        <f t="shared" si="69"/>
        <v>0</v>
      </c>
      <c r="AC385" s="8">
        <f t="shared" si="70"/>
        <v>1</v>
      </c>
      <c r="AD385" s="8">
        <f t="shared" si="71"/>
        <v>0</v>
      </c>
      <c r="AE385" s="8">
        <f t="shared" si="72"/>
        <v>0</v>
      </c>
      <c r="AF385" s="8">
        <f t="shared" si="73"/>
        <v>0</v>
      </c>
      <c r="AG385" s="8">
        <f t="shared" si="74"/>
        <v>0</v>
      </c>
      <c r="AH385">
        <f t="shared" si="75"/>
        <v>0</v>
      </c>
      <c r="AI385">
        <f t="shared" si="76"/>
        <v>0</v>
      </c>
      <c r="AJ385">
        <f t="shared" si="77"/>
        <v>0</v>
      </c>
    </row>
    <row r="386" spans="1:36" ht="12.75">
      <c r="A386" s="27">
        <v>4217850</v>
      </c>
      <c r="B386" s="27">
        <v>121394603</v>
      </c>
      <c r="C386" s="27" t="s">
        <v>1406</v>
      </c>
      <c r="D386" s="27" t="s">
        <v>1407</v>
      </c>
      <c r="E386" s="27" t="s">
        <v>1408</v>
      </c>
      <c r="F386" s="27">
        <v>18066</v>
      </c>
      <c r="G386" s="28">
        <v>2038</v>
      </c>
      <c r="H386" s="27">
        <v>6102988661</v>
      </c>
      <c r="I386" s="29">
        <v>8</v>
      </c>
      <c r="J386" s="29" t="s">
        <v>330</v>
      </c>
      <c r="K386" s="30" t="s">
        <v>360</v>
      </c>
      <c r="L386" s="30">
        <v>2177</v>
      </c>
      <c r="M386" s="30" t="s">
        <v>361</v>
      </c>
      <c r="N386" s="30" t="s">
        <v>361</v>
      </c>
      <c r="O386" s="30" t="s">
        <v>360</v>
      </c>
      <c r="P386" s="35">
        <v>1.3844936708860758</v>
      </c>
      <c r="Q386" s="31" t="s">
        <v>335</v>
      </c>
      <c r="R386" s="27" t="s">
        <v>330</v>
      </c>
      <c r="S386" s="30" t="s">
        <v>361</v>
      </c>
      <c r="T386" s="34"/>
      <c r="U386" s="34"/>
      <c r="V386" s="34"/>
      <c r="W386" s="34"/>
      <c r="X386" s="8">
        <f t="shared" si="65"/>
        <v>1</v>
      </c>
      <c r="Y386" s="8">
        <f t="shared" si="66"/>
        <v>0</v>
      </c>
      <c r="Z386" s="8">
        <f t="shared" si="67"/>
        <v>0</v>
      </c>
      <c r="AA386" s="8">
        <f t="shared" si="68"/>
        <v>0</v>
      </c>
      <c r="AB386" s="8">
        <f t="shared" si="69"/>
        <v>0</v>
      </c>
      <c r="AC386" s="8">
        <f t="shared" si="70"/>
        <v>1</v>
      </c>
      <c r="AD386" s="8">
        <f t="shared" si="71"/>
        <v>0</v>
      </c>
      <c r="AE386" s="8">
        <f t="shared" si="72"/>
        <v>0</v>
      </c>
      <c r="AF386" s="8">
        <f t="shared" si="73"/>
        <v>0</v>
      </c>
      <c r="AG386" s="8">
        <f t="shared" si="74"/>
        <v>0</v>
      </c>
      <c r="AH386">
        <f t="shared" si="75"/>
        <v>0</v>
      </c>
      <c r="AI386">
        <f t="shared" si="76"/>
        <v>0</v>
      </c>
      <c r="AJ386">
        <f t="shared" si="77"/>
        <v>0</v>
      </c>
    </row>
    <row r="387" spans="1:36" ht="12.75">
      <c r="A387" s="27">
        <v>4217880</v>
      </c>
      <c r="B387" s="27">
        <v>105258503</v>
      </c>
      <c r="C387" s="27" t="s">
        <v>1409</v>
      </c>
      <c r="D387" s="27" t="s">
        <v>1410</v>
      </c>
      <c r="E387" s="27" t="s">
        <v>1411</v>
      </c>
      <c r="F387" s="27">
        <v>16401</v>
      </c>
      <c r="G387" s="28">
        <v>1368</v>
      </c>
      <c r="H387" s="27">
        <v>8147564116</v>
      </c>
      <c r="I387" s="29">
        <v>8</v>
      </c>
      <c r="J387" s="29" t="s">
        <v>330</v>
      </c>
      <c r="K387" s="30" t="s">
        <v>360</v>
      </c>
      <c r="L387" s="30">
        <v>1796</v>
      </c>
      <c r="M387" s="30" t="s">
        <v>361</v>
      </c>
      <c r="N387" s="30" t="s">
        <v>361</v>
      </c>
      <c r="O387" s="30" t="s">
        <v>360</v>
      </c>
      <c r="P387" s="35">
        <v>13.039485766758494</v>
      </c>
      <c r="Q387" s="31" t="s">
        <v>335</v>
      </c>
      <c r="R387" s="27" t="s">
        <v>330</v>
      </c>
      <c r="S387" s="30" t="s">
        <v>361</v>
      </c>
      <c r="T387" s="34"/>
      <c r="U387" s="34"/>
      <c r="V387" s="34"/>
      <c r="W387" s="34"/>
      <c r="X387" s="8">
        <f t="shared" si="65"/>
        <v>1</v>
      </c>
      <c r="Y387" s="8">
        <f t="shared" si="66"/>
        <v>0</v>
      </c>
      <c r="Z387" s="8">
        <f t="shared" si="67"/>
        <v>0</v>
      </c>
      <c r="AA387" s="8">
        <f t="shared" si="68"/>
        <v>0</v>
      </c>
      <c r="AB387" s="8">
        <f t="shared" si="69"/>
        <v>0</v>
      </c>
      <c r="AC387" s="8">
        <f t="shared" si="70"/>
        <v>1</v>
      </c>
      <c r="AD387" s="8">
        <f t="shared" si="71"/>
        <v>0</v>
      </c>
      <c r="AE387" s="8">
        <f t="shared" si="72"/>
        <v>0</v>
      </c>
      <c r="AF387" s="8">
        <f t="shared" si="73"/>
        <v>0</v>
      </c>
      <c r="AG387" s="8">
        <f t="shared" si="74"/>
        <v>0</v>
      </c>
      <c r="AH387">
        <f t="shared" si="75"/>
        <v>0</v>
      </c>
      <c r="AI387">
        <f t="shared" si="76"/>
        <v>0</v>
      </c>
      <c r="AJ387">
        <f t="shared" si="77"/>
        <v>0</v>
      </c>
    </row>
    <row r="388" spans="1:36" ht="12.75">
      <c r="A388" s="27">
        <v>4217940</v>
      </c>
      <c r="B388" s="27">
        <v>107656502</v>
      </c>
      <c r="C388" s="27" t="s">
        <v>1412</v>
      </c>
      <c r="D388" s="27" t="s">
        <v>1413</v>
      </c>
      <c r="E388" s="27" t="s">
        <v>1414</v>
      </c>
      <c r="F388" s="27">
        <v>15642</v>
      </c>
      <c r="G388" s="28">
        <v>2403</v>
      </c>
      <c r="H388" s="27">
        <v>7248635052</v>
      </c>
      <c r="I388" s="29" t="s">
        <v>507</v>
      </c>
      <c r="J388" s="29" t="s">
        <v>335</v>
      </c>
      <c r="K388" s="30"/>
      <c r="L388" s="30"/>
      <c r="M388" s="30"/>
      <c r="N388" s="30"/>
      <c r="O388" s="30"/>
      <c r="P388" s="35">
        <v>8.378653976886472</v>
      </c>
      <c r="Q388" s="31" t="s">
        <v>335</v>
      </c>
      <c r="R388" s="27" t="s">
        <v>335</v>
      </c>
      <c r="S388" s="30"/>
      <c r="T388" s="34"/>
      <c r="U388" s="34"/>
      <c r="V388" s="34"/>
      <c r="W388" s="34"/>
      <c r="X388" s="8">
        <f t="shared" si="65"/>
        <v>0</v>
      </c>
      <c r="Y388" s="8">
        <f t="shared" si="66"/>
        <v>1</v>
      </c>
      <c r="Z388" s="8">
        <f t="shared" si="67"/>
        <v>0</v>
      </c>
      <c r="AA388" s="8">
        <f t="shared" si="68"/>
        <v>0</v>
      </c>
      <c r="AB388" s="8">
        <f t="shared" si="69"/>
        <v>0</v>
      </c>
      <c r="AC388" s="8">
        <f t="shared" si="70"/>
        <v>0</v>
      </c>
      <c r="AD388" s="8">
        <f t="shared" si="71"/>
        <v>0</v>
      </c>
      <c r="AE388" s="8">
        <f t="shared" si="72"/>
        <v>0</v>
      </c>
      <c r="AF388" s="8">
        <f t="shared" si="73"/>
        <v>0</v>
      </c>
      <c r="AG388" s="8">
        <f t="shared" si="74"/>
        <v>0</v>
      </c>
      <c r="AH388">
        <f t="shared" si="75"/>
        <v>0</v>
      </c>
      <c r="AI388">
        <f t="shared" si="76"/>
        <v>0</v>
      </c>
      <c r="AJ388">
        <f t="shared" si="77"/>
        <v>0</v>
      </c>
    </row>
    <row r="389" spans="1:36" ht="12.75">
      <c r="A389" s="27">
        <v>4218030</v>
      </c>
      <c r="B389" s="27">
        <v>124156503</v>
      </c>
      <c r="C389" s="27" t="s">
        <v>1415</v>
      </c>
      <c r="D389" s="27" t="s">
        <v>1416</v>
      </c>
      <c r="E389" s="27" t="s">
        <v>1417</v>
      </c>
      <c r="F389" s="27">
        <v>19310</v>
      </c>
      <c r="G389" s="28">
        <v>500</v>
      </c>
      <c r="H389" s="27">
        <v>6105938213</v>
      </c>
      <c r="I389" s="29">
        <v>8</v>
      </c>
      <c r="J389" s="29" t="s">
        <v>330</v>
      </c>
      <c r="K389" s="30" t="s">
        <v>360</v>
      </c>
      <c r="L389" s="30">
        <v>2469</v>
      </c>
      <c r="M389" s="30" t="s">
        <v>361</v>
      </c>
      <c r="N389" s="30" t="s">
        <v>361</v>
      </c>
      <c r="O389" s="30" t="s">
        <v>360</v>
      </c>
      <c r="P389" s="35">
        <v>13.30905015410479</v>
      </c>
      <c r="Q389" s="31" t="s">
        <v>335</v>
      </c>
      <c r="R389" s="29" t="s">
        <v>330</v>
      </c>
      <c r="S389" s="30" t="s">
        <v>361</v>
      </c>
      <c r="T389" s="34"/>
      <c r="U389" s="34"/>
      <c r="V389" s="34"/>
      <c r="W389" s="34"/>
      <c r="X389" s="8">
        <f t="shared" si="65"/>
        <v>1</v>
      </c>
      <c r="Y389" s="8">
        <f t="shared" si="66"/>
        <v>0</v>
      </c>
      <c r="Z389" s="8">
        <f t="shared" si="67"/>
        <v>0</v>
      </c>
      <c r="AA389" s="8">
        <f t="shared" si="68"/>
        <v>0</v>
      </c>
      <c r="AB389" s="8">
        <f t="shared" si="69"/>
        <v>0</v>
      </c>
      <c r="AC389" s="8">
        <f t="shared" si="70"/>
        <v>1</v>
      </c>
      <c r="AD389" s="8">
        <f t="shared" si="71"/>
        <v>0</v>
      </c>
      <c r="AE389" s="8">
        <f t="shared" si="72"/>
        <v>0</v>
      </c>
      <c r="AF389" s="8">
        <f t="shared" si="73"/>
        <v>0</v>
      </c>
      <c r="AG389" s="8">
        <f t="shared" si="74"/>
        <v>0</v>
      </c>
      <c r="AH389">
        <f t="shared" si="75"/>
        <v>0</v>
      </c>
      <c r="AI389">
        <f t="shared" si="76"/>
        <v>0</v>
      </c>
      <c r="AJ389">
        <f t="shared" si="77"/>
        <v>0</v>
      </c>
    </row>
    <row r="390" spans="1:36" ht="12.75">
      <c r="A390" s="27">
        <v>4218090</v>
      </c>
      <c r="B390" s="27">
        <v>106616203</v>
      </c>
      <c r="C390" s="27" t="s">
        <v>1418</v>
      </c>
      <c r="D390" s="27" t="s">
        <v>1419</v>
      </c>
      <c r="E390" s="27" t="s">
        <v>1420</v>
      </c>
      <c r="F390" s="27">
        <v>16301</v>
      </c>
      <c r="G390" s="28">
        <v>929</v>
      </c>
      <c r="H390" s="27">
        <v>8146761867</v>
      </c>
      <c r="I390" s="29" t="s">
        <v>521</v>
      </c>
      <c r="J390" s="29" t="s">
        <v>335</v>
      </c>
      <c r="K390" s="30"/>
      <c r="L390" s="30"/>
      <c r="M390" s="30"/>
      <c r="N390" s="30" t="s">
        <v>361</v>
      </c>
      <c r="O390" s="30"/>
      <c r="P390" s="35">
        <v>20.809968847352025</v>
      </c>
      <c r="Q390" s="31" t="s">
        <v>330</v>
      </c>
      <c r="R390" s="27" t="s">
        <v>330</v>
      </c>
      <c r="S390" s="30" t="s">
        <v>362</v>
      </c>
      <c r="T390" s="34"/>
      <c r="U390" s="34"/>
      <c r="V390" s="34"/>
      <c r="W390" s="34"/>
      <c r="X390" s="8">
        <f aca="true" t="shared" si="78" ref="X390:X453">IF(OR(J390="YES",K390="YES"),1,0)</f>
        <v>0</v>
      </c>
      <c r="Y390" s="8">
        <f aca="true" t="shared" si="79" ref="Y390:Y453">IF(OR(L390&lt;600,M390="YES"),1,0)</f>
        <v>1</v>
      </c>
      <c r="Z390" s="8">
        <f aca="true" t="shared" si="80" ref="Z390:Z453">IF(AND(X390=1,Y390=1),"ELIGIBLE",0)</f>
        <v>0</v>
      </c>
      <c r="AA390" s="8">
        <f aca="true" t="shared" si="81" ref="AA390:AA453">IF(AND(Z390="ELIGIBLE",N390="YES"),"OKAY",0)</f>
        <v>0</v>
      </c>
      <c r="AB390" s="8">
        <f aca="true" t="shared" si="82" ref="AB390:AB453">IF(AND(P390&gt;=20,Q390="YES"),1,0)</f>
        <v>1</v>
      </c>
      <c r="AC390" s="8">
        <f aca="true" t="shared" si="83" ref="AC390:AC453">IF(R390="YES",1,0)</f>
        <v>1</v>
      </c>
      <c r="AD390" s="8" t="str">
        <f aca="true" t="shared" si="84" ref="AD390:AD453">IF(AND(AB390=1,AC390=1),"CHECK",0)</f>
        <v>CHECK</v>
      </c>
      <c r="AE390" s="8">
        <f aca="true" t="shared" si="85" ref="AE390:AE453">IF(AND(Z390="ELIGIBLE",AD390="CHECK"),"SRSA",0)</f>
        <v>0</v>
      </c>
      <c r="AF390" s="8" t="str">
        <f aca="true" t="shared" si="86" ref="AF390:AF453">IF(AND(AD390="CHECK",AE390=0),"RLISP",0)</f>
        <v>RLISP</v>
      </c>
      <c r="AG390" s="8">
        <f aca="true" t="shared" si="87" ref="AG390:AG453">IF(AND(AA390="OKAY",AF390="RLISP"),"NO",0)</f>
        <v>0</v>
      </c>
      <c r="AH390">
        <f aca="true" t="shared" si="88" ref="AH390:AH453">IF(AND(OR(X390=0,Y390=0),(N390="YES")),"TROUBLE",0)</f>
        <v>0</v>
      </c>
      <c r="AI390">
        <f aca="true" t="shared" si="89" ref="AI390:AI453">IF(AND(OR(AB390=0,AC390=0),(S390="YES")),"TROUBLE",0)</f>
        <v>0</v>
      </c>
      <c r="AJ390">
        <f aca="true" t="shared" si="90" ref="AJ390:AJ453">IF(AND(AND(AD390=0,P390&gt;=19.95),(S390=1)),"PROBLEM",0)</f>
        <v>0</v>
      </c>
    </row>
    <row r="391" spans="1:36" ht="12.75">
      <c r="A391" s="27">
        <v>4218120</v>
      </c>
      <c r="B391" s="27">
        <v>119356603</v>
      </c>
      <c r="C391" s="27" t="s">
        <v>1421</v>
      </c>
      <c r="D391" s="27" t="s">
        <v>1422</v>
      </c>
      <c r="E391" s="27" t="s">
        <v>1423</v>
      </c>
      <c r="F391" s="27">
        <v>18518</v>
      </c>
      <c r="G391" s="28">
        <v>1692</v>
      </c>
      <c r="H391" s="27">
        <v>5704576721</v>
      </c>
      <c r="I391" s="29">
        <v>4</v>
      </c>
      <c r="J391" s="29" t="s">
        <v>335</v>
      </c>
      <c r="K391" s="30"/>
      <c r="L391" s="30"/>
      <c r="M391" s="30"/>
      <c r="N391" s="30"/>
      <c r="O391" s="30"/>
      <c r="P391" s="35">
        <v>8.112582781456954</v>
      </c>
      <c r="Q391" s="31" t="s">
        <v>335</v>
      </c>
      <c r="R391" s="27" t="s">
        <v>335</v>
      </c>
      <c r="S391" s="30"/>
      <c r="T391" s="34"/>
      <c r="U391" s="34"/>
      <c r="V391" s="34"/>
      <c r="W391" s="34"/>
      <c r="X391" s="8">
        <f t="shared" si="78"/>
        <v>0</v>
      </c>
      <c r="Y391" s="8">
        <f t="shared" si="79"/>
        <v>1</v>
      </c>
      <c r="Z391" s="8">
        <f t="shared" si="80"/>
        <v>0</v>
      </c>
      <c r="AA391" s="8">
        <f t="shared" si="81"/>
        <v>0</v>
      </c>
      <c r="AB391" s="8">
        <f t="shared" si="82"/>
        <v>0</v>
      </c>
      <c r="AC391" s="8">
        <f t="shared" si="83"/>
        <v>0</v>
      </c>
      <c r="AD391" s="8">
        <f t="shared" si="84"/>
        <v>0</v>
      </c>
      <c r="AE391" s="8">
        <f t="shared" si="85"/>
        <v>0</v>
      </c>
      <c r="AF391" s="8">
        <f t="shared" si="86"/>
        <v>0</v>
      </c>
      <c r="AG391" s="8">
        <f t="shared" si="87"/>
        <v>0</v>
      </c>
      <c r="AH391">
        <f t="shared" si="88"/>
        <v>0</v>
      </c>
      <c r="AI391">
        <f t="shared" si="89"/>
        <v>0</v>
      </c>
      <c r="AJ391">
        <f t="shared" si="90"/>
        <v>0</v>
      </c>
    </row>
    <row r="392" spans="1:36" ht="12.75">
      <c r="A392" s="27">
        <v>4218150</v>
      </c>
      <c r="B392" s="27">
        <v>114066503</v>
      </c>
      <c r="C392" s="27" t="s">
        <v>1424</v>
      </c>
      <c r="D392" s="27" t="s">
        <v>1425</v>
      </c>
      <c r="E392" s="27" t="s">
        <v>1426</v>
      </c>
      <c r="F392" s="27">
        <v>19547</v>
      </c>
      <c r="G392" s="28">
        <v>8774</v>
      </c>
      <c r="H392" s="27">
        <v>6109874100</v>
      </c>
      <c r="I392" s="29">
        <v>8</v>
      </c>
      <c r="J392" s="29" t="s">
        <v>330</v>
      </c>
      <c r="K392" s="30" t="s">
        <v>360</v>
      </c>
      <c r="L392" s="30">
        <v>2011</v>
      </c>
      <c r="M392" s="30" t="s">
        <v>361</v>
      </c>
      <c r="N392" s="30" t="s">
        <v>361</v>
      </c>
      <c r="O392" s="30" t="s">
        <v>360</v>
      </c>
      <c r="P392" s="35">
        <v>5.239385727190606</v>
      </c>
      <c r="Q392" s="31" t="s">
        <v>335</v>
      </c>
      <c r="R392" s="27" t="s">
        <v>330</v>
      </c>
      <c r="S392" s="30" t="s">
        <v>361</v>
      </c>
      <c r="T392" s="34"/>
      <c r="U392" s="34"/>
      <c r="V392" s="34"/>
      <c r="W392" s="34"/>
      <c r="X392" s="8">
        <f t="shared" si="78"/>
        <v>1</v>
      </c>
      <c r="Y392" s="8">
        <f t="shared" si="79"/>
        <v>0</v>
      </c>
      <c r="Z392" s="8">
        <f t="shared" si="80"/>
        <v>0</v>
      </c>
      <c r="AA392" s="8">
        <f t="shared" si="81"/>
        <v>0</v>
      </c>
      <c r="AB392" s="8">
        <f t="shared" si="82"/>
        <v>0</v>
      </c>
      <c r="AC392" s="8">
        <f t="shared" si="83"/>
        <v>1</v>
      </c>
      <c r="AD392" s="8">
        <f t="shared" si="84"/>
        <v>0</v>
      </c>
      <c r="AE392" s="8">
        <f t="shared" si="85"/>
        <v>0</v>
      </c>
      <c r="AF392" s="8">
        <f t="shared" si="86"/>
        <v>0</v>
      </c>
      <c r="AG392" s="8">
        <f t="shared" si="87"/>
        <v>0</v>
      </c>
      <c r="AH392">
        <f t="shared" si="88"/>
        <v>0</v>
      </c>
      <c r="AI392">
        <f t="shared" si="89"/>
        <v>0</v>
      </c>
      <c r="AJ392">
        <f t="shared" si="90"/>
        <v>0</v>
      </c>
    </row>
    <row r="393" spans="1:36" ht="12.75">
      <c r="A393" s="27">
        <v>4218210</v>
      </c>
      <c r="B393" s="27">
        <v>109537504</v>
      </c>
      <c r="C393" s="27" t="s">
        <v>1427</v>
      </c>
      <c r="D393" s="27" t="s">
        <v>1428</v>
      </c>
      <c r="E393" s="27" t="s">
        <v>1429</v>
      </c>
      <c r="F393" s="27">
        <v>16748</v>
      </c>
      <c r="G393" s="28">
        <v>610</v>
      </c>
      <c r="H393" s="27">
        <v>8146977175</v>
      </c>
      <c r="I393" s="29">
        <v>7</v>
      </c>
      <c r="J393" s="29" t="s">
        <v>330</v>
      </c>
      <c r="K393" s="30" t="s">
        <v>360</v>
      </c>
      <c r="L393" s="30">
        <v>615</v>
      </c>
      <c r="M393" s="30" t="s">
        <v>361</v>
      </c>
      <c r="N393" s="30" t="s">
        <v>361</v>
      </c>
      <c r="O393" s="30" t="s">
        <v>360</v>
      </c>
      <c r="P393" s="35">
        <v>20.6993006993007</v>
      </c>
      <c r="Q393" s="31" t="s">
        <v>330</v>
      </c>
      <c r="R393" s="27" t="s">
        <v>330</v>
      </c>
      <c r="S393" s="30" t="s">
        <v>362</v>
      </c>
      <c r="T393" s="34"/>
      <c r="U393" s="34"/>
      <c r="V393" s="34"/>
      <c r="W393" s="34"/>
      <c r="X393" s="8">
        <f t="shared" si="78"/>
        <v>1</v>
      </c>
      <c r="Y393" s="8">
        <f t="shared" si="79"/>
        <v>0</v>
      </c>
      <c r="Z393" s="8">
        <f t="shared" si="80"/>
        <v>0</v>
      </c>
      <c r="AA393" s="8">
        <f t="shared" si="81"/>
        <v>0</v>
      </c>
      <c r="AB393" s="8">
        <f t="shared" si="82"/>
        <v>1</v>
      </c>
      <c r="AC393" s="8">
        <f t="shared" si="83"/>
        <v>1</v>
      </c>
      <c r="AD393" s="8" t="str">
        <f t="shared" si="84"/>
        <v>CHECK</v>
      </c>
      <c r="AE393" s="8">
        <f t="shared" si="85"/>
        <v>0</v>
      </c>
      <c r="AF393" s="8" t="str">
        <f t="shared" si="86"/>
        <v>RLISP</v>
      </c>
      <c r="AG393" s="8">
        <f t="shared" si="87"/>
        <v>0</v>
      </c>
      <c r="AH393">
        <f t="shared" si="88"/>
        <v>0</v>
      </c>
      <c r="AI393">
        <f t="shared" si="89"/>
        <v>0</v>
      </c>
      <c r="AJ393">
        <f t="shared" si="90"/>
        <v>0</v>
      </c>
    </row>
    <row r="394" spans="1:36" ht="12.75">
      <c r="A394" s="27">
        <v>4218240</v>
      </c>
      <c r="B394" s="27">
        <v>109426003</v>
      </c>
      <c r="C394" s="27" t="s">
        <v>1430</v>
      </c>
      <c r="D394" s="27" t="s">
        <v>1431</v>
      </c>
      <c r="E394" s="27" t="s">
        <v>1432</v>
      </c>
      <c r="F394" s="27">
        <v>16729</v>
      </c>
      <c r="G394" s="28">
        <v>9507</v>
      </c>
      <c r="H394" s="27">
        <v>8149663214</v>
      </c>
      <c r="I394" s="29">
        <v>7</v>
      </c>
      <c r="J394" s="29" t="s">
        <v>330</v>
      </c>
      <c r="K394" s="30" t="s">
        <v>360</v>
      </c>
      <c r="L394" s="30">
        <v>806</v>
      </c>
      <c r="M394" s="30" t="s">
        <v>361</v>
      </c>
      <c r="N394" s="30" t="s">
        <v>361</v>
      </c>
      <c r="O394" s="30" t="s">
        <v>360</v>
      </c>
      <c r="P394" s="35">
        <v>18.461538461538463</v>
      </c>
      <c r="Q394" s="31" t="s">
        <v>335</v>
      </c>
      <c r="R394" s="27" t="s">
        <v>330</v>
      </c>
      <c r="S394" s="30" t="s">
        <v>361</v>
      </c>
      <c r="T394" s="34"/>
      <c r="U394" s="34"/>
      <c r="V394" s="34"/>
      <c r="W394" s="34"/>
      <c r="X394" s="8">
        <f t="shared" si="78"/>
        <v>1</v>
      </c>
      <c r="Y394" s="8">
        <f t="shared" si="79"/>
        <v>0</v>
      </c>
      <c r="Z394" s="8">
        <f t="shared" si="80"/>
        <v>0</v>
      </c>
      <c r="AA394" s="8">
        <f t="shared" si="81"/>
        <v>0</v>
      </c>
      <c r="AB394" s="8">
        <f t="shared" si="82"/>
        <v>0</v>
      </c>
      <c r="AC394" s="8">
        <f t="shared" si="83"/>
        <v>1</v>
      </c>
      <c r="AD394" s="8">
        <f t="shared" si="84"/>
        <v>0</v>
      </c>
      <c r="AE394" s="8">
        <f t="shared" si="85"/>
        <v>0</v>
      </c>
      <c r="AF394" s="8">
        <f t="shared" si="86"/>
        <v>0</v>
      </c>
      <c r="AG394" s="8">
        <f t="shared" si="87"/>
        <v>0</v>
      </c>
      <c r="AH394">
        <f t="shared" si="88"/>
        <v>0</v>
      </c>
      <c r="AI394">
        <f t="shared" si="89"/>
        <v>0</v>
      </c>
      <c r="AJ394">
        <f t="shared" si="90"/>
        <v>0</v>
      </c>
    </row>
    <row r="395" spans="1:36" ht="12.75">
      <c r="A395" s="27">
        <v>4218270</v>
      </c>
      <c r="B395" s="27">
        <v>124156603</v>
      </c>
      <c r="C395" s="27" t="s">
        <v>1433</v>
      </c>
      <c r="D395" s="27" t="s">
        <v>1434</v>
      </c>
      <c r="E395" s="27" t="s">
        <v>1435</v>
      </c>
      <c r="F395" s="27">
        <v>19465</v>
      </c>
      <c r="G395" s="28">
        <v>8423</v>
      </c>
      <c r="H395" s="27">
        <v>6104696261</v>
      </c>
      <c r="I395" s="29" t="s">
        <v>507</v>
      </c>
      <c r="J395" s="29" t="s">
        <v>335</v>
      </c>
      <c r="K395" s="30"/>
      <c r="L395" s="30"/>
      <c r="M395" s="30"/>
      <c r="N395" s="30"/>
      <c r="O395" s="30"/>
      <c r="P395" s="35">
        <v>4.2642642642642645</v>
      </c>
      <c r="Q395" s="31" t="s">
        <v>335</v>
      </c>
      <c r="R395" s="27" t="s">
        <v>335</v>
      </c>
      <c r="S395" s="30"/>
      <c r="T395" s="34"/>
      <c r="U395" s="34"/>
      <c r="V395" s="34"/>
      <c r="W395" s="34"/>
      <c r="X395" s="8">
        <f t="shared" si="78"/>
        <v>0</v>
      </c>
      <c r="Y395" s="8">
        <f t="shared" si="79"/>
        <v>1</v>
      </c>
      <c r="Z395" s="8">
        <f t="shared" si="80"/>
        <v>0</v>
      </c>
      <c r="AA395" s="8">
        <f t="shared" si="81"/>
        <v>0</v>
      </c>
      <c r="AB395" s="8">
        <f t="shared" si="82"/>
        <v>0</v>
      </c>
      <c r="AC395" s="8">
        <f t="shared" si="83"/>
        <v>0</v>
      </c>
      <c r="AD395" s="8">
        <f t="shared" si="84"/>
        <v>0</v>
      </c>
      <c r="AE395" s="8">
        <f t="shared" si="85"/>
        <v>0</v>
      </c>
      <c r="AF395" s="8">
        <f t="shared" si="86"/>
        <v>0</v>
      </c>
      <c r="AG395" s="8">
        <f t="shared" si="87"/>
        <v>0</v>
      </c>
      <c r="AH395">
        <f t="shared" si="88"/>
        <v>0</v>
      </c>
      <c r="AI395">
        <f t="shared" si="89"/>
        <v>0</v>
      </c>
      <c r="AJ395">
        <f t="shared" si="90"/>
        <v>0</v>
      </c>
    </row>
    <row r="396" spans="1:36" ht="12.75">
      <c r="A396" s="27">
        <v>4218300</v>
      </c>
      <c r="B396" s="27">
        <v>124156703</v>
      </c>
      <c r="C396" s="27" t="s">
        <v>1436</v>
      </c>
      <c r="D396" s="27" t="s">
        <v>1437</v>
      </c>
      <c r="E396" s="27" t="s">
        <v>1438</v>
      </c>
      <c r="F396" s="27">
        <v>19363</v>
      </c>
      <c r="G396" s="28">
        <v>1770</v>
      </c>
      <c r="H396" s="27">
        <v>6109326600</v>
      </c>
      <c r="I396" s="29">
        <v>3</v>
      </c>
      <c r="J396" s="29" t="s">
        <v>335</v>
      </c>
      <c r="K396" s="30"/>
      <c r="L396" s="30"/>
      <c r="M396" s="30"/>
      <c r="N396" s="30"/>
      <c r="O396" s="30"/>
      <c r="P396" s="35">
        <v>9.061957151129125</v>
      </c>
      <c r="Q396" s="31" t="s">
        <v>335</v>
      </c>
      <c r="R396" s="27" t="s">
        <v>335</v>
      </c>
      <c r="S396" s="30"/>
      <c r="T396" s="34"/>
      <c r="U396" s="34"/>
      <c r="V396" s="34"/>
      <c r="W396" s="34"/>
      <c r="X396" s="8">
        <f t="shared" si="78"/>
        <v>0</v>
      </c>
      <c r="Y396" s="8">
        <f t="shared" si="79"/>
        <v>1</v>
      </c>
      <c r="Z396" s="8">
        <f t="shared" si="80"/>
        <v>0</v>
      </c>
      <c r="AA396" s="8">
        <f t="shared" si="81"/>
        <v>0</v>
      </c>
      <c r="AB396" s="8">
        <f t="shared" si="82"/>
        <v>0</v>
      </c>
      <c r="AC396" s="8">
        <f t="shared" si="83"/>
        <v>0</v>
      </c>
      <c r="AD396" s="8">
        <f t="shared" si="84"/>
        <v>0</v>
      </c>
      <c r="AE396" s="8">
        <f t="shared" si="85"/>
        <v>0</v>
      </c>
      <c r="AF396" s="8">
        <f t="shared" si="86"/>
        <v>0</v>
      </c>
      <c r="AG396" s="8">
        <f t="shared" si="87"/>
        <v>0</v>
      </c>
      <c r="AH396">
        <f t="shared" si="88"/>
        <v>0</v>
      </c>
      <c r="AI396">
        <f t="shared" si="89"/>
        <v>0</v>
      </c>
      <c r="AJ396">
        <f t="shared" si="90"/>
        <v>0</v>
      </c>
    </row>
    <row r="397" spans="1:36" ht="12.75">
      <c r="A397" s="27">
        <v>4218330</v>
      </c>
      <c r="B397" s="27">
        <v>122098003</v>
      </c>
      <c r="C397" s="27" t="s">
        <v>1439</v>
      </c>
      <c r="D397" s="27" t="s">
        <v>1440</v>
      </c>
      <c r="E397" s="27" t="s">
        <v>1441</v>
      </c>
      <c r="F397" s="27">
        <v>18930</v>
      </c>
      <c r="G397" s="28">
        <v>9657</v>
      </c>
      <c r="H397" s="27">
        <v>6108475131</v>
      </c>
      <c r="I397" s="29">
        <v>8</v>
      </c>
      <c r="J397" s="29" t="s">
        <v>330</v>
      </c>
      <c r="K397" s="30" t="s">
        <v>360</v>
      </c>
      <c r="L397" s="30">
        <v>2100</v>
      </c>
      <c r="M397" s="30" t="s">
        <v>361</v>
      </c>
      <c r="N397" s="30" t="s">
        <v>361</v>
      </c>
      <c r="O397" s="30" t="s">
        <v>360</v>
      </c>
      <c r="P397" s="35">
        <v>4.7223145992683735</v>
      </c>
      <c r="Q397" s="31" t="s">
        <v>335</v>
      </c>
      <c r="R397" s="27" t="s">
        <v>330</v>
      </c>
      <c r="S397" s="30" t="s">
        <v>361</v>
      </c>
      <c r="T397" s="34"/>
      <c r="U397" s="34"/>
      <c r="V397" s="34"/>
      <c r="W397" s="34"/>
      <c r="X397" s="8">
        <f t="shared" si="78"/>
        <v>1</v>
      </c>
      <c r="Y397" s="8">
        <f t="shared" si="79"/>
        <v>0</v>
      </c>
      <c r="Z397" s="8">
        <f t="shared" si="80"/>
        <v>0</v>
      </c>
      <c r="AA397" s="8">
        <f t="shared" si="81"/>
        <v>0</v>
      </c>
      <c r="AB397" s="8">
        <f t="shared" si="82"/>
        <v>0</v>
      </c>
      <c r="AC397" s="8">
        <f t="shared" si="83"/>
        <v>1</v>
      </c>
      <c r="AD397" s="8">
        <f t="shared" si="84"/>
        <v>0</v>
      </c>
      <c r="AE397" s="8">
        <f t="shared" si="85"/>
        <v>0</v>
      </c>
      <c r="AF397" s="8">
        <f t="shared" si="86"/>
        <v>0</v>
      </c>
      <c r="AG397" s="8">
        <f t="shared" si="87"/>
        <v>0</v>
      </c>
      <c r="AH397">
        <f t="shared" si="88"/>
        <v>0</v>
      </c>
      <c r="AI397">
        <f t="shared" si="89"/>
        <v>0</v>
      </c>
      <c r="AJ397">
        <f t="shared" si="90"/>
        <v>0</v>
      </c>
    </row>
    <row r="398" spans="1:36" ht="12.75">
      <c r="A398" s="27">
        <v>4218360</v>
      </c>
      <c r="B398" s="27">
        <v>121136503</v>
      </c>
      <c r="C398" s="27" t="s">
        <v>1442</v>
      </c>
      <c r="D398" s="27" t="s">
        <v>1443</v>
      </c>
      <c r="E398" s="27" t="s">
        <v>1444</v>
      </c>
      <c r="F398" s="27">
        <v>18071</v>
      </c>
      <c r="G398" s="28">
        <v>350</v>
      </c>
      <c r="H398" s="27">
        <v>6108262364</v>
      </c>
      <c r="I398" s="29" t="s">
        <v>550</v>
      </c>
      <c r="J398" s="29" t="s">
        <v>335</v>
      </c>
      <c r="K398" s="30"/>
      <c r="L398" s="30"/>
      <c r="M398" s="30"/>
      <c r="N398" s="30"/>
      <c r="O398" s="30"/>
      <c r="P398" s="35">
        <v>12.340600575894694</v>
      </c>
      <c r="Q398" s="31" t="s">
        <v>335</v>
      </c>
      <c r="R398" s="27" t="s">
        <v>335</v>
      </c>
      <c r="S398" s="30"/>
      <c r="T398" s="34"/>
      <c r="U398" s="34"/>
      <c r="V398" s="34"/>
      <c r="W398" s="34"/>
      <c r="X398" s="8">
        <f t="shared" si="78"/>
        <v>0</v>
      </c>
      <c r="Y398" s="8">
        <f t="shared" si="79"/>
        <v>1</v>
      </c>
      <c r="Z398" s="8">
        <f t="shared" si="80"/>
        <v>0</v>
      </c>
      <c r="AA398" s="8">
        <f t="shared" si="81"/>
        <v>0</v>
      </c>
      <c r="AB398" s="8">
        <f t="shared" si="82"/>
        <v>0</v>
      </c>
      <c r="AC398" s="8">
        <f t="shared" si="83"/>
        <v>0</v>
      </c>
      <c r="AD398" s="8">
        <f t="shared" si="84"/>
        <v>0</v>
      </c>
      <c r="AE398" s="8">
        <f t="shared" si="85"/>
        <v>0</v>
      </c>
      <c r="AF398" s="8">
        <f t="shared" si="86"/>
        <v>0</v>
      </c>
      <c r="AG398" s="8">
        <f t="shared" si="87"/>
        <v>0</v>
      </c>
      <c r="AH398">
        <f t="shared" si="88"/>
        <v>0</v>
      </c>
      <c r="AI398">
        <f t="shared" si="89"/>
        <v>0</v>
      </c>
      <c r="AJ398">
        <f t="shared" si="90"/>
        <v>0</v>
      </c>
    </row>
    <row r="399" spans="1:36" ht="12.75">
      <c r="A399" s="27">
        <v>4218390</v>
      </c>
      <c r="B399" s="27">
        <v>113385303</v>
      </c>
      <c r="C399" s="27" t="s">
        <v>1445</v>
      </c>
      <c r="D399" s="27" t="s">
        <v>1446</v>
      </c>
      <c r="E399" s="27" t="s">
        <v>1447</v>
      </c>
      <c r="F399" s="27">
        <v>17078</v>
      </c>
      <c r="G399" s="28">
        <v>3447</v>
      </c>
      <c r="H399" s="27">
        <v>7178383144</v>
      </c>
      <c r="I399" s="29" t="s">
        <v>550</v>
      </c>
      <c r="J399" s="29" t="s">
        <v>335</v>
      </c>
      <c r="K399" s="30"/>
      <c r="L399" s="30"/>
      <c r="M399" s="30"/>
      <c r="N399" s="30"/>
      <c r="O399" s="30"/>
      <c r="P399" s="35">
        <v>2.583387835186396</v>
      </c>
      <c r="Q399" s="31" t="s">
        <v>335</v>
      </c>
      <c r="R399" s="27" t="s">
        <v>335</v>
      </c>
      <c r="S399" s="30"/>
      <c r="T399" s="34"/>
      <c r="U399" s="34"/>
      <c r="V399" s="34"/>
      <c r="W399" s="34"/>
      <c r="X399" s="8">
        <f t="shared" si="78"/>
        <v>0</v>
      </c>
      <c r="Y399" s="8">
        <f t="shared" si="79"/>
        <v>1</v>
      </c>
      <c r="Z399" s="8">
        <f t="shared" si="80"/>
        <v>0</v>
      </c>
      <c r="AA399" s="8">
        <f t="shared" si="81"/>
        <v>0</v>
      </c>
      <c r="AB399" s="8">
        <f t="shared" si="82"/>
        <v>0</v>
      </c>
      <c r="AC399" s="8">
        <f t="shared" si="83"/>
        <v>0</v>
      </c>
      <c r="AD399" s="8">
        <f t="shared" si="84"/>
        <v>0</v>
      </c>
      <c r="AE399" s="8">
        <f t="shared" si="85"/>
        <v>0</v>
      </c>
      <c r="AF399" s="8">
        <f t="shared" si="86"/>
        <v>0</v>
      </c>
      <c r="AG399" s="8">
        <f t="shared" si="87"/>
        <v>0</v>
      </c>
      <c r="AH399">
        <f t="shared" si="88"/>
        <v>0</v>
      </c>
      <c r="AI399">
        <f t="shared" si="89"/>
        <v>0</v>
      </c>
      <c r="AJ399">
        <f t="shared" si="90"/>
        <v>0</v>
      </c>
    </row>
    <row r="400" spans="1:36" ht="12.75">
      <c r="A400" s="27">
        <v>4218450</v>
      </c>
      <c r="B400" s="27">
        <v>121136603</v>
      </c>
      <c r="C400" s="27" t="s">
        <v>1448</v>
      </c>
      <c r="D400" s="27" t="s">
        <v>1449</v>
      </c>
      <c r="E400" s="27" t="s">
        <v>1450</v>
      </c>
      <c r="F400" s="27">
        <v>18232</v>
      </c>
      <c r="G400" s="28">
        <v>40</v>
      </c>
      <c r="H400" s="27">
        <v>5706453176</v>
      </c>
      <c r="I400" s="29">
        <v>4</v>
      </c>
      <c r="J400" s="29" t="s">
        <v>335</v>
      </c>
      <c r="K400" s="30"/>
      <c r="L400" s="30"/>
      <c r="M400" s="30"/>
      <c r="N400" s="30"/>
      <c r="O400" s="30"/>
      <c r="P400" s="35">
        <v>15.98951507208388</v>
      </c>
      <c r="Q400" s="31" t="s">
        <v>335</v>
      </c>
      <c r="R400" s="27" t="s">
        <v>335</v>
      </c>
      <c r="S400" s="30"/>
      <c r="T400" s="34"/>
      <c r="U400" s="34"/>
      <c r="V400" s="34"/>
      <c r="W400" s="34"/>
      <c r="X400" s="8">
        <f t="shared" si="78"/>
        <v>0</v>
      </c>
      <c r="Y400" s="8">
        <f t="shared" si="79"/>
        <v>1</v>
      </c>
      <c r="Z400" s="8">
        <f t="shared" si="80"/>
        <v>0</v>
      </c>
      <c r="AA400" s="8">
        <f t="shared" si="81"/>
        <v>0</v>
      </c>
      <c r="AB400" s="8">
        <f t="shared" si="82"/>
        <v>0</v>
      </c>
      <c r="AC400" s="8">
        <f t="shared" si="83"/>
        <v>0</v>
      </c>
      <c r="AD400" s="8">
        <f t="shared" si="84"/>
        <v>0</v>
      </c>
      <c r="AE400" s="8">
        <f t="shared" si="85"/>
        <v>0</v>
      </c>
      <c r="AF400" s="8">
        <f t="shared" si="86"/>
        <v>0</v>
      </c>
      <c r="AG400" s="8">
        <f t="shared" si="87"/>
        <v>0</v>
      </c>
      <c r="AH400">
        <f t="shared" si="88"/>
        <v>0</v>
      </c>
      <c r="AI400">
        <f t="shared" si="89"/>
        <v>0</v>
      </c>
      <c r="AJ400">
        <f t="shared" si="90"/>
        <v>0</v>
      </c>
    </row>
    <row r="401" spans="1:36" ht="12.75">
      <c r="A401" s="27">
        <v>4218510</v>
      </c>
      <c r="B401" s="27">
        <v>121395103</v>
      </c>
      <c r="C401" s="27" t="s">
        <v>1451</v>
      </c>
      <c r="D401" s="27" t="s">
        <v>1452</v>
      </c>
      <c r="E401" s="27" t="s">
        <v>356</v>
      </c>
      <c r="F401" s="27">
        <v>18104</v>
      </c>
      <c r="G401" s="28">
        <v>2119</v>
      </c>
      <c r="H401" s="27">
        <v>6103661910</v>
      </c>
      <c r="I401" s="29" t="s">
        <v>904</v>
      </c>
      <c r="J401" s="29" t="s">
        <v>335</v>
      </c>
      <c r="K401" s="30"/>
      <c r="L401" s="30"/>
      <c r="M401" s="30"/>
      <c r="N401" s="30"/>
      <c r="O401" s="30"/>
      <c r="P401" s="35">
        <v>1.7029192902117918</v>
      </c>
      <c r="Q401" s="31" t="s">
        <v>335</v>
      </c>
      <c r="R401" s="27" t="s">
        <v>335</v>
      </c>
      <c r="S401" s="30"/>
      <c r="T401" s="34"/>
      <c r="U401" s="34"/>
      <c r="V401" s="34"/>
      <c r="W401" s="34"/>
      <c r="X401" s="8">
        <f t="shared" si="78"/>
        <v>0</v>
      </c>
      <c r="Y401" s="8">
        <f t="shared" si="79"/>
        <v>1</v>
      </c>
      <c r="Z401" s="8">
        <f t="shared" si="80"/>
        <v>0</v>
      </c>
      <c r="AA401" s="8">
        <f t="shared" si="81"/>
        <v>0</v>
      </c>
      <c r="AB401" s="8">
        <f t="shared" si="82"/>
        <v>0</v>
      </c>
      <c r="AC401" s="8">
        <f t="shared" si="83"/>
        <v>0</v>
      </c>
      <c r="AD401" s="8">
        <f t="shared" si="84"/>
        <v>0</v>
      </c>
      <c r="AE401" s="8">
        <f t="shared" si="85"/>
        <v>0</v>
      </c>
      <c r="AF401" s="8">
        <f t="shared" si="86"/>
        <v>0</v>
      </c>
      <c r="AG401" s="8">
        <f t="shared" si="87"/>
        <v>0</v>
      </c>
      <c r="AH401">
        <f t="shared" si="88"/>
        <v>0</v>
      </c>
      <c r="AI401">
        <f t="shared" si="89"/>
        <v>0</v>
      </c>
      <c r="AJ401">
        <f t="shared" si="90"/>
        <v>0</v>
      </c>
    </row>
    <row r="402" spans="1:36" ht="12.75">
      <c r="A402" s="27">
        <v>4218540</v>
      </c>
      <c r="B402" s="27">
        <v>999999999</v>
      </c>
      <c r="C402" s="27" t="s">
        <v>1453</v>
      </c>
      <c r="D402" s="27" t="s">
        <v>1454</v>
      </c>
      <c r="E402" s="27" t="s">
        <v>404</v>
      </c>
      <c r="F402" s="27">
        <v>17126</v>
      </c>
      <c r="G402" s="28">
        <v>333</v>
      </c>
      <c r="H402" s="27">
        <v>7177782644</v>
      </c>
      <c r="I402" s="29">
        <v>2</v>
      </c>
      <c r="J402" s="29" t="s">
        <v>335</v>
      </c>
      <c r="K402" s="30"/>
      <c r="L402" s="30"/>
      <c r="M402" s="30"/>
      <c r="N402" s="30"/>
      <c r="O402" s="30"/>
      <c r="P402" s="31" t="s">
        <v>331</v>
      </c>
      <c r="Q402" s="31" t="s">
        <v>331</v>
      </c>
      <c r="R402" s="27" t="s">
        <v>335</v>
      </c>
      <c r="S402" s="30"/>
      <c r="T402" s="34"/>
      <c r="U402" s="34"/>
      <c r="V402" s="34"/>
      <c r="W402" s="34"/>
      <c r="X402" s="8">
        <f t="shared" si="78"/>
        <v>0</v>
      </c>
      <c r="Y402" s="8">
        <f t="shared" si="79"/>
        <v>1</v>
      </c>
      <c r="Z402" s="8">
        <f t="shared" si="80"/>
        <v>0</v>
      </c>
      <c r="AA402" s="8">
        <f t="shared" si="81"/>
        <v>0</v>
      </c>
      <c r="AB402" s="8">
        <f t="shared" si="82"/>
        <v>0</v>
      </c>
      <c r="AC402" s="8">
        <f t="shared" si="83"/>
        <v>0</v>
      </c>
      <c r="AD402" s="8">
        <f t="shared" si="84"/>
        <v>0</v>
      </c>
      <c r="AE402" s="8">
        <f t="shared" si="85"/>
        <v>0</v>
      </c>
      <c r="AF402" s="8">
        <f t="shared" si="86"/>
        <v>0</v>
      </c>
      <c r="AG402" s="8">
        <f t="shared" si="87"/>
        <v>0</v>
      </c>
      <c r="AH402">
        <f t="shared" si="88"/>
        <v>0</v>
      </c>
      <c r="AI402">
        <f t="shared" si="89"/>
        <v>0</v>
      </c>
      <c r="AJ402">
        <f t="shared" si="90"/>
        <v>0</v>
      </c>
    </row>
    <row r="403" spans="1:36" ht="12.75">
      <c r="A403" s="27">
        <v>4218570</v>
      </c>
      <c r="B403" s="27">
        <v>120485603</v>
      </c>
      <c r="C403" s="27" t="s">
        <v>1455</v>
      </c>
      <c r="D403" s="27" t="s">
        <v>1456</v>
      </c>
      <c r="E403" s="27" t="s">
        <v>1457</v>
      </c>
      <c r="F403" s="27">
        <v>18072</v>
      </c>
      <c r="G403" s="28">
        <v>9734</v>
      </c>
      <c r="H403" s="27">
        <v>6108639093</v>
      </c>
      <c r="I403" s="29" t="s">
        <v>550</v>
      </c>
      <c r="J403" s="29" t="s">
        <v>335</v>
      </c>
      <c r="K403" s="30"/>
      <c r="L403" s="30"/>
      <c r="M403" s="30"/>
      <c r="N403" s="30"/>
      <c r="O403" s="30"/>
      <c r="P403" s="35">
        <v>7.567316620241411</v>
      </c>
      <c r="Q403" s="31" t="s">
        <v>335</v>
      </c>
      <c r="R403" s="27" t="s">
        <v>335</v>
      </c>
      <c r="S403" s="30"/>
      <c r="T403" s="34"/>
      <c r="U403" s="34"/>
      <c r="V403" s="34"/>
      <c r="W403" s="34"/>
      <c r="X403" s="8">
        <f t="shared" si="78"/>
        <v>0</v>
      </c>
      <c r="Y403" s="8">
        <f t="shared" si="79"/>
        <v>1</v>
      </c>
      <c r="Z403" s="8">
        <f t="shared" si="80"/>
        <v>0</v>
      </c>
      <c r="AA403" s="8">
        <f t="shared" si="81"/>
        <v>0</v>
      </c>
      <c r="AB403" s="8">
        <f t="shared" si="82"/>
        <v>0</v>
      </c>
      <c r="AC403" s="8">
        <f t="shared" si="83"/>
        <v>0</v>
      </c>
      <c r="AD403" s="8">
        <f t="shared" si="84"/>
        <v>0</v>
      </c>
      <c r="AE403" s="8">
        <f t="shared" si="85"/>
        <v>0</v>
      </c>
      <c r="AF403" s="8">
        <f t="shared" si="86"/>
        <v>0</v>
      </c>
      <c r="AG403" s="8">
        <f t="shared" si="87"/>
        <v>0</v>
      </c>
      <c r="AH403">
        <f t="shared" si="88"/>
        <v>0</v>
      </c>
      <c r="AI403">
        <f t="shared" si="89"/>
        <v>0</v>
      </c>
      <c r="AJ403">
        <f t="shared" si="90"/>
        <v>0</v>
      </c>
    </row>
    <row r="404" spans="1:36" ht="12.75">
      <c r="A404" s="27">
        <v>4218580</v>
      </c>
      <c r="B404" s="27">
        <v>125236903</v>
      </c>
      <c r="C404" s="27" t="s">
        <v>1458</v>
      </c>
      <c r="D404" s="27" t="s">
        <v>1459</v>
      </c>
      <c r="E404" s="27" t="s">
        <v>1460</v>
      </c>
      <c r="F404" s="27">
        <v>19014</v>
      </c>
      <c r="G404" s="28">
        <v>2907</v>
      </c>
      <c r="H404" s="27">
        <v>6104976300</v>
      </c>
      <c r="I404" s="29">
        <v>3</v>
      </c>
      <c r="J404" s="29" t="s">
        <v>335</v>
      </c>
      <c r="K404" s="30"/>
      <c r="L404" s="30"/>
      <c r="M404" s="30"/>
      <c r="N404" s="30"/>
      <c r="O404" s="30"/>
      <c r="P404" s="35">
        <v>1.2717536813922357</v>
      </c>
      <c r="Q404" s="31" t="s">
        <v>335</v>
      </c>
      <c r="R404" s="27" t="s">
        <v>335</v>
      </c>
      <c r="S404" s="30"/>
      <c r="T404" s="34"/>
      <c r="U404" s="34"/>
      <c r="V404" s="34"/>
      <c r="W404" s="34"/>
      <c r="X404" s="8">
        <f t="shared" si="78"/>
        <v>0</v>
      </c>
      <c r="Y404" s="8">
        <f t="shared" si="79"/>
        <v>1</v>
      </c>
      <c r="Z404" s="8">
        <f t="shared" si="80"/>
        <v>0</v>
      </c>
      <c r="AA404" s="8">
        <f t="shared" si="81"/>
        <v>0</v>
      </c>
      <c r="AB404" s="8">
        <f t="shared" si="82"/>
        <v>0</v>
      </c>
      <c r="AC404" s="8">
        <f t="shared" si="83"/>
        <v>0</v>
      </c>
      <c r="AD404" s="8">
        <f t="shared" si="84"/>
        <v>0</v>
      </c>
      <c r="AE404" s="8">
        <f t="shared" si="85"/>
        <v>0</v>
      </c>
      <c r="AF404" s="8">
        <f t="shared" si="86"/>
        <v>0</v>
      </c>
      <c r="AG404" s="8">
        <f t="shared" si="87"/>
        <v>0</v>
      </c>
      <c r="AH404">
        <f t="shared" si="88"/>
        <v>0</v>
      </c>
      <c r="AI404">
        <f t="shared" si="89"/>
        <v>0</v>
      </c>
      <c r="AJ404">
        <f t="shared" si="90"/>
        <v>0</v>
      </c>
    </row>
    <row r="405" spans="1:36" ht="12.75">
      <c r="A405" s="27">
        <v>4218590</v>
      </c>
      <c r="B405" s="27">
        <v>103027352</v>
      </c>
      <c r="C405" s="27" t="s">
        <v>1461</v>
      </c>
      <c r="D405" s="27" t="s">
        <v>1462</v>
      </c>
      <c r="E405" s="27" t="s">
        <v>377</v>
      </c>
      <c r="F405" s="27">
        <v>15235</v>
      </c>
      <c r="G405" s="28">
        <v>3839</v>
      </c>
      <c r="H405" s="27">
        <v>4127937000</v>
      </c>
      <c r="I405" s="29">
        <v>3</v>
      </c>
      <c r="J405" s="29" t="s">
        <v>335</v>
      </c>
      <c r="K405" s="30"/>
      <c r="L405" s="30"/>
      <c r="M405" s="30"/>
      <c r="N405" s="30"/>
      <c r="O405" s="30"/>
      <c r="P405" s="35">
        <v>6.806670784434836</v>
      </c>
      <c r="Q405" s="31" t="s">
        <v>335</v>
      </c>
      <c r="R405" s="27" t="s">
        <v>335</v>
      </c>
      <c r="S405" s="30"/>
      <c r="T405" s="34"/>
      <c r="U405" s="34"/>
      <c r="V405" s="34"/>
      <c r="W405" s="34"/>
      <c r="X405" s="8">
        <f t="shared" si="78"/>
        <v>0</v>
      </c>
      <c r="Y405" s="8">
        <f t="shared" si="79"/>
        <v>1</v>
      </c>
      <c r="Z405" s="8">
        <f t="shared" si="80"/>
        <v>0</v>
      </c>
      <c r="AA405" s="8">
        <f t="shared" si="81"/>
        <v>0</v>
      </c>
      <c r="AB405" s="8">
        <f t="shared" si="82"/>
        <v>0</v>
      </c>
      <c r="AC405" s="8">
        <f t="shared" si="83"/>
        <v>0</v>
      </c>
      <c r="AD405" s="8">
        <f t="shared" si="84"/>
        <v>0</v>
      </c>
      <c r="AE405" s="8">
        <f t="shared" si="85"/>
        <v>0</v>
      </c>
      <c r="AF405" s="8">
        <f t="shared" si="86"/>
        <v>0</v>
      </c>
      <c r="AG405" s="8">
        <f t="shared" si="87"/>
        <v>0</v>
      </c>
      <c r="AH405">
        <f t="shared" si="88"/>
        <v>0</v>
      </c>
      <c r="AI405">
        <f t="shared" si="89"/>
        <v>0</v>
      </c>
      <c r="AJ405">
        <f t="shared" si="90"/>
        <v>0</v>
      </c>
    </row>
    <row r="406" spans="1:36" ht="12.75">
      <c r="A406" s="27">
        <v>4218630</v>
      </c>
      <c r="B406" s="27">
        <v>113365203</v>
      </c>
      <c r="C406" s="27" t="s">
        <v>1463</v>
      </c>
      <c r="D406" s="27" t="s">
        <v>1464</v>
      </c>
      <c r="E406" s="27" t="s">
        <v>1465</v>
      </c>
      <c r="F406" s="27">
        <v>17551</v>
      </c>
      <c r="G406" s="28">
        <v>301</v>
      </c>
      <c r="H406" s="27">
        <v>7178729500</v>
      </c>
      <c r="I406" s="29" t="s">
        <v>550</v>
      </c>
      <c r="J406" s="29" t="s">
        <v>335</v>
      </c>
      <c r="K406" s="30"/>
      <c r="L406" s="30"/>
      <c r="M406" s="30"/>
      <c r="N406" s="30"/>
      <c r="O406" s="30"/>
      <c r="P406" s="35">
        <v>2.3399209486166006</v>
      </c>
      <c r="Q406" s="31" t="s">
        <v>335</v>
      </c>
      <c r="R406" s="27" t="s">
        <v>335</v>
      </c>
      <c r="S406" s="30"/>
      <c r="T406" s="34"/>
      <c r="U406" s="34"/>
      <c r="V406" s="34"/>
      <c r="W406" s="34"/>
      <c r="X406" s="8">
        <f t="shared" si="78"/>
        <v>0</v>
      </c>
      <c r="Y406" s="8">
        <f t="shared" si="79"/>
        <v>1</v>
      </c>
      <c r="Z406" s="8">
        <f t="shared" si="80"/>
        <v>0</v>
      </c>
      <c r="AA406" s="8">
        <f t="shared" si="81"/>
        <v>0</v>
      </c>
      <c r="AB406" s="8">
        <f t="shared" si="82"/>
        <v>0</v>
      </c>
      <c r="AC406" s="8">
        <f t="shared" si="83"/>
        <v>0</v>
      </c>
      <c r="AD406" s="8">
        <f t="shared" si="84"/>
        <v>0</v>
      </c>
      <c r="AE406" s="8">
        <f t="shared" si="85"/>
        <v>0</v>
      </c>
      <c r="AF406" s="8">
        <f t="shared" si="86"/>
        <v>0</v>
      </c>
      <c r="AG406" s="8">
        <f t="shared" si="87"/>
        <v>0</v>
      </c>
      <c r="AH406">
        <f t="shared" si="88"/>
        <v>0</v>
      </c>
      <c r="AI406">
        <f t="shared" si="89"/>
        <v>0</v>
      </c>
      <c r="AJ406">
        <f t="shared" si="90"/>
        <v>0</v>
      </c>
    </row>
    <row r="407" spans="1:36" ht="12.75">
      <c r="A407" s="27">
        <v>4218660</v>
      </c>
      <c r="B407" s="27">
        <v>107657103</v>
      </c>
      <c r="C407" s="27" t="s">
        <v>1466</v>
      </c>
      <c r="D407" s="27" t="s">
        <v>1467</v>
      </c>
      <c r="E407" s="27" t="s">
        <v>1468</v>
      </c>
      <c r="F407" s="27">
        <v>15636</v>
      </c>
      <c r="G407" s="28">
        <v>530</v>
      </c>
      <c r="H407" s="27">
        <v>7247444496</v>
      </c>
      <c r="I407" s="29">
        <v>3</v>
      </c>
      <c r="J407" s="29" t="s">
        <v>335</v>
      </c>
      <c r="K407" s="30"/>
      <c r="L407" s="30"/>
      <c r="M407" s="30"/>
      <c r="N407" s="30"/>
      <c r="O407" s="30"/>
      <c r="P407" s="35">
        <v>4.195289499509323</v>
      </c>
      <c r="Q407" s="31" t="s">
        <v>335</v>
      </c>
      <c r="R407" s="27" t="s">
        <v>335</v>
      </c>
      <c r="S407" s="30"/>
      <c r="T407" s="34"/>
      <c r="U407" s="34"/>
      <c r="V407" s="34"/>
      <c r="W407" s="34"/>
      <c r="X407" s="8">
        <f t="shared" si="78"/>
        <v>0</v>
      </c>
      <c r="Y407" s="8">
        <f t="shared" si="79"/>
        <v>1</v>
      </c>
      <c r="Z407" s="8">
        <f t="shared" si="80"/>
        <v>0</v>
      </c>
      <c r="AA407" s="8">
        <f t="shared" si="81"/>
        <v>0</v>
      </c>
      <c r="AB407" s="8">
        <f t="shared" si="82"/>
        <v>0</v>
      </c>
      <c r="AC407" s="8">
        <f t="shared" si="83"/>
        <v>0</v>
      </c>
      <c r="AD407" s="8">
        <f t="shared" si="84"/>
        <v>0</v>
      </c>
      <c r="AE407" s="8">
        <f t="shared" si="85"/>
        <v>0</v>
      </c>
      <c r="AF407" s="8">
        <f t="shared" si="86"/>
        <v>0</v>
      </c>
      <c r="AG407" s="8">
        <f t="shared" si="87"/>
        <v>0</v>
      </c>
      <c r="AH407">
        <f t="shared" si="88"/>
        <v>0</v>
      </c>
      <c r="AI407">
        <f t="shared" si="89"/>
        <v>0</v>
      </c>
      <c r="AJ407">
        <f t="shared" si="90"/>
        <v>0</v>
      </c>
    </row>
    <row r="408" spans="1:36" ht="12.75">
      <c r="A408" s="27">
        <v>4218740</v>
      </c>
      <c r="B408" s="27">
        <v>105204703</v>
      </c>
      <c r="C408" s="27" t="s">
        <v>1469</v>
      </c>
      <c r="D408" s="27" t="s">
        <v>1470</v>
      </c>
      <c r="E408" s="27" t="s">
        <v>1471</v>
      </c>
      <c r="F408" s="27">
        <v>16433</v>
      </c>
      <c r="G408" s="28">
        <v>808</v>
      </c>
      <c r="H408" s="27">
        <v>8147632323</v>
      </c>
      <c r="I408" s="29">
        <v>7</v>
      </c>
      <c r="J408" s="29" t="s">
        <v>330</v>
      </c>
      <c r="K408" s="30" t="s">
        <v>360</v>
      </c>
      <c r="L408" s="30">
        <v>4114</v>
      </c>
      <c r="M408" s="30" t="s">
        <v>361</v>
      </c>
      <c r="N408" s="30" t="s">
        <v>361</v>
      </c>
      <c r="O408" s="30" t="s">
        <v>360</v>
      </c>
      <c r="P408" s="35">
        <v>15.053546170943624</v>
      </c>
      <c r="Q408" s="31" t="s">
        <v>335</v>
      </c>
      <c r="R408" s="27" t="s">
        <v>330</v>
      </c>
      <c r="S408" s="30" t="s">
        <v>361</v>
      </c>
      <c r="T408" s="34"/>
      <c r="U408" s="34"/>
      <c r="V408" s="34"/>
      <c r="W408" s="34"/>
      <c r="X408" s="8">
        <f t="shared" si="78"/>
        <v>1</v>
      </c>
      <c r="Y408" s="8">
        <f t="shared" si="79"/>
        <v>0</v>
      </c>
      <c r="Z408" s="8">
        <f t="shared" si="80"/>
        <v>0</v>
      </c>
      <c r="AA408" s="8">
        <f t="shared" si="81"/>
        <v>0</v>
      </c>
      <c r="AB408" s="8">
        <f t="shared" si="82"/>
        <v>0</v>
      </c>
      <c r="AC408" s="8">
        <f t="shared" si="83"/>
        <v>1</v>
      </c>
      <c r="AD408" s="8">
        <f t="shared" si="84"/>
        <v>0</v>
      </c>
      <c r="AE408" s="8">
        <f t="shared" si="85"/>
        <v>0</v>
      </c>
      <c r="AF408" s="8">
        <f t="shared" si="86"/>
        <v>0</v>
      </c>
      <c r="AG408" s="8">
        <f t="shared" si="87"/>
        <v>0</v>
      </c>
      <c r="AH408">
        <f t="shared" si="88"/>
        <v>0</v>
      </c>
      <c r="AI408">
        <f t="shared" si="89"/>
        <v>0</v>
      </c>
      <c r="AJ408">
        <f t="shared" si="90"/>
        <v>0</v>
      </c>
    </row>
    <row r="409" spans="1:36" ht="12.75">
      <c r="A409" s="27">
        <v>4218750</v>
      </c>
      <c r="B409" s="27">
        <v>122098103</v>
      </c>
      <c r="C409" s="27" t="s">
        <v>1472</v>
      </c>
      <c r="D409" s="27" t="s">
        <v>1473</v>
      </c>
      <c r="E409" s="27" t="s">
        <v>1474</v>
      </c>
      <c r="F409" s="27">
        <v>18944</v>
      </c>
      <c r="G409" s="28">
        <v>2207</v>
      </c>
      <c r="H409" s="27">
        <v>2152575011</v>
      </c>
      <c r="I409" s="29" t="s">
        <v>507</v>
      </c>
      <c r="J409" s="29" t="s">
        <v>335</v>
      </c>
      <c r="K409" s="30"/>
      <c r="L409" s="30"/>
      <c r="M409" s="30"/>
      <c r="N409" s="30"/>
      <c r="O409" s="30"/>
      <c r="P409" s="35">
        <v>5.396905271103283</v>
      </c>
      <c r="Q409" s="31" t="s">
        <v>335</v>
      </c>
      <c r="R409" s="27" t="s">
        <v>335</v>
      </c>
      <c r="S409" s="30"/>
      <c r="T409" s="34"/>
      <c r="U409" s="34"/>
      <c r="V409" s="34"/>
      <c r="W409" s="34"/>
      <c r="X409" s="8">
        <f t="shared" si="78"/>
        <v>0</v>
      </c>
      <c r="Y409" s="8">
        <f t="shared" si="79"/>
        <v>1</v>
      </c>
      <c r="Z409" s="8">
        <f t="shared" si="80"/>
        <v>0</v>
      </c>
      <c r="AA409" s="8">
        <f t="shared" si="81"/>
        <v>0</v>
      </c>
      <c r="AB409" s="8">
        <f t="shared" si="82"/>
        <v>0</v>
      </c>
      <c r="AC409" s="8">
        <f t="shared" si="83"/>
        <v>0</v>
      </c>
      <c r="AD409" s="8">
        <f t="shared" si="84"/>
        <v>0</v>
      </c>
      <c r="AE409" s="8">
        <f t="shared" si="85"/>
        <v>0</v>
      </c>
      <c r="AF409" s="8">
        <f t="shared" si="86"/>
        <v>0</v>
      </c>
      <c r="AG409" s="8">
        <f t="shared" si="87"/>
        <v>0</v>
      </c>
      <c r="AH409">
        <f t="shared" si="88"/>
        <v>0</v>
      </c>
      <c r="AI409">
        <f t="shared" si="89"/>
        <v>0</v>
      </c>
      <c r="AJ409">
        <f t="shared" si="90"/>
        <v>0</v>
      </c>
    </row>
    <row r="410" spans="1:36" ht="12.75">
      <c r="A410" s="27">
        <v>4218780</v>
      </c>
      <c r="B410" s="27">
        <v>128326303</v>
      </c>
      <c r="C410" s="27" t="s">
        <v>1475</v>
      </c>
      <c r="D410" s="27" t="s">
        <v>1476</v>
      </c>
      <c r="E410" s="27" t="s">
        <v>1477</v>
      </c>
      <c r="F410" s="27">
        <v>15728</v>
      </c>
      <c r="G410" s="28">
        <v>8318</v>
      </c>
      <c r="H410" s="27">
        <v>7242544332</v>
      </c>
      <c r="I410" s="29">
        <v>7</v>
      </c>
      <c r="J410" s="29" t="s">
        <v>330</v>
      </c>
      <c r="K410" s="30" t="s">
        <v>360</v>
      </c>
      <c r="L410" s="30">
        <v>1052</v>
      </c>
      <c r="M410" s="30" t="s">
        <v>361</v>
      </c>
      <c r="N410" s="30" t="s">
        <v>361</v>
      </c>
      <c r="O410" s="30" t="s">
        <v>360</v>
      </c>
      <c r="P410" s="35">
        <v>25.99250936329588</v>
      </c>
      <c r="Q410" s="31" t="s">
        <v>330</v>
      </c>
      <c r="R410" s="27" t="s">
        <v>330</v>
      </c>
      <c r="S410" s="30" t="s">
        <v>362</v>
      </c>
      <c r="T410" s="34"/>
      <c r="U410" s="34"/>
      <c r="V410" s="34"/>
      <c r="W410" s="34"/>
      <c r="X410" s="8">
        <f t="shared" si="78"/>
        <v>1</v>
      </c>
      <c r="Y410" s="8">
        <f t="shared" si="79"/>
        <v>0</v>
      </c>
      <c r="Z410" s="8">
        <f t="shared" si="80"/>
        <v>0</v>
      </c>
      <c r="AA410" s="8">
        <f t="shared" si="81"/>
        <v>0</v>
      </c>
      <c r="AB410" s="8">
        <f t="shared" si="82"/>
        <v>1</v>
      </c>
      <c r="AC410" s="8">
        <f t="shared" si="83"/>
        <v>1</v>
      </c>
      <c r="AD410" s="8" t="str">
        <f t="shared" si="84"/>
        <v>CHECK</v>
      </c>
      <c r="AE410" s="8">
        <f t="shared" si="85"/>
        <v>0</v>
      </c>
      <c r="AF410" s="8" t="str">
        <f t="shared" si="86"/>
        <v>RLISP</v>
      </c>
      <c r="AG410" s="8">
        <f t="shared" si="87"/>
        <v>0</v>
      </c>
      <c r="AH410">
        <f t="shared" si="88"/>
        <v>0</v>
      </c>
      <c r="AI410">
        <f t="shared" si="89"/>
        <v>0</v>
      </c>
      <c r="AJ410">
        <f t="shared" si="90"/>
        <v>0</v>
      </c>
    </row>
    <row r="411" spans="1:36" ht="12.75">
      <c r="A411" s="27">
        <v>4218810</v>
      </c>
      <c r="B411" s="27">
        <v>110147003</v>
      </c>
      <c r="C411" s="27" t="s">
        <v>1478</v>
      </c>
      <c r="D411" s="27" t="s">
        <v>1479</v>
      </c>
      <c r="E411" s="27" t="s">
        <v>1480</v>
      </c>
      <c r="F411" s="27">
        <v>16875</v>
      </c>
      <c r="G411" s="28">
        <v>9403</v>
      </c>
      <c r="H411" s="27">
        <v>8144228814</v>
      </c>
      <c r="I411" s="29">
        <v>8</v>
      </c>
      <c r="J411" s="29" t="s">
        <v>330</v>
      </c>
      <c r="K411" s="30" t="s">
        <v>360</v>
      </c>
      <c r="L411" s="30">
        <v>1612</v>
      </c>
      <c r="M411" s="30" t="s">
        <v>361</v>
      </c>
      <c r="N411" s="30" t="s">
        <v>361</v>
      </c>
      <c r="O411" s="30" t="s">
        <v>360</v>
      </c>
      <c r="P411" s="35">
        <v>12.100259291270527</v>
      </c>
      <c r="Q411" s="31" t="s">
        <v>335</v>
      </c>
      <c r="R411" s="27" t="s">
        <v>330</v>
      </c>
      <c r="S411" s="30" t="s">
        <v>361</v>
      </c>
      <c r="T411" s="34"/>
      <c r="U411" s="34"/>
      <c r="V411" s="34"/>
      <c r="W411" s="34"/>
      <c r="X411" s="8">
        <f t="shared" si="78"/>
        <v>1</v>
      </c>
      <c r="Y411" s="8">
        <f t="shared" si="79"/>
        <v>0</v>
      </c>
      <c r="Z411" s="8">
        <f t="shared" si="80"/>
        <v>0</v>
      </c>
      <c r="AA411" s="8">
        <f t="shared" si="81"/>
        <v>0</v>
      </c>
      <c r="AB411" s="8">
        <f t="shared" si="82"/>
        <v>0</v>
      </c>
      <c r="AC411" s="8">
        <f t="shared" si="83"/>
        <v>1</v>
      </c>
      <c r="AD411" s="8">
        <f t="shared" si="84"/>
        <v>0</v>
      </c>
      <c r="AE411" s="8">
        <f t="shared" si="85"/>
        <v>0</v>
      </c>
      <c r="AF411" s="8">
        <f t="shared" si="86"/>
        <v>0</v>
      </c>
      <c r="AG411" s="8">
        <f t="shared" si="87"/>
        <v>0</v>
      </c>
      <c r="AH411">
        <f t="shared" si="88"/>
        <v>0</v>
      </c>
      <c r="AI411">
        <f t="shared" si="89"/>
        <v>0</v>
      </c>
      <c r="AJ411">
        <f t="shared" si="90"/>
        <v>0</v>
      </c>
    </row>
    <row r="412" spans="1:36" ht="12.75">
      <c r="A412" s="27">
        <v>4218840</v>
      </c>
      <c r="B412" s="27">
        <v>122098202</v>
      </c>
      <c r="C412" s="27" t="s">
        <v>1481</v>
      </c>
      <c r="D412" s="27" t="s">
        <v>1482</v>
      </c>
      <c r="E412" s="27" t="s">
        <v>1483</v>
      </c>
      <c r="F412" s="27">
        <v>19054</v>
      </c>
      <c r="G412" s="28">
        <v>1119</v>
      </c>
      <c r="H412" s="27">
        <v>2154284100</v>
      </c>
      <c r="I412" s="29" t="s">
        <v>507</v>
      </c>
      <c r="J412" s="29" t="s">
        <v>335</v>
      </c>
      <c r="K412" s="30"/>
      <c r="L412" s="30"/>
      <c r="M412" s="30"/>
      <c r="N412" s="30"/>
      <c r="O412" s="30"/>
      <c r="P412" s="35">
        <v>5.106571936056838</v>
      </c>
      <c r="Q412" s="31" t="s">
        <v>335</v>
      </c>
      <c r="R412" s="27" t="s">
        <v>335</v>
      </c>
      <c r="S412" s="30"/>
      <c r="T412" s="34"/>
      <c r="U412" s="34"/>
      <c r="V412" s="34"/>
      <c r="W412" s="34"/>
      <c r="X412" s="8">
        <f t="shared" si="78"/>
        <v>0</v>
      </c>
      <c r="Y412" s="8">
        <f t="shared" si="79"/>
        <v>1</v>
      </c>
      <c r="Z412" s="8">
        <f t="shared" si="80"/>
        <v>0</v>
      </c>
      <c r="AA412" s="8">
        <f t="shared" si="81"/>
        <v>0</v>
      </c>
      <c r="AB412" s="8">
        <f t="shared" si="82"/>
        <v>0</v>
      </c>
      <c r="AC412" s="8">
        <f t="shared" si="83"/>
        <v>0</v>
      </c>
      <c r="AD412" s="8">
        <f t="shared" si="84"/>
        <v>0</v>
      </c>
      <c r="AE412" s="8">
        <f t="shared" si="85"/>
        <v>0</v>
      </c>
      <c r="AF412" s="8">
        <f t="shared" si="86"/>
        <v>0</v>
      </c>
      <c r="AG412" s="8">
        <f t="shared" si="87"/>
        <v>0</v>
      </c>
      <c r="AH412">
        <f t="shared" si="88"/>
        <v>0</v>
      </c>
      <c r="AI412">
        <f t="shared" si="89"/>
        <v>0</v>
      </c>
      <c r="AJ412">
        <f t="shared" si="90"/>
        <v>0</v>
      </c>
    </row>
    <row r="413" spans="1:36" ht="12.75">
      <c r="A413" s="27">
        <v>4218900</v>
      </c>
      <c r="B413" s="27">
        <v>113365303</v>
      </c>
      <c r="C413" s="27" t="s">
        <v>1484</v>
      </c>
      <c r="D413" s="27" t="s">
        <v>1485</v>
      </c>
      <c r="E413" s="27" t="s">
        <v>1486</v>
      </c>
      <c r="F413" s="27">
        <v>17535</v>
      </c>
      <c r="G413" s="28">
        <v>130</v>
      </c>
      <c r="H413" s="27">
        <v>7177685530</v>
      </c>
      <c r="I413" s="29">
        <v>8</v>
      </c>
      <c r="J413" s="29" t="s">
        <v>330</v>
      </c>
      <c r="K413" s="30" t="s">
        <v>360</v>
      </c>
      <c r="L413" s="30">
        <v>1845</v>
      </c>
      <c r="M413" s="30" t="s">
        <v>361</v>
      </c>
      <c r="N413" s="30" t="s">
        <v>361</v>
      </c>
      <c r="O413" s="30" t="s">
        <v>360</v>
      </c>
      <c r="P413" s="35">
        <v>13.559322033898304</v>
      </c>
      <c r="Q413" s="31" t="s">
        <v>335</v>
      </c>
      <c r="R413" s="27" t="s">
        <v>330</v>
      </c>
      <c r="S413" s="30" t="s">
        <v>361</v>
      </c>
      <c r="T413" s="34"/>
      <c r="U413" s="34"/>
      <c r="V413" s="34"/>
      <c r="W413" s="34"/>
      <c r="X413" s="8">
        <f t="shared" si="78"/>
        <v>1</v>
      </c>
      <c r="Y413" s="8">
        <f t="shared" si="79"/>
        <v>0</v>
      </c>
      <c r="Z413" s="8">
        <f t="shared" si="80"/>
        <v>0</v>
      </c>
      <c r="AA413" s="8">
        <f t="shared" si="81"/>
        <v>0</v>
      </c>
      <c r="AB413" s="8">
        <f t="shared" si="82"/>
        <v>0</v>
      </c>
      <c r="AC413" s="8">
        <f t="shared" si="83"/>
        <v>1</v>
      </c>
      <c r="AD413" s="8">
        <f t="shared" si="84"/>
        <v>0</v>
      </c>
      <c r="AE413" s="8">
        <f t="shared" si="85"/>
        <v>0</v>
      </c>
      <c r="AF413" s="8">
        <f t="shared" si="86"/>
        <v>0</v>
      </c>
      <c r="AG413" s="8">
        <f t="shared" si="87"/>
        <v>0</v>
      </c>
      <c r="AH413">
        <f t="shared" si="88"/>
        <v>0</v>
      </c>
      <c r="AI413">
        <f t="shared" si="89"/>
        <v>0</v>
      </c>
      <c r="AJ413">
        <f t="shared" si="90"/>
        <v>0</v>
      </c>
    </row>
    <row r="414" spans="1:36" ht="12.75">
      <c r="A414" s="27">
        <v>4218930</v>
      </c>
      <c r="B414" s="27">
        <v>123466103</v>
      </c>
      <c r="C414" s="27" t="s">
        <v>1487</v>
      </c>
      <c r="D414" s="27" t="s">
        <v>1488</v>
      </c>
      <c r="E414" s="27" t="s">
        <v>1489</v>
      </c>
      <c r="F414" s="27">
        <v>19426</v>
      </c>
      <c r="G414" s="28">
        <v>2042</v>
      </c>
      <c r="H414" s="27">
        <v>6104898506</v>
      </c>
      <c r="I414" s="29" t="s">
        <v>507</v>
      </c>
      <c r="J414" s="29" t="s">
        <v>335</v>
      </c>
      <c r="K414" s="30"/>
      <c r="L414" s="30"/>
      <c r="M414" s="30"/>
      <c r="N414" s="30"/>
      <c r="O414" s="30"/>
      <c r="P414" s="35">
        <v>8.831562974203338</v>
      </c>
      <c r="Q414" s="31" t="s">
        <v>335</v>
      </c>
      <c r="R414" s="27" t="s">
        <v>335</v>
      </c>
      <c r="S414" s="30"/>
      <c r="T414" s="34"/>
      <c r="U414" s="34"/>
      <c r="V414" s="34"/>
      <c r="W414" s="34"/>
      <c r="X414" s="8">
        <f t="shared" si="78"/>
        <v>0</v>
      </c>
      <c r="Y414" s="8">
        <f t="shared" si="79"/>
        <v>1</v>
      </c>
      <c r="Z414" s="8">
        <f t="shared" si="80"/>
        <v>0</v>
      </c>
      <c r="AA414" s="8">
        <f t="shared" si="81"/>
        <v>0</v>
      </c>
      <c r="AB414" s="8">
        <f t="shared" si="82"/>
        <v>0</v>
      </c>
      <c r="AC414" s="8">
        <f t="shared" si="83"/>
        <v>0</v>
      </c>
      <c r="AD414" s="8">
        <f t="shared" si="84"/>
        <v>0</v>
      </c>
      <c r="AE414" s="8">
        <f t="shared" si="85"/>
        <v>0</v>
      </c>
      <c r="AF414" s="8">
        <f t="shared" si="86"/>
        <v>0</v>
      </c>
      <c r="AG414" s="8">
        <f t="shared" si="87"/>
        <v>0</v>
      </c>
      <c r="AH414">
        <f t="shared" si="88"/>
        <v>0</v>
      </c>
      <c r="AI414">
        <f t="shared" si="89"/>
        <v>0</v>
      </c>
      <c r="AJ414">
        <f t="shared" si="90"/>
        <v>0</v>
      </c>
    </row>
    <row r="415" spans="1:36" ht="12.75">
      <c r="A415" s="27">
        <v>4218960</v>
      </c>
      <c r="B415" s="27">
        <v>101636503</v>
      </c>
      <c r="C415" s="27" t="s">
        <v>1490</v>
      </c>
      <c r="D415" s="27" t="s">
        <v>1491</v>
      </c>
      <c r="E415" s="27" t="s">
        <v>1492</v>
      </c>
      <c r="F415" s="27">
        <v>15317</v>
      </c>
      <c r="G415" s="28">
        <v>3430</v>
      </c>
      <c r="H415" s="27">
        <v>7249416251</v>
      </c>
      <c r="I415" s="29" t="s">
        <v>507</v>
      </c>
      <c r="J415" s="29" t="s">
        <v>335</v>
      </c>
      <c r="K415" s="30"/>
      <c r="L415" s="30"/>
      <c r="M415" s="30"/>
      <c r="N415" s="30"/>
      <c r="O415" s="30"/>
      <c r="P415" s="35">
        <v>2.217741935483871</v>
      </c>
      <c r="Q415" s="31" t="s">
        <v>335</v>
      </c>
      <c r="R415" s="27" t="s">
        <v>335</v>
      </c>
      <c r="S415" s="30"/>
      <c r="T415" s="34"/>
      <c r="U415" s="34"/>
      <c r="V415" s="34"/>
      <c r="W415" s="34"/>
      <c r="X415" s="8">
        <f t="shared" si="78"/>
        <v>0</v>
      </c>
      <c r="Y415" s="8">
        <f t="shared" si="79"/>
        <v>1</v>
      </c>
      <c r="Z415" s="8">
        <f t="shared" si="80"/>
        <v>0</v>
      </c>
      <c r="AA415" s="8">
        <f t="shared" si="81"/>
        <v>0</v>
      </c>
      <c r="AB415" s="8">
        <f t="shared" si="82"/>
        <v>0</v>
      </c>
      <c r="AC415" s="8">
        <f t="shared" si="83"/>
        <v>0</v>
      </c>
      <c r="AD415" s="8">
        <f t="shared" si="84"/>
        <v>0</v>
      </c>
      <c r="AE415" s="8">
        <f t="shared" si="85"/>
        <v>0</v>
      </c>
      <c r="AF415" s="8">
        <f t="shared" si="86"/>
        <v>0</v>
      </c>
      <c r="AG415" s="8">
        <f t="shared" si="87"/>
        <v>0</v>
      </c>
      <c r="AH415">
        <f t="shared" si="88"/>
        <v>0</v>
      </c>
      <c r="AI415">
        <f t="shared" si="89"/>
        <v>0</v>
      </c>
      <c r="AJ415">
        <f t="shared" si="90"/>
        <v>0</v>
      </c>
    </row>
    <row r="416" spans="1:36" ht="12.75">
      <c r="A416" s="27">
        <v>4218990</v>
      </c>
      <c r="B416" s="27">
        <v>126515001</v>
      </c>
      <c r="C416" s="27" t="s">
        <v>1493</v>
      </c>
      <c r="D416" s="27" t="s">
        <v>1494</v>
      </c>
      <c r="E416" s="27" t="s">
        <v>368</v>
      </c>
      <c r="F416" s="27">
        <v>19103</v>
      </c>
      <c r="G416" s="28">
        <v>1099</v>
      </c>
      <c r="H416" s="27">
        <v>2152997000</v>
      </c>
      <c r="I416" s="29">
        <v>1</v>
      </c>
      <c r="J416" s="29" t="s">
        <v>335</v>
      </c>
      <c r="K416" s="30"/>
      <c r="L416" s="30"/>
      <c r="M416" s="30"/>
      <c r="N416" s="30"/>
      <c r="O416" s="30"/>
      <c r="P416" s="35">
        <v>28.589395594700424</v>
      </c>
      <c r="Q416" s="31" t="s">
        <v>330</v>
      </c>
      <c r="R416" s="27" t="s">
        <v>335</v>
      </c>
      <c r="S416" s="30"/>
      <c r="T416" s="34"/>
      <c r="U416" s="34"/>
      <c r="V416" s="34"/>
      <c r="W416" s="34"/>
      <c r="X416" s="8">
        <f t="shared" si="78"/>
        <v>0</v>
      </c>
      <c r="Y416" s="8">
        <f t="shared" si="79"/>
        <v>1</v>
      </c>
      <c r="Z416" s="8">
        <f t="shared" si="80"/>
        <v>0</v>
      </c>
      <c r="AA416" s="8">
        <f t="shared" si="81"/>
        <v>0</v>
      </c>
      <c r="AB416" s="8">
        <f t="shared" si="82"/>
        <v>1</v>
      </c>
      <c r="AC416" s="8">
        <f t="shared" si="83"/>
        <v>0</v>
      </c>
      <c r="AD416" s="8">
        <f t="shared" si="84"/>
        <v>0</v>
      </c>
      <c r="AE416" s="8">
        <f t="shared" si="85"/>
        <v>0</v>
      </c>
      <c r="AF416" s="8">
        <f t="shared" si="86"/>
        <v>0</v>
      </c>
      <c r="AG416" s="8">
        <f t="shared" si="87"/>
        <v>0</v>
      </c>
      <c r="AH416">
        <f t="shared" si="88"/>
        <v>0</v>
      </c>
      <c r="AI416">
        <f t="shared" si="89"/>
        <v>0</v>
      </c>
      <c r="AJ416">
        <f t="shared" si="90"/>
        <v>0</v>
      </c>
    </row>
    <row r="417" spans="1:36" ht="12.75">
      <c r="A417" s="27">
        <v>4219020</v>
      </c>
      <c r="B417" s="27">
        <v>110177003</v>
      </c>
      <c r="C417" s="27" t="s">
        <v>1495</v>
      </c>
      <c r="D417" s="27" t="s">
        <v>1496</v>
      </c>
      <c r="E417" s="27" t="s">
        <v>1497</v>
      </c>
      <c r="F417" s="27">
        <v>16866</v>
      </c>
      <c r="G417" s="28">
        <v>2640</v>
      </c>
      <c r="H417" s="27">
        <v>8143421050</v>
      </c>
      <c r="I417" s="29" t="s">
        <v>1498</v>
      </c>
      <c r="J417" s="29" t="s">
        <v>335</v>
      </c>
      <c r="K417" s="30"/>
      <c r="L417" s="30"/>
      <c r="M417" s="30"/>
      <c r="N417" s="30"/>
      <c r="O417" s="30"/>
      <c r="P417" s="35">
        <v>19.314530524812568</v>
      </c>
      <c r="Q417" s="31" t="s">
        <v>335</v>
      </c>
      <c r="R417" s="27" t="s">
        <v>335</v>
      </c>
      <c r="S417" s="30"/>
      <c r="T417" s="34"/>
      <c r="U417" s="34"/>
      <c r="V417" s="34"/>
      <c r="W417" s="34"/>
      <c r="X417" s="8">
        <f t="shared" si="78"/>
        <v>0</v>
      </c>
      <c r="Y417" s="8">
        <f t="shared" si="79"/>
        <v>1</v>
      </c>
      <c r="Z417" s="8">
        <f t="shared" si="80"/>
        <v>0</v>
      </c>
      <c r="AA417" s="8">
        <f t="shared" si="81"/>
        <v>0</v>
      </c>
      <c r="AB417" s="8">
        <f t="shared" si="82"/>
        <v>0</v>
      </c>
      <c r="AC417" s="8">
        <f t="shared" si="83"/>
        <v>0</v>
      </c>
      <c r="AD417" s="8">
        <f t="shared" si="84"/>
        <v>0</v>
      </c>
      <c r="AE417" s="8">
        <f t="shared" si="85"/>
        <v>0</v>
      </c>
      <c r="AF417" s="8">
        <f t="shared" si="86"/>
        <v>0</v>
      </c>
      <c r="AG417" s="8">
        <f t="shared" si="87"/>
        <v>0</v>
      </c>
      <c r="AH417">
        <f t="shared" si="88"/>
        <v>0</v>
      </c>
      <c r="AI417">
        <f t="shared" si="89"/>
        <v>0</v>
      </c>
      <c r="AJ417">
        <f t="shared" si="90"/>
        <v>0</v>
      </c>
    </row>
    <row r="418" spans="1:36" ht="12.75">
      <c r="A418" s="27">
        <v>4219050</v>
      </c>
      <c r="B418" s="27">
        <v>124157203</v>
      </c>
      <c r="C418" s="27" t="s">
        <v>1499</v>
      </c>
      <c r="D418" s="27" t="s">
        <v>1500</v>
      </c>
      <c r="E418" s="27" t="s">
        <v>1501</v>
      </c>
      <c r="F418" s="27">
        <v>19460</v>
      </c>
      <c r="G418" s="28">
        <v>4417</v>
      </c>
      <c r="H418" s="27">
        <v>6109338861</v>
      </c>
      <c r="I418" s="29">
        <v>3</v>
      </c>
      <c r="J418" s="29" t="s">
        <v>335</v>
      </c>
      <c r="K418" s="30"/>
      <c r="L418" s="30"/>
      <c r="M418" s="30"/>
      <c r="N418" s="30"/>
      <c r="O418" s="30"/>
      <c r="P418" s="35">
        <v>3.9381748888418375</v>
      </c>
      <c r="Q418" s="31" t="s">
        <v>335</v>
      </c>
      <c r="R418" s="27" t="s">
        <v>335</v>
      </c>
      <c r="S418" s="30"/>
      <c r="T418" s="34"/>
      <c r="U418" s="34"/>
      <c r="V418" s="34"/>
      <c r="W418" s="34"/>
      <c r="X418" s="8">
        <f t="shared" si="78"/>
        <v>0</v>
      </c>
      <c r="Y418" s="8">
        <f t="shared" si="79"/>
        <v>1</v>
      </c>
      <c r="Z418" s="8">
        <f t="shared" si="80"/>
        <v>0</v>
      </c>
      <c r="AA418" s="8">
        <f t="shared" si="81"/>
        <v>0</v>
      </c>
      <c r="AB418" s="8">
        <f t="shared" si="82"/>
        <v>0</v>
      </c>
      <c r="AC418" s="8">
        <f t="shared" si="83"/>
        <v>0</v>
      </c>
      <c r="AD418" s="8">
        <f t="shared" si="84"/>
        <v>0</v>
      </c>
      <c r="AE418" s="8">
        <f t="shared" si="85"/>
        <v>0</v>
      </c>
      <c r="AF418" s="8">
        <f t="shared" si="86"/>
        <v>0</v>
      </c>
      <c r="AG418" s="8">
        <f t="shared" si="87"/>
        <v>0</v>
      </c>
      <c r="AH418">
        <f t="shared" si="88"/>
        <v>0</v>
      </c>
      <c r="AI418">
        <f t="shared" si="89"/>
        <v>0</v>
      </c>
      <c r="AJ418">
        <f t="shared" si="90"/>
        <v>0</v>
      </c>
    </row>
    <row r="419" spans="1:36" ht="12.75">
      <c r="A419" s="27">
        <v>4219140</v>
      </c>
      <c r="B419" s="27">
        <v>129546003</v>
      </c>
      <c r="C419" s="27" t="s">
        <v>1502</v>
      </c>
      <c r="D419" s="27" t="s">
        <v>1503</v>
      </c>
      <c r="E419" s="27" t="s">
        <v>1504</v>
      </c>
      <c r="F419" s="27">
        <v>17963</v>
      </c>
      <c r="G419" s="28">
        <v>1698</v>
      </c>
      <c r="H419" s="27">
        <v>5703452731</v>
      </c>
      <c r="I419" s="29" t="s">
        <v>521</v>
      </c>
      <c r="J419" s="29" t="s">
        <v>335</v>
      </c>
      <c r="K419" s="30"/>
      <c r="L419" s="30"/>
      <c r="M419" s="30"/>
      <c r="N419" s="30"/>
      <c r="O419" s="30"/>
      <c r="P419" s="35">
        <v>11.007462686567164</v>
      </c>
      <c r="Q419" s="31" t="s">
        <v>335</v>
      </c>
      <c r="R419" s="27" t="s">
        <v>330</v>
      </c>
      <c r="S419" s="30"/>
      <c r="T419" s="34"/>
      <c r="U419" s="34"/>
      <c r="V419" s="34"/>
      <c r="W419" s="34"/>
      <c r="X419" s="8">
        <f t="shared" si="78"/>
        <v>0</v>
      </c>
      <c r="Y419" s="8">
        <f t="shared" si="79"/>
        <v>1</v>
      </c>
      <c r="Z419" s="8">
        <f t="shared" si="80"/>
        <v>0</v>
      </c>
      <c r="AA419" s="8">
        <f t="shared" si="81"/>
        <v>0</v>
      </c>
      <c r="AB419" s="8">
        <f t="shared" si="82"/>
        <v>0</v>
      </c>
      <c r="AC419" s="8">
        <f t="shared" si="83"/>
        <v>1</v>
      </c>
      <c r="AD419" s="8">
        <f t="shared" si="84"/>
        <v>0</v>
      </c>
      <c r="AE419" s="8">
        <f t="shared" si="85"/>
        <v>0</v>
      </c>
      <c r="AF419" s="8">
        <f t="shared" si="86"/>
        <v>0</v>
      </c>
      <c r="AG419" s="8">
        <f t="shared" si="87"/>
        <v>0</v>
      </c>
      <c r="AH419">
        <f t="shared" si="88"/>
        <v>0</v>
      </c>
      <c r="AI419">
        <f t="shared" si="89"/>
        <v>0</v>
      </c>
      <c r="AJ419">
        <f t="shared" si="90"/>
        <v>0</v>
      </c>
    </row>
    <row r="420" spans="1:36" ht="12.75">
      <c r="A420" s="27">
        <v>4219170</v>
      </c>
      <c r="B420" s="27">
        <v>102027451</v>
      </c>
      <c r="C420" s="27" t="s">
        <v>1505</v>
      </c>
      <c r="D420" s="27" t="s">
        <v>1506</v>
      </c>
      <c r="E420" s="27" t="s">
        <v>377</v>
      </c>
      <c r="F420" s="27">
        <v>15213</v>
      </c>
      <c r="G420" s="28">
        <v>3552</v>
      </c>
      <c r="H420" s="27">
        <v>4126223500</v>
      </c>
      <c r="I420" s="29" t="s">
        <v>1507</v>
      </c>
      <c r="J420" s="29" t="s">
        <v>335</v>
      </c>
      <c r="K420" s="30"/>
      <c r="L420" s="30"/>
      <c r="M420" s="30"/>
      <c r="N420" s="30"/>
      <c r="O420" s="30"/>
      <c r="P420" s="35">
        <v>28.07241006638876</v>
      </c>
      <c r="Q420" s="31" t="s">
        <v>330</v>
      </c>
      <c r="R420" s="27" t="s">
        <v>335</v>
      </c>
      <c r="S420" s="30"/>
      <c r="T420" s="34"/>
      <c r="U420" s="34"/>
      <c r="V420" s="34"/>
      <c r="W420" s="34"/>
      <c r="X420" s="8">
        <f t="shared" si="78"/>
        <v>0</v>
      </c>
      <c r="Y420" s="8">
        <f t="shared" si="79"/>
        <v>1</v>
      </c>
      <c r="Z420" s="8">
        <f t="shared" si="80"/>
        <v>0</v>
      </c>
      <c r="AA420" s="8">
        <f t="shared" si="81"/>
        <v>0</v>
      </c>
      <c r="AB420" s="8">
        <f t="shared" si="82"/>
        <v>1</v>
      </c>
      <c r="AC420" s="8">
        <f t="shared" si="83"/>
        <v>0</v>
      </c>
      <c r="AD420" s="8">
        <f t="shared" si="84"/>
        <v>0</v>
      </c>
      <c r="AE420" s="8">
        <f t="shared" si="85"/>
        <v>0</v>
      </c>
      <c r="AF420" s="8">
        <f t="shared" si="86"/>
        <v>0</v>
      </c>
      <c r="AG420" s="8">
        <f t="shared" si="87"/>
        <v>0</v>
      </c>
      <c r="AH420">
        <f t="shared" si="88"/>
        <v>0</v>
      </c>
      <c r="AI420">
        <f t="shared" si="89"/>
        <v>0</v>
      </c>
      <c r="AJ420">
        <f t="shared" si="90"/>
        <v>0</v>
      </c>
    </row>
    <row r="421" spans="1:36" ht="12.75">
      <c r="A421" s="27">
        <v>4219200</v>
      </c>
      <c r="B421" s="27">
        <v>118406602</v>
      </c>
      <c r="C421" s="27" t="s">
        <v>1508</v>
      </c>
      <c r="D421" s="27" t="s">
        <v>1509</v>
      </c>
      <c r="E421" s="27" t="s">
        <v>1510</v>
      </c>
      <c r="F421" s="27">
        <v>18640</v>
      </c>
      <c r="G421" s="28">
        <v>3391</v>
      </c>
      <c r="H421" s="27">
        <v>5706542271</v>
      </c>
      <c r="I421" s="29">
        <v>4</v>
      </c>
      <c r="J421" s="29" t="s">
        <v>335</v>
      </c>
      <c r="K421" s="30"/>
      <c r="L421" s="30"/>
      <c r="M421" s="30"/>
      <c r="N421" s="30"/>
      <c r="O421" s="30"/>
      <c r="P421" s="35">
        <v>14.285714285714285</v>
      </c>
      <c r="Q421" s="31" t="s">
        <v>335</v>
      </c>
      <c r="R421" s="27" t="s">
        <v>335</v>
      </c>
      <c r="S421" s="30"/>
      <c r="T421" s="34"/>
      <c r="U421" s="34"/>
      <c r="V421" s="34"/>
      <c r="W421" s="34"/>
      <c r="X421" s="8">
        <f t="shared" si="78"/>
        <v>0</v>
      </c>
      <c r="Y421" s="8">
        <f t="shared" si="79"/>
        <v>1</v>
      </c>
      <c r="Z421" s="8">
        <f t="shared" si="80"/>
        <v>0</v>
      </c>
      <c r="AA421" s="8">
        <f t="shared" si="81"/>
        <v>0</v>
      </c>
      <c r="AB421" s="8">
        <f t="shared" si="82"/>
        <v>0</v>
      </c>
      <c r="AC421" s="8">
        <f t="shared" si="83"/>
        <v>0</v>
      </c>
      <c r="AD421" s="8">
        <f t="shared" si="84"/>
        <v>0</v>
      </c>
      <c r="AE421" s="8">
        <f t="shared" si="85"/>
        <v>0</v>
      </c>
      <c r="AF421" s="8">
        <f t="shared" si="86"/>
        <v>0</v>
      </c>
      <c r="AG421" s="8">
        <f t="shared" si="87"/>
        <v>0</v>
      </c>
      <c r="AH421">
        <f t="shared" si="88"/>
        <v>0</v>
      </c>
      <c r="AI421">
        <f t="shared" si="89"/>
        <v>0</v>
      </c>
      <c r="AJ421">
        <f t="shared" si="90"/>
        <v>0</v>
      </c>
    </row>
    <row r="422" spans="1:36" ht="12.75">
      <c r="A422" s="27">
        <v>4219290</v>
      </c>
      <c r="B422" s="27">
        <v>120455203</v>
      </c>
      <c r="C422" s="27" t="s">
        <v>1511</v>
      </c>
      <c r="D422" s="27" t="s">
        <v>1512</v>
      </c>
      <c r="E422" s="27" t="s">
        <v>1513</v>
      </c>
      <c r="F422" s="27">
        <v>18322</v>
      </c>
      <c r="G422" s="28">
        <v>2002</v>
      </c>
      <c r="H422" s="27">
        <v>5709925711</v>
      </c>
      <c r="I422" s="29" t="s">
        <v>521</v>
      </c>
      <c r="J422" s="29" t="s">
        <v>335</v>
      </c>
      <c r="K422" s="30"/>
      <c r="L422" s="30"/>
      <c r="M422" s="30"/>
      <c r="N422" s="30"/>
      <c r="O422" s="30"/>
      <c r="P422" s="35">
        <v>11.351451284895544</v>
      </c>
      <c r="Q422" s="31" t="s">
        <v>335</v>
      </c>
      <c r="R422" s="27" t="s">
        <v>330</v>
      </c>
      <c r="S422" s="30"/>
      <c r="T422" s="34"/>
      <c r="U422" s="34"/>
      <c r="V422" s="34"/>
      <c r="W422" s="34"/>
      <c r="X422" s="8">
        <f t="shared" si="78"/>
        <v>0</v>
      </c>
      <c r="Y422" s="8">
        <f t="shared" si="79"/>
        <v>1</v>
      </c>
      <c r="Z422" s="8">
        <f t="shared" si="80"/>
        <v>0</v>
      </c>
      <c r="AA422" s="8">
        <f t="shared" si="81"/>
        <v>0</v>
      </c>
      <c r="AB422" s="8">
        <f t="shared" si="82"/>
        <v>0</v>
      </c>
      <c r="AC422" s="8">
        <f t="shared" si="83"/>
        <v>1</v>
      </c>
      <c r="AD422" s="8">
        <f t="shared" si="84"/>
        <v>0</v>
      </c>
      <c r="AE422" s="8">
        <f t="shared" si="85"/>
        <v>0</v>
      </c>
      <c r="AF422" s="8">
        <f t="shared" si="86"/>
        <v>0</v>
      </c>
      <c r="AG422" s="8">
        <f t="shared" si="87"/>
        <v>0</v>
      </c>
      <c r="AH422">
        <f t="shared" si="88"/>
        <v>0</v>
      </c>
      <c r="AI422">
        <f t="shared" si="89"/>
        <v>0</v>
      </c>
      <c r="AJ422">
        <f t="shared" si="90"/>
        <v>0</v>
      </c>
    </row>
    <row r="423" spans="1:36" ht="12.75">
      <c r="A423" s="27">
        <v>4219350</v>
      </c>
      <c r="B423" s="27">
        <v>103027503</v>
      </c>
      <c r="C423" s="27" t="s">
        <v>1514</v>
      </c>
      <c r="D423" s="27" t="s">
        <v>1515</v>
      </c>
      <c r="E423" s="27" t="s">
        <v>1516</v>
      </c>
      <c r="F423" s="27">
        <v>15239</v>
      </c>
      <c r="G423" s="28">
        <v>1457</v>
      </c>
      <c r="H423" s="27">
        <v>4127910100</v>
      </c>
      <c r="I423" s="29">
        <v>3</v>
      </c>
      <c r="J423" s="29" t="s">
        <v>335</v>
      </c>
      <c r="K423" s="30"/>
      <c r="L423" s="30"/>
      <c r="M423" s="30"/>
      <c r="N423" s="30"/>
      <c r="O423" s="30"/>
      <c r="P423" s="35">
        <v>4.952581664910432</v>
      </c>
      <c r="Q423" s="31" t="s">
        <v>335</v>
      </c>
      <c r="R423" s="27" t="s">
        <v>335</v>
      </c>
      <c r="S423" s="30"/>
      <c r="T423" s="34"/>
      <c r="U423" s="34"/>
      <c r="V423" s="34"/>
      <c r="W423" s="34"/>
      <c r="X423" s="8">
        <f t="shared" si="78"/>
        <v>0</v>
      </c>
      <c r="Y423" s="8">
        <f t="shared" si="79"/>
        <v>1</v>
      </c>
      <c r="Z423" s="8">
        <f t="shared" si="80"/>
        <v>0</v>
      </c>
      <c r="AA423" s="8">
        <f t="shared" si="81"/>
        <v>0</v>
      </c>
      <c r="AB423" s="8">
        <f t="shared" si="82"/>
        <v>0</v>
      </c>
      <c r="AC423" s="8">
        <f t="shared" si="83"/>
        <v>0</v>
      </c>
      <c r="AD423" s="8">
        <f t="shared" si="84"/>
        <v>0</v>
      </c>
      <c r="AE423" s="8">
        <f t="shared" si="85"/>
        <v>0</v>
      </c>
      <c r="AF423" s="8">
        <f t="shared" si="86"/>
        <v>0</v>
      </c>
      <c r="AG423" s="8">
        <f t="shared" si="87"/>
        <v>0</v>
      </c>
      <c r="AH423">
        <f t="shared" si="88"/>
        <v>0</v>
      </c>
      <c r="AI423">
        <f t="shared" si="89"/>
        <v>0</v>
      </c>
      <c r="AJ423">
        <f t="shared" si="90"/>
        <v>0</v>
      </c>
    </row>
    <row r="424" spans="1:36" ht="12.75">
      <c r="A424" s="27">
        <v>4219470</v>
      </c>
      <c r="B424" s="27">
        <v>123461602</v>
      </c>
      <c r="C424" s="27" t="s">
        <v>1517</v>
      </c>
      <c r="D424" s="27" t="s">
        <v>1518</v>
      </c>
      <c r="E424" s="27" t="s">
        <v>1519</v>
      </c>
      <c r="F424" s="27">
        <v>19462</v>
      </c>
      <c r="G424" s="28">
        <v>1252</v>
      </c>
      <c r="H424" s="27">
        <v>6108341670</v>
      </c>
      <c r="I424" s="29">
        <v>3</v>
      </c>
      <c r="J424" s="29" t="s">
        <v>335</v>
      </c>
      <c r="K424" s="30"/>
      <c r="L424" s="30"/>
      <c r="M424" s="30"/>
      <c r="N424" s="30"/>
      <c r="O424" s="30"/>
      <c r="P424" s="35">
        <v>7.015043547110055</v>
      </c>
      <c r="Q424" s="31" t="s">
        <v>335</v>
      </c>
      <c r="R424" s="27" t="s">
        <v>335</v>
      </c>
      <c r="S424" s="30"/>
      <c r="T424" s="34"/>
      <c r="U424" s="34"/>
      <c r="V424" s="34"/>
      <c r="W424" s="34"/>
      <c r="X424" s="8">
        <f t="shared" si="78"/>
        <v>0</v>
      </c>
      <c r="Y424" s="8">
        <f t="shared" si="79"/>
        <v>1</v>
      </c>
      <c r="Z424" s="8">
        <f t="shared" si="80"/>
        <v>0</v>
      </c>
      <c r="AA424" s="8">
        <f t="shared" si="81"/>
        <v>0</v>
      </c>
      <c r="AB424" s="8">
        <f t="shared" si="82"/>
        <v>0</v>
      </c>
      <c r="AC424" s="8">
        <f t="shared" si="83"/>
        <v>0</v>
      </c>
      <c r="AD424" s="8">
        <f t="shared" si="84"/>
        <v>0</v>
      </c>
      <c r="AE424" s="8">
        <f t="shared" si="85"/>
        <v>0</v>
      </c>
      <c r="AF424" s="8">
        <f t="shared" si="86"/>
        <v>0</v>
      </c>
      <c r="AG424" s="8">
        <f t="shared" si="87"/>
        <v>0</v>
      </c>
      <c r="AH424">
        <f t="shared" si="88"/>
        <v>0</v>
      </c>
      <c r="AI424">
        <f t="shared" si="89"/>
        <v>0</v>
      </c>
      <c r="AJ424">
        <f t="shared" si="90"/>
        <v>0</v>
      </c>
    </row>
    <row r="425" spans="1:36" ht="12.75">
      <c r="A425" s="27">
        <v>4219500</v>
      </c>
      <c r="B425" s="27">
        <v>120455403</v>
      </c>
      <c r="C425" s="27" t="s">
        <v>1520</v>
      </c>
      <c r="D425" s="27" t="s">
        <v>1521</v>
      </c>
      <c r="E425" s="27" t="s">
        <v>1522</v>
      </c>
      <c r="F425" s="27">
        <v>18370</v>
      </c>
      <c r="G425" s="28">
        <v>200</v>
      </c>
      <c r="H425" s="27">
        <v>5708397121</v>
      </c>
      <c r="I425" s="29" t="s">
        <v>521</v>
      </c>
      <c r="J425" s="29" t="s">
        <v>335</v>
      </c>
      <c r="K425" s="30"/>
      <c r="L425" s="30"/>
      <c r="M425" s="30"/>
      <c r="N425" s="30"/>
      <c r="O425" s="30"/>
      <c r="P425" s="35">
        <v>11.795817958179581</v>
      </c>
      <c r="Q425" s="31" t="s">
        <v>335</v>
      </c>
      <c r="R425" s="27" t="s">
        <v>330</v>
      </c>
      <c r="S425" s="30"/>
      <c r="T425" s="34"/>
      <c r="U425" s="34"/>
      <c r="V425" s="34"/>
      <c r="W425" s="34"/>
      <c r="X425" s="8">
        <f t="shared" si="78"/>
        <v>0</v>
      </c>
      <c r="Y425" s="8">
        <f t="shared" si="79"/>
        <v>1</v>
      </c>
      <c r="Z425" s="8">
        <f t="shared" si="80"/>
        <v>0</v>
      </c>
      <c r="AA425" s="8">
        <f t="shared" si="81"/>
        <v>0</v>
      </c>
      <c r="AB425" s="8">
        <f t="shared" si="82"/>
        <v>0</v>
      </c>
      <c r="AC425" s="8">
        <f t="shared" si="83"/>
        <v>1</v>
      </c>
      <c r="AD425" s="8">
        <f t="shared" si="84"/>
        <v>0</v>
      </c>
      <c r="AE425" s="8">
        <f t="shared" si="85"/>
        <v>0</v>
      </c>
      <c r="AF425" s="8">
        <f t="shared" si="86"/>
        <v>0</v>
      </c>
      <c r="AG425" s="8">
        <f t="shared" si="87"/>
        <v>0</v>
      </c>
      <c r="AH425">
        <f t="shared" si="88"/>
        <v>0</v>
      </c>
      <c r="AI425">
        <f t="shared" si="89"/>
        <v>0</v>
      </c>
      <c r="AJ425">
        <f t="shared" si="90"/>
        <v>0</v>
      </c>
    </row>
    <row r="426" spans="1:36" ht="12.75">
      <c r="A426" s="27">
        <v>4219530</v>
      </c>
      <c r="B426" s="27">
        <v>109426303</v>
      </c>
      <c r="C426" s="27" t="s">
        <v>1523</v>
      </c>
      <c r="D426" s="27" t="s">
        <v>1524</v>
      </c>
      <c r="E426" s="27" t="s">
        <v>1525</v>
      </c>
      <c r="F426" s="27">
        <v>16743</v>
      </c>
      <c r="G426" s="28">
        <v>1222</v>
      </c>
      <c r="H426" s="27">
        <v>8146422596</v>
      </c>
      <c r="I426" s="29">
        <v>7</v>
      </c>
      <c r="J426" s="29" t="s">
        <v>330</v>
      </c>
      <c r="K426" s="30" t="s">
        <v>360</v>
      </c>
      <c r="L426" s="30">
        <v>1148</v>
      </c>
      <c r="M426" s="30" t="s">
        <v>361</v>
      </c>
      <c r="N426" s="30" t="s">
        <v>361</v>
      </c>
      <c r="O426" s="30" t="s">
        <v>360</v>
      </c>
      <c r="P426" s="35">
        <v>18.632607062359128</v>
      </c>
      <c r="Q426" s="31" t="s">
        <v>335</v>
      </c>
      <c r="R426" s="29" t="s">
        <v>330</v>
      </c>
      <c r="S426" s="30" t="s">
        <v>361</v>
      </c>
      <c r="T426" s="34"/>
      <c r="U426" s="34"/>
      <c r="V426" s="34"/>
      <c r="W426" s="34"/>
      <c r="X426" s="8">
        <f t="shared" si="78"/>
        <v>1</v>
      </c>
      <c r="Y426" s="8">
        <f t="shared" si="79"/>
        <v>0</v>
      </c>
      <c r="Z426" s="8">
        <f t="shared" si="80"/>
        <v>0</v>
      </c>
      <c r="AA426" s="8">
        <f t="shared" si="81"/>
        <v>0</v>
      </c>
      <c r="AB426" s="8">
        <f t="shared" si="82"/>
        <v>0</v>
      </c>
      <c r="AC426" s="8">
        <f t="shared" si="83"/>
        <v>1</v>
      </c>
      <c r="AD426" s="8">
        <f t="shared" si="84"/>
        <v>0</v>
      </c>
      <c r="AE426" s="8">
        <f t="shared" si="85"/>
        <v>0</v>
      </c>
      <c r="AF426" s="8">
        <f t="shared" si="86"/>
        <v>0</v>
      </c>
      <c r="AG426" s="8">
        <f t="shared" si="87"/>
        <v>0</v>
      </c>
      <c r="AH426">
        <f t="shared" si="88"/>
        <v>0</v>
      </c>
      <c r="AI426">
        <f t="shared" si="89"/>
        <v>0</v>
      </c>
      <c r="AJ426">
        <f t="shared" si="90"/>
        <v>0</v>
      </c>
    </row>
    <row r="427" spans="1:36" ht="12.75">
      <c r="A427" s="27">
        <v>4219560</v>
      </c>
      <c r="B427" s="27">
        <v>108116303</v>
      </c>
      <c r="C427" s="27" t="s">
        <v>1526</v>
      </c>
      <c r="D427" s="27" t="s">
        <v>1527</v>
      </c>
      <c r="E427" s="27" t="s">
        <v>1528</v>
      </c>
      <c r="F427" s="27">
        <v>15946</v>
      </c>
      <c r="G427" s="28">
        <v>1809</v>
      </c>
      <c r="H427" s="27">
        <v>8147369637</v>
      </c>
      <c r="I427" s="29">
        <v>4</v>
      </c>
      <c r="J427" s="29" t="s">
        <v>335</v>
      </c>
      <c r="K427" s="30"/>
      <c r="L427" s="30"/>
      <c r="M427" s="30"/>
      <c r="N427" s="30"/>
      <c r="O427" s="30"/>
      <c r="P427" s="35">
        <v>18.80766501064585</v>
      </c>
      <c r="Q427" s="31" t="s">
        <v>335</v>
      </c>
      <c r="R427" s="27" t="s">
        <v>335</v>
      </c>
      <c r="S427" s="30"/>
      <c r="T427" s="34"/>
      <c r="U427" s="34"/>
      <c r="V427" s="34"/>
      <c r="W427" s="34"/>
      <c r="X427" s="8">
        <f t="shared" si="78"/>
        <v>0</v>
      </c>
      <c r="Y427" s="8">
        <f t="shared" si="79"/>
        <v>1</v>
      </c>
      <c r="Z427" s="8">
        <f t="shared" si="80"/>
        <v>0</v>
      </c>
      <c r="AA427" s="8">
        <f t="shared" si="81"/>
        <v>0</v>
      </c>
      <c r="AB427" s="8">
        <f t="shared" si="82"/>
        <v>0</v>
      </c>
      <c r="AC427" s="8">
        <f t="shared" si="83"/>
        <v>0</v>
      </c>
      <c r="AD427" s="8">
        <f t="shared" si="84"/>
        <v>0</v>
      </c>
      <c r="AE427" s="8">
        <f t="shared" si="85"/>
        <v>0</v>
      </c>
      <c r="AF427" s="8">
        <f t="shared" si="86"/>
        <v>0</v>
      </c>
      <c r="AG427" s="8">
        <f t="shared" si="87"/>
        <v>0</v>
      </c>
      <c r="AH427">
        <f t="shared" si="88"/>
        <v>0</v>
      </c>
      <c r="AI427">
        <f t="shared" si="89"/>
        <v>0</v>
      </c>
      <c r="AJ427">
        <f t="shared" si="90"/>
        <v>0</v>
      </c>
    </row>
    <row r="428" spans="1:36" ht="12.75">
      <c r="A428" s="27">
        <v>4219650</v>
      </c>
      <c r="B428" s="27">
        <v>123466303</v>
      </c>
      <c r="C428" s="27" t="s">
        <v>1529</v>
      </c>
      <c r="D428" s="27" t="s">
        <v>1530</v>
      </c>
      <c r="E428" s="27" t="s">
        <v>1435</v>
      </c>
      <c r="F428" s="27">
        <v>19464</v>
      </c>
      <c r="G428" s="28">
        <v>2303</v>
      </c>
      <c r="H428" s="27">
        <v>6103272277</v>
      </c>
      <c r="I428" s="29" t="s">
        <v>507</v>
      </c>
      <c r="J428" s="29" t="s">
        <v>335</v>
      </c>
      <c r="K428" s="30"/>
      <c r="L428" s="30"/>
      <c r="M428" s="30"/>
      <c r="N428" s="30"/>
      <c r="O428" s="30"/>
      <c r="P428" s="35">
        <v>9.310344827586208</v>
      </c>
      <c r="Q428" s="31" t="s">
        <v>335</v>
      </c>
      <c r="R428" s="27" t="s">
        <v>335</v>
      </c>
      <c r="S428" s="30"/>
      <c r="T428" s="34"/>
      <c r="U428" s="34"/>
      <c r="V428" s="34"/>
      <c r="W428" s="34"/>
      <c r="X428" s="8">
        <f t="shared" si="78"/>
        <v>0</v>
      </c>
      <c r="Y428" s="8">
        <f t="shared" si="79"/>
        <v>1</v>
      </c>
      <c r="Z428" s="8">
        <f t="shared" si="80"/>
        <v>0</v>
      </c>
      <c r="AA428" s="8">
        <f t="shared" si="81"/>
        <v>0</v>
      </c>
      <c r="AB428" s="8">
        <f t="shared" si="82"/>
        <v>0</v>
      </c>
      <c r="AC428" s="8">
        <f t="shared" si="83"/>
        <v>0</v>
      </c>
      <c r="AD428" s="8">
        <f t="shared" si="84"/>
        <v>0</v>
      </c>
      <c r="AE428" s="8">
        <f t="shared" si="85"/>
        <v>0</v>
      </c>
      <c r="AF428" s="8">
        <f t="shared" si="86"/>
        <v>0</v>
      </c>
      <c r="AG428" s="8">
        <f t="shared" si="87"/>
        <v>0</v>
      </c>
      <c r="AH428">
        <f t="shared" si="88"/>
        <v>0</v>
      </c>
      <c r="AI428">
        <f t="shared" si="89"/>
        <v>0</v>
      </c>
      <c r="AJ428">
        <f t="shared" si="90"/>
        <v>0</v>
      </c>
    </row>
    <row r="429" spans="1:36" ht="12.75">
      <c r="A429" s="27">
        <v>4219680</v>
      </c>
      <c r="B429" s="27">
        <v>123466403</v>
      </c>
      <c r="C429" s="27" t="s">
        <v>1531</v>
      </c>
      <c r="D429" s="27" t="s">
        <v>1532</v>
      </c>
      <c r="E429" s="27" t="s">
        <v>1435</v>
      </c>
      <c r="F429" s="27">
        <v>19464</v>
      </c>
      <c r="G429" s="28">
        <v>779</v>
      </c>
      <c r="H429" s="27">
        <v>6103238200</v>
      </c>
      <c r="I429" s="29">
        <v>3</v>
      </c>
      <c r="J429" s="29" t="s">
        <v>335</v>
      </c>
      <c r="K429" s="30"/>
      <c r="L429" s="30"/>
      <c r="M429" s="30"/>
      <c r="N429" s="30"/>
      <c r="O429" s="30"/>
      <c r="P429" s="35">
        <v>13.795918367346937</v>
      </c>
      <c r="Q429" s="31" t="s">
        <v>335</v>
      </c>
      <c r="R429" s="27" t="s">
        <v>335</v>
      </c>
      <c r="S429" s="30"/>
      <c r="T429" s="34"/>
      <c r="U429" s="34"/>
      <c r="V429" s="34"/>
      <c r="W429" s="34"/>
      <c r="X429" s="8">
        <f t="shared" si="78"/>
        <v>0</v>
      </c>
      <c r="Y429" s="8">
        <f t="shared" si="79"/>
        <v>1</v>
      </c>
      <c r="Z429" s="8">
        <f t="shared" si="80"/>
        <v>0</v>
      </c>
      <c r="AA429" s="8">
        <f t="shared" si="81"/>
        <v>0</v>
      </c>
      <c r="AB429" s="8">
        <f t="shared" si="82"/>
        <v>0</v>
      </c>
      <c r="AC429" s="8">
        <f t="shared" si="83"/>
        <v>0</v>
      </c>
      <c r="AD429" s="8">
        <f t="shared" si="84"/>
        <v>0</v>
      </c>
      <c r="AE429" s="8">
        <f t="shared" si="85"/>
        <v>0</v>
      </c>
      <c r="AF429" s="8">
        <f t="shared" si="86"/>
        <v>0</v>
      </c>
      <c r="AG429" s="8">
        <f t="shared" si="87"/>
        <v>0</v>
      </c>
      <c r="AH429">
        <f t="shared" si="88"/>
        <v>0</v>
      </c>
      <c r="AI429">
        <f t="shared" si="89"/>
        <v>0</v>
      </c>
      <c r="AJ429">
        <f t="shared" si="90"/>
        <v>0</v>
      </c>
    </row>
    <row r="430" spans="1:36" ht="12.75">
      <c r="A430" s="27">
        <v>4219710</v>
      </c>
      <c r="B430" s="27">
        <v>129546103</v>
      </c>
      <c r="C430" s="27" t="s">
        <v>1533</v>
      </c>
      <c r="D430" s="27" t="s">
        <v>1534</v>
      </c>
      <c r="E430" s="27" t="s">
        <v>1535</v>
      </c>
      <c r="F430" s="27">
        <v>17901</v>
      </c>
      <c r="G430" s="28">
        <v>1419</v>
      </c>
      <c r="H430" s="27">
        <v>5706212900</v>
      </c>
      <c r="I430" s="29">
        <v>6</v>
      </c>
      <c r="J430" s="29" t="s">
        <v>335</v>
      </c>
      <c r="K430" s="30"/>
      <c r="L430" s="30"/>
      <c r="M430" s="30"/>
      <c r="N430" s="30"/>
      <c r="O430" s="30"/>
      <c r="P430" s="35">
        <v>16.4629388816645</v>
      </c>
      <c r="Q430" s="31" t="s">
        <v>335</v>
      </c>
      <c r="R430" s="27" t="s">
        <v>330</v>
      </c>
      <c r="S430" s="30"/>
      <c r="T430" s="34"/>
      <c r="U430" s="34"/>
      <c r="V430" s="34"/>
      <c r="W430" s="34"/>
      <c r="X430" s="8">
        <f t="shared" si="78"/>
        <v>0</v>
      </c>
      <c r="Y430" s="8">
        <f t="shared" si="79"/>
        <v>1</v>
      </c>
      <c r="Z430" s="8">
        <f t="shared" si="80"/>
        <v>0</v>
      </c>
      <c r="AA430" s="8">
        <f t="shared" si="81"/>
        <v>0</v>
      </c>
      <c r="AB430" s="8">
        <f t="shared" si="82"/>
        <v>0</v>
      </c>
      <c r="AC430" s="8">
        <f t="shared" si="83"/>
        <v>1</v>
      </c>
      <c r="AD430" s="8">
        <f t="shared" si="84"/>
        <v>0</v>
      </c>
      <c r="AE430" s="8">
        <f t="shared" si="85"/>
        <v>0</v>
      </c>
      <c r="AF430" s="8">
        <f t="shared" si="86"/>
        <v>0</v>
      </c>
      <c r="AG430" s="8">
        <f t="shared" si="87"/>
        <v>0</v>
      </c>
      <c r="AH430">
        <f t="shared" si="88"/>
        <v>0</v>
      </c>
      <c r="AI430">
        <f t="shared" si="89"/>
        <v>0</v>
      </c>
      <c r="AJ430">
        <f t="shared" si="90"/>
        <v>0</v>
      </c>
    </row>
    <row r="431" spans="1:36" ht="12.75">
      <c r="A431" s="27">
        <v>4219800</v>
      </c>
      <c r="B431" s="27">
        <v>106338003</v>
      </c>
      <c r="C431" s="27" t="s">
        <v>1536</v>
      </c>
      <c r="D431" s="27" t="s">
        <v>1537</v>
      </c>
      <c r="E431" s="27" t="s">
        <v>1538</v>
      </c>
      <c r="F431" s="27">
        <v>15767</v>
      </c>
      <c r="G431" s="28">
        <v>1467</v>
      </c>
      <c r="H431" s="27">
        <v>8149385110</v>
      </c>
      <c r="I431" s="29" t="s">
        <v>521</v>
      </c>
      <c r="J431" s="29" t="s">
        <v>335</v>
      </c>
      <c r="K431" s="30"/>
      <c r="L431" s="30"/>
      <c r="M431" s="30"/>
      <c r="N431" s="30"/>
      <c r="O431" s="30"/>
      <c r="P431" s="35">
        <v>19.78848413631022</v>
      </c>
      <c r="Q431" s="31" t="s">
        <v>335</v>
      </c>
      <c r="R431" s="27" t="s">
        <v>330</v>
      </c>
      <c r="S431" s="30"/>
      <c r="T431" s="34"/>
      <c r="U431" s="34"/>
      <c r="V431" s="34"/>
      <c r="W431" s="34"/>
      <c r="X431" s="8">
        <f t="shared" si="78"/>
        <v>0</v>
      </c>
      <c r="Y431" s="8">
        <f t="shared" si="79"/>
        <v>1</v>
      </c>
      <c r="Z431" s="8">
        <f t="shared" si="80"/>
        <v>0</v>
      </c>
      <c r="AA431" s="8">
        <f t="shared" si="81"/>
        <v>0</v>
      </c>
      <c r="AB431" s="8">
        <f t="shared" si="82"/>
        <v>0</v>
      </c>
      <c r="AC431" s="8">
        <f t="shared" si="83"/>
        <v>1</v>
      </c>
      <c r="AD431" s="8">
        <f t="shared" si="84"/>
        <v>0</v>
      </c>
      <c r="AE431" s="8">
        <f t="shared" si="85"/>
        <v>0</v>
      </c>
      <c r="AF431" s="8">
        <f t="shared" si="86"/>
        <v>0</v>
      </c>
      <c r="AG431" s="8">
        <f t="shared" si="87"/>
        <v>0</v>
      </c>
      <c r="AH431">
        <f t="shared" si="88"/>
        <v>0</v>
      </c>
      <c r="AI431">
        <f t="shared" si="89"/>
        <v>0</v>
      </c>
      <c r="AJ431">
        <f t="shared" si="90"/>
        <v>0</v>
      </c>
    </row>
    <row r="432" spans="1:36" ht="12.75">
      <c r="A432" s="27">
        <v>4219830</v>
      </c>
      <c r="B432" s="27">
        <v>128327303</v>
      </c>
      <c r="C432" s="27" t="s">
        <v>1539</v>
      </c>
      <c r="D432" s="27" t="s">
        <v>398</v>
      </c>
      <c r="E432" s="27" t="s">
        <v>1540</v>
      </c>
      <c r="F432" s="27">
        <v>15729</v>
      </c>
      <c r="G432" s="28">
        <v>374</v>
      </c>
      <c r="H432" s="27">
        <v>7242544312</v>
      </c>
      <c r="I432" s="29" t="s">
        <v>521</v>
      </c>
      <c r="J432" s="29" t="s">
        <v>335</v>
      </c>
      <c r="K432" s="30"/>
      <c r="L432" s="30"/>
      <c r="M432" s="30"/>
      <c r="N432" s="30" t="s">
        <v>361</v>
      </c>
      <c r="O432" s="30"/>
      <c r="P432" s="35">
        <v>27.418463239358758</v>
      </c>
      <c r="Q432" s="31" t="s">
        <v>330</v>
      </c>
      <c r="R432" s="27" t="s">
        <v>330</v>
      </c>
      <c r="S432" s="30" t="s">
        <v>362</v>
      </c>
      <c r="T432" s="34"/>
      <c r="U432" s="34"/>
      <c r="V432" s="34"/>
      <c r="W432" s="34"/>
      <c r="X432" s="8">
        <f t="shared" si="78"/>
        <v>0</v>
      </c>
      <c r="Y432" s="8">
        <f t="shared" si="79"/>
        <v>1</v>
      </c>
      <c r="Z432" s="8">
        <f t="shared" si="80"/>
        <v>0</v>
      </c>
      <c r="AA432" s="8">
        <f t="shared" si="81"/>
        <v>0</v>
      </c>
      <c r="AB432" s="8">
        <f t="shared" si="82"/>
        <v>1</v>
      </c>
      <c r="AC432" s="8">
        <f t="shared" si="83"/>
        <v>1</v>
      </c>
      <c r="AD432" s="8" t="str">
        <f t="shared" si="84"/>
        <v>CHECK</v>
      </c>
      <c r="AE432" s="8">
        <f t="shared" si="85"/>
        <v>0</v>
      </c>
      <c r="AF432" s="8" t="str">
        <f t="shared" si="86"/>
        <v>RLISP</v>
      </c>
      <c r="AG432" s="8">
        <f t="shared" si="87"/>
        <v>0</v>
      </c>
      <c r="AH432">
        <f t="shared" si="88"/>
        <v>0</v>
      </c>
      <c r="AI432">
        <f t="shared" si="89"/>
        <v>0</v>
      </c>
      <c r="AJ432">
        <f t="shared" si="90"/>
        <v>0</v>
      </c>
    </row>
    <row r="433" spans="1:36" ht="12.75">
      <c r="A433" s="27">
        <v>4219860</v>
      </c>
      <c r="B433" s="27">
        <v>103027753</v>
      </c>
      <c r="C433" s="27" t="s">
        <v>1541</v>
      </c>
      <c r="D433" s="27" t="s">
        <v>1542</v>
      </c>
      <c r="E433" s="27" t="s">
        <v>1543</v>
      </c>
      <c r="F433" s="27">
        <v>15143</v>
      </c>
      <c r="G433" s="28">
        <v>1813</v>
      </c>
      <c r="H433" s="27">
        <v>4127493600</v>
      </c>
      <c r="I433" s="29">
        <v>3</v>
      </c>
      <c r="J433" s="29" t="s">
        <v>335</v>
      </c>
      <c r="K433" s="30"/>
      <c r="L433" s="30"/>
      <c r="M433" s="30"/>
      <c r="N433" s="30"/>
      <c r="O433" s="30"/>
      <c r="P433" s="35">
        <v>6.728232189973616</v>
      </c>
      <c r="Q433" s="31" t="s">
        <v>335</v>
      </c>
      <c r="R433" s="27" t="s">
        <v>335</v>
      </c>
      <c r="S433" s="30"/>
      <c r="T433" s="34"/>
      <c r="U433" s="34"/>
      <c r="V433" s="34"/>
      <c r="W433" s="34"/>
      <c r="X433" s="8">
        <f t="shared" si="78"/>
        <v>0</v>
      </c>
      <c r="Y433" s="8">
        <f t="shared" si="79"/>
        <v>1</v>
      </c>
      <c r="Z433" s="8">
        <f t="shared" si="80"/>
        <v>0</v>
      </c>
      <c r="AA433" s="8">
        <f t="shared" si="81"/>
        <v>0</v>
      </c>
      <c r="AB433" s="8">
        <f t="shared" si="82"/>
        <v>0</v>
      </c>
      <c r="AC433" s="8">
        <f t="shared" si="83"/>
        <v>0</v>
      </c>
      <c r="AD433" s="8">
        <f t="shared" si="84"/>
        <v>0</v>
      </c>
      <c r="AE433" s="8">
        <f t="shared" si="85"/>
        <v>0</v>
      </c>
      <c r="AF433" s="8">
        <f t="shared" si="86"/>
        <v>0</v>
      </c>
      <c r="AG433" s="8">
        <f t="shared" si="87"/>
        <v>0</v>
      </c>
      <c r="AH433">
        <f t="shared" si="88"/>
        <v>0</v>
      </c>
      <c r="AI433">
        <f t="shared" si="89"/>
        <v>0</v>
      </c>
      <c r="AJ433">
        <f t="shared" si="90"/>
        <v>0</v>
      </c>
    </row>
    <row r="434" spans="1:36" ht="12.75">
      <c r="A434" s="27">
        <v>4219890</v>
      </c>
      <c r="B434" s="27">
        <v>122098403</v>
      </c>
      <c r="C434" s="27" t="s">
        <v>1544</v>
      </c>
      <c r="D434" s="27" t="s">
        <v>1545</v>
      </c>
      <c r="E434" s="27" t="s">
        <v>1546</v>
      </c>
      <c r="F434" s="27">
        <v>18951</v>
      </c>
      <c r="G434" s="28">
        <v>1588</v>
      </c>
      <c r="H434" s="27">
        <v>2155292000</v>
      </c>
      <c r="I434" s="29" t="s">
        <v>489</v>
      </c>
      <c r="J434" s="29" t="s">
        <v>335</v>
      </c>
      <c r="K434" s="30"/>
      <c r="L434" s="30"/>
      <c r="M434" s="30"/>
      <c r="N434" s="30"/>
      <c r="O434" s="30"/>
      <c r="P434" s="35">
        <v>4.901456726649529</v>
      </c>
      <c r="Q434" s="31" t="s">
        <v>335</v>
      </c>
      <c r="R434" s="27" t="s">
        <v>335</v>
      </c>
      <c r="S434" s="30"/>
      <c r="T434" s="34"/>
      <c r="U434" s="34"/>
      <c r="V434" s="34"/>
      <c r="W434" s="34"/>
      <c r="X434" s="8">
        <f t="shared" si="78"/>
        <v>0</v>
      </c>
      <c r="Y434" s="8">
        <f t="shared" si="79"/>
        <v>1</v>
      </c>
      <c r="Z434" s="8">
        <f t="shared" si="80"/>
        <v>0</v>
      </c>
      <c r="AA434" s="8">
        <f t="shared" si="81"/>
        <v>0</v>
      </c>
      <c r="AB434" s="8">
        <f t="shared" si="82"/>
        <v>0</v>
      </c>
      <c r="AC434" s="8">
        <f t="shared" si="83"/>
        <v>0</v>
      </c>
      <c r="AD434" s="8">
        <f t="shared" si="84"/>
        <v>0</v>
      </c>
      <c r="AE434" s="8">
        <f t="shared" si="85"/>
        <v>0</v>
      </c>
      <c r="AF434" s="8">
        <f t="shared" si="86"/>
        <v>0</v>
      </c>
      <c r="AG434" s="8">
        <f t="shared" si="87"/>
        <v>0</v>
      </c>
      <c r="AH434">
        <f t="shared" si="88"/>
        <v>0</v>
      </c>
      <c r="AI434">
        <f t="shared" si="89"/>
        <v>0</v>
      </c>
      <c r="AJ434">
        <f t="shared" si="90"/>
        <v>0</v>
      </c>
    </row>
    <row r="435" spans="1:36" ht="12.75">
      <c r="A435" s="27">
        <v>4219920</v>
      </c>
      <c r="B435" s="27">
        <v>125237603</v>
      </c>
      <c r="C435" s="27" t="s">
        <v>1547</v>
      </c>
      <c r="D435" s="27" t="s">
        <v>1548</v>
      </c>
      <c r="E435" s="27" t="s">
        <v>1549</v>
      </c>
      <c r="F435" s="27">
        <v>19087</v>
      </c>
      <c r="G435" s="28">
        <v>4117</v>
      </c>
      <c r="H435" s="27">
        <v>6106888100</v>
      </c>
      <c r="I435" s="29">
        <v>3</v>
      </c>
      <c r="J435" s="29" t="s">
        <v>335</v>
      </c>
      <c r="K435" s="30"/>
      <c r="L435" s="30"/>
      <c r="M435" s="30"/>
      <c r="N435" s="30"/>
      <c r="O435" s="30"/>
      <c r="P435" s="35">
        <v>6.024716786817714</v>
      </c>
      <c r="Q435" s="31" t="s">
        <v>335</v>
      </c>
      <c r="R435" s="27" t="s">
        <v>335</v>
      </c>
      <c r="S435" s="30"/>
      <c r="T435" s="34"/>
      <c r="U435" s="34"/>
      <c r="V435" s="34"/>
      <c r="W435" s="34"/>
      <c r="X435" s="8">
        <f t="shared" si="78"/>
        <v>0</v>
      </c>
      <c r="Y435" s="8">
        <f t="shared" si="79"/>
        <v>1</v>
      </c>
      <c r="Z435" s="8">
        <f t="shared" si="80"/>
        <v>0</v>
      </c>
      <c r="AA435" s="8">
        <f t="shared" si="81"/>
        <v>0</v>
      </c>
      <c r="AB435" s="8">
        <f t="shared" si="82"/>
        <v>0</v>
      </c>
      <c r="AC435" s="8">
        <f t="shared" si="83"/>
        <v>0</v>
      </c>
      <c r="AD435" s="8">
        <f t="shared" si="84"/>
        <v>0</v>
      </c>
      <c r="AE435" s="8">
        <f t="shared" si="85"/>
        <v>0</v>
      </c>
      <c r="AF435" s="8">
        <f t="shared" si="86"/>
        <v>0</v>
      </c>
      <c r="AG435" s="8">
        <f t="shared" si="87"/>
        <v>0</v>
      </c>
      <c r="AH435">
        <f t="shared" si="88"/>
        <v>0</v>
      </c>
      <c r="AI435">
        <f t="shared" si="89"/>
        <v>0</v>
      </c>
      <c r="AJ435">
        <f t="shared" si="90"/>
        <v>0</v>
      </c>
    </row>
    <row r="436" spans="1:36" ht="12.75">
      <c r="A436" s="27">
        <v>4220040</v>
      </c>
      <c r="B436" s="27">
        <v>114067002</v>
      </c>
      <c r="C436" s="27" t="s">
        <v>1550</v>
      </c>
      <c r="D436" s="27" t="s">
        <v>1551</v>
      </c>
      <c r="E436" s="27" t="s">
        <v>513</v>
      </c>
      <c r="F436" s="27">
        <v>19601</v>
      </c>
      <c r="G436" s="28">
        <v>3616</v>
      </c>
      <c r="H436" s="27">
        <v>6103715611</v>
      </c>
      <c r="I436" s="29">
        <v>2</v>
      </c>
      <c r="J436" s="29" t="s">
        <v>335</v>
      </c>
      <c r="K436" s="30"/>
      <c r="L436" s="30"/>
      <c r="M436" s="30"/>
      <c r="N436" s="30"/>
      <c r="O436" s="30"/>
      <c r="P436" s="35">
        <v>34.53943008614977</v>
      </c>
      <c r="Q436" s="31" t="s">
        <v>330</v>
      </c>
      <c r="R436" s="27" t="s">
        <v>335</v>
      </c>
      <c r="S436" s="30"/>
      <c r="T436" s="34"/>
      <c r="U436" s="34"/>
      <c r="V436" s="34"/>
      <c r="W436" s="34"/>
      <c r="X436" s="8">
        <f t="shared" si="78"/>
        <v>0</v>
      </c>
      <c r="Y436" s="8">
        <f t="shared" si="79"/>
        <v>1</v>
      </c>
      <c r="Z436" s="8">
        <f t="shared" si="80"/>
        <v>0</v>
      </c>
      <c r="AA436" s="8">
        <f t="shared" si="81"/>
        <v>0</v>
      </c>
      <c r="AB436" s="8">
        <f t="shared" si="82"/>
        <v>1</v>
      </c>
      <c r="AC436" s="8">
        <f t="shared" si="83"/>
        <v>0</v>
      </c>
      <c r="AD436" s="8">
        <f t="shared" si="84"/>
        <v>0</v>
      </c>
      <c r="AE436" s="8">
        <f t="shared" si="85"/>
        <v>0</v>
      </c>
      <c r="AF436" s="8">
        <f t="shared" si="86"/>
        <v>0</v>
      </c>
      <c r="AG436" s="8">
        <f t="shared" si="87"/>
        <v>0</v>
      </c>
      <c r="AH436">
        <f t="shared" si="88"/>
        <v>0</v>
      </c>
      <c r="AI436">
        <f t="shared" si="89"/>
        <v>0</v>
      </c>
      <c r="AJ436">
        <f t="shared" si="90"/>
        <v>0</v>
      </c>
    </row>
    <row r="437" spans="1:36" ht="12.75">
      <c r="A437" s="27">
        <v>4220100</v>
      </c>
      <c r="B437" s="27">
        <v>112675503</v>
      </c>
      <c r="C437" s="27" t="s">
        <v>1552</v>
      </c>
      <c r="D437" s="27" t="s">
        <v>1553</v>
      </c>
      <c r="E437" s="27" t="s">
        <v>1554</v>
      </c>
      <c r="F437" s="27">
        <v>17356</v>
      </c>
      <c r="G437" s="28">
        <v>9185</v>
      </c>
      <c r="H437" s="27">
        <v>7172444518</v>
      </c>
      <c r="I437" s="29" t="s">
        <v>550</v>
      </c>
      <c r="J437" s="29" t="s">
        <v>335</v>
      </c>
      <c r="K437" s="30"/>
      <c r="L437" s="30"/>
      <c r="M437" s="30"/>
      <c r="N437" s="30"/>
      <c r="O437" s="30"/>
      <c r="P437" s="35">
        <v>8.017666043825377</v>
      </c>
      <c r="Q437" s="31" t="s">
        <v>335</v>
      </c>
      <c r="R437" s="27" t="s">
        <v>335</v>
      </c>
      <c r="S437" s="30"/>
      <c r="T437" s="34"/>
      <c r="U437" s="34"/>
      <c r="V437" s="34"/>
      <c r="W437" s="34"/>
      <c r="X437" s="8">
        <f t="shared" si="78"/>
        <v>0</v>
      </c>
      <c r="Y437" s="8">
        <f t="shared" si="79"/>
        <v>1</v>
      </c>
      <c r="Z437" s="8">
        <f t="shared" si="80"/>
        <v>0</v>
      </c>
      <c r="AA437" s="8">
        <f t="shared" si="81"/>
        <v>0</v>
      </c>
      <c r="AB437" s="8">
        <f t="shared" si="82"/>
        <v>0</v>
      </c>
      <c r="AC437" s="8">
        <f t="shared" si="83"/>
        <v>0</v>
      </c>
      <c r="AD437" s="8">
        <f t="shared" si="84"/>
        <v>0</v>
      </c>
      <c r="AE437" s="8">
        <f t="shared" si="85"/>
        <v>0</v>
      </c>
      <c r="AF437" s="8">
        <f t="shared" si="86"/>
        <v>0</v>
      </c>
      <c r="AG437" s="8">
        <f t="shared" si="87"/>
        <v>0</v>
      </c>
      <c r="AH437">
        <f t="shared" si="88"/>
        <v>0</v>
      </c>
      <c r="AI437">
        <f t="shared" si="89"/>
        <v>0</v>
      </c>
      <c r="AJ437">
        <f t="shared" si="90"/>
        <v>0</v>
      </c>
    </row>
    <row r="438" spans="1:36" ht="12.75">
      <c r="A438" s="27">
        <v>4220130</v>
      </c>
      <c r="B438" s="27">
        <v>106168003</v>
      </c>
      <c r="C438" s="27" t="s">
        <v>1555</v>
      </c>
      <c r="D438" s="27" t="s">
        <v>1556</v>
      </c>
      <c r="E438" s="27" t="s">
        <v>1557</v>
      </c>
      <c r="F438" s="27">
        <v>16242</v>
      </c>
      <c r="G438" s="28">
        <v>1157</v>
      </c>
      <c r="H438" s="27">
        <v>8142752426</v>
      </c>
      <c r="I438" s="29">
        <v>7</v>
      </c>
      <c r="J438" s="29" t="s">
        <v>330</v>
      </c>
      <c r="K438" s="30" t="s">
        <v>360</v>
      </c>
      <c r="L438" s="30">
        <v>1513</v>
      </c>
      <c r="M438" s="30" t="s">
        <v>361</v>
      </c>
      <c r="N438" s="30" t="s">
        <v>361</v>
      </c>
      <c r="O438" s="30" t="s">
        <v>360</v>
      </c>
      <c r="P438" s="35">
        <v>18.01000555864369</v>
      </c>
      <c r="Q438" s="31" t="s">
        <v>335</v>
      </c>
      <c r="R438" s="27" t="s">
        <v>330</v>
      </c>
      <c r="S438" s="30" t="s">
        <v>361</v>
      </c>
      <c r="T438" s="34"/>
      <c r="U438" s="34"/>
      <c r="V438" s="34"/>
      <c r="W438" s="34"/>
      <c r="X438" s="8">
        <f t="shared" si="78"/>
        <v>1</v>
      </c>
      <c r="Y438" s="8">
        <f t="shared" si="79"/>
        <v>0</v>
      </c>
      <c r="Z438" s="8">
        <f t="shared" si="80"/>
        <v>0</v>
      </c>
      <c r="AA438" s="8">
        <f t="shared" si="81"/>
        <v>0</v>
      </c>
      <c r="AB438" s="8">
        <f t="shared" si="82"/>
        <v>0</v>
      </c>
      <c r="AC438" s="8">
        <f t="shared" si="83"/>
        <v>1</v>
      </c>
      <c r="AD438" s="8">
        <f t="shared" si="84"/>
        <v>0</v>
      </c>
      <c r="AE438" s="8">
        <f t="shared" si="85"/>
        <v>0</v>
      </c>
      <c r="AF438" s="8">
        <f t="shared" si="86"/>
        <v>0</v>
      </c>
      <c r="AG438" s="8">
        <f t="shared" si="87"/>
        <v>0</v>
      </c>
      <c r="AH438">
        <f t="shared" si="88"/>
        <v>0</v>
      </c>
      <c r="AI438">
        <f t="shared" si="89"/>
        <v>0</v>
      </c>
      <c r="AJ438">
        <f t="shared" si="90"/>
        <v>0</v>
      </c>
    </row>
    <row r="439" spans="1:36" ht="12.75">
      <c r="A439" s="27">
        <v>4220220</v>
      </c>
      <c r="B439" s="27">
        <v>104435303</v>
      </c>
      <c r="C439" s="27" t="s">
        <v>1558</v>
      </c>
      <c r="D439" s="27" t="s">
        <v>1559</v>
      </c>
      <c r="E439" s="27" t="s">
        <v>359</v>
      </c>
      <c r="F439" s="27">
        <v>16125</v>
      </c>
      <c r="G439" s="28">
        <v>8804</v>
      </c>
      <c r="H439" s="27">
        <v>7246463240</v>
      </c>
      <c r="I439" s="29">
        <v>8</v>
      </c>
      <c r="J439" s="29" t="s">
        <v>330</v>
      </c>
      <c r="K439" s="30" t="s">
        <v>360</v>
      </c>
      <c r="L439" s="30">
        <v>1545</v>
      </c>
      <c r="M439" s="30" t="s">
        <v>361</v>
      </c>
      <c r="N439" s="30" t="s">
        <v>361</v>
      </c>
      <c r="O439" s="30" t="s">
        <v>360</v>
      </c>
      <c r="P439" s="35">
        <v>15.736551030668677</v>
      </c>
      <c r="Q439" s="31" t="s">
        <v>335</v>
      </c>
      <c r="R439" s="27" t="s">
        <v>330</v>
      </c>
      <c r="S439" s="30" t="s">
        <v>361</v>
      </c>
      <c r="T439" s="34"/>
      <c r="U439" s="34"/>
      <c r="V439" s="34"/>
      <c r="W439" s="34"/>
      <c r="X439" s="8">
        <f t="shared" si="78"/>
        <v>1</v>
      </c>
      <c r="Y439" s="8">
        <f t="shared" si="79"/>
        <v>0</v>
      </c>
      <c r="Z439" s="8">
        <f t="shared" si="80"/>
        <v>0</v>
      </c>
      <c r="AA439" s="8">
        <f t="shared" si="81"/>
        <v>0</v>
      </c>
      <c r="AB439" s="8">
        <f t="shared" si="82"/>
        <v>0</v>
      </c>
      <c r="AC439" s="8">
        <f t="shared" si="83"/>
        <v>1</v>
      </c>
      <c r="AD439" s="8">
        <f t="shared" si="84"/>
        <v>0</v>
      </c>
      <c r="AE439" s="8">
        <f t="shared" si="85"/>
        <v>0</v>
      </c>
      <c r="AF439" s="8">
        <f t="shared" si="86"/>
        <v>0</v>
      </c>
      <c r="AG439" s="8">
        <f t="shared" si="87"/>
        <v>0</v>
      </c>
      <c r="AH439">
        <f t="shared" si="88"/>
        <v>0</v>
      </c>
      <c r="AI439">
        <f t="shared" si="89"/>
        <v>0</v>
      </c>
      <c r="AJ439">
        <f t="shared" si="90"/>
        <v>0</v>
      </c>
    </row>
    <row r="440" spans="1:36" ht="12.75">
      <c r="A440" s="27">
        <v>4220250</v>
      </c>
      <c r="B440" s="27">
        <v>108116503</v>
      </c>
      <c r="C440" s="27" t="s">
        <v>1560</v>
      </c>
      <c r="D440" s="27" t="s">
        <v>1561</v>
      </c>
      <c r="E440" s="27" t="s">
        <v>772</v>
      </c>
      <c r="F440" s="27">
        <v>15904</v>
      </c>
      <c r="G440" s="28">
        <v>5370</v>
      </c>
      <c r="H440" s="27">
        <v>8142666063</v>
      </c>
      <c r="I440" s="29" t="s">
        <v>550</v>
      </c>
      <c r="J440" s="29" t="s">
        <v>335</v>
      </c>
      <c r="K440" s="30"/>
      <c r="L440" s="30"/>
      <c r="M440" s="30"/>
      <c r="N440" s="30"/>
      <c r="O440" s="30"/>
      <c r="P440" s="35">
        <v>11.224965067536097</v>
      </c>
      <c r="Q440" s="31" t="s">
        <v>335</v>
      </c>
      <c r="R440" s="27" t="s">
        <v>335</v>
      </c>
      <c r="S440" s="30"/>
      <c r="T440" s="34"/>
      <c r="U440" s="34"/>
      <c r="V440" s="34"/>
      <c r="W440" s="34"/>
      <c r="X440" s="8">
        <f t="shared" si="78"/>
        <v>0</v>
      </c>
      <c r="Y440" s="8">
        <f t="shared" si="79"/>
        <v>1</v>
      </c>
      <c r="Z440" s="8">
        <f t="shared" si="80"/>
        <v>0</v>
      </c>
      <c r="AA440" s="8">
        <f t="shared" si="81"/>
        <v>0</v>
      </c>
      <c r="AB440" s="8">
        <f t="shared" si="82"/>
        <v>0</v>
      </c>
      <c r="AC440" s="8">
        <f t="shared" si="83"/>
        <v>0</v>
      </c>
      <c r="AD440" s="8">
        <f t="shared" si="84"/>
        <v>0</v>
      </c>
      <c r="AE440" s="8">
        <f t="shared" si="85"/>
        <v>0</v>
      </c>
      <c r="AF440" s="8">
        <f t="shared" si="86"/>
        <v>0</v>
      </c>
      <c r="AG440" s="8">
        <f t="shared" si="87"/>
        <v>0</v>
      </c>
      <c r="AH440">
        <f t="shared" si="88"/>
        <v>0</v>
      </c>
      <c r="AI440">
        <f t="shared" si="89"/>
        <v>0</v>
      </c>
      <c r="AJ440">
        <f t="shared" si="90"/>
        <v>0</v>
      </c>
    </row>
    <row r="441" spans="1:36" ht="12.75">
      <c r="A441" s="27">
        <v>4220310</v>
      </c>
      <c r="B441" s="27">
        <v>109246003</v>
      </c>
      <c r="C441" s="27" t="s">
        <v>1562</v>
      </c>
      <c r="D441" s="27" t="s">
        <v>1563</v>
      </c>
      <c r="E441" s="27" t="s">
        <v>1564</v>
      </c>
      <c r="F441" s="27">
        <v>15853</v>
      </c>
      <c r="G441" s="28">
        <v>9803</v>
      </c>
      <c r="H441" s="27">
        <v>8147733146</v>
      </c>
      <c r="I441" s="29">
        <v>6</v>
      </c>
      <c r="J441" s="29" t="s">
        <v>335</v>
      </c>
      <c r="K441" s="30"/>
      <c r="L441" s="30"/>
      <c r="M441" s="30"/>
      <c r="N441" s="30"/>
      <c r="O441" s="30"/>
      <c r="P441" s="35">
        <v>13.408190224570674</v>
      </c>
      <c r="Q441" s="31" t="s">
        <v>335</v>
      </c>
      <c r="R441" s="27" t="s">
        <v>330</v>
      </c>
      <c r="S441" s="30"/>
      <c r="T441" s="34"/>
      <c r="U441" s="34"/>
      <c r="V441" s="34"/>
      <c r="W441" s="34"/>
      <c r="X441" s="8">
        <f t="shared" si="78"/>
        <v>0</v>
      </c>
      <c r="Y441" s="8">
        <f t="shared" si="79"/>
        <v>1</v>
      </c>
      <c r="Z441" s="8">
        <f t="shared" si="80"/>
        <v>0</v>
      </c>
      <c r="AA441" s="8">
        <f t="shared" si="81"/>
        <v>0</v>
      </c>
      <c r="AB441" s="8">
        <f t="shared" si="82"/>
        <v>0</v>
      </c>
      <c r="AC441" s="8">
        <f t="shared" si="83"/>
        <v>1</v>
      </c>
      <c r="AD441" s="8">
        <f t="shared" si="84"/>
        <v>0</v>
      </c>
      <c r="AE441" s="8">
        <f t="shared" si="85"/>
        <v>0</v>
      </c>
      <c r="AF441" s="8">
        <f t="shared" si="86"/>
        <v>0</v>
      </c>
      <c r="AG441" s="8">
        <f t="shared" si="87"/>
        <v>0</v>
      </c>
      <c r="AH441">
        <f t="shared" si="88"/>
        <v>0</v>
      </c>
      <c r="AI441">
        <f t="shared" si="89"/>
        <v>0</v>
      </c>
      <c r="AJ441">
        <f t="shared" si="90"/>
        <v>0</v>
      </c>
    </row>
    <row r="442" spans="1:36" ht="12.75">
      <c r="A442" s="27">
        <v>4220370</v>
      </c>
      <c r="B442" s="27">
        <v>125237702</v>
      </c>
      <c r="C442" s="27" t="s">
        <v>1565</v>
      </c>
      <c r="D442" s="27" t="s">
        <v>1566</v>
      </c>
      <c r="E442" s="27" t="s">
        <v>1567</v>
      </c>
      <c r="F442" s="27">
        <v>19033</v>
      </c>
      <c r="G442" s="28">
        <v>2934</v>
      </c>
      <c r="H442" s="27">
        <v>6105341900</v>
      </c>
      <c r="I442" s="29">
        <v>3</v>
      </c>
      <c r="J442" s="29" t="s">
        <v>335</v>
      </c>
      <c r="K442" s="30"/>
      <c r="L442" s="30"/>
      <c r="M442" s="30"/>
      <c r="N442" s="30"/>
      <c r="O442" s="30"/>
      <c r="P442" s="35">
        <v>7.996392604839922</v>
      </c>
      <c r="Q442" s="31" t="s">
        <v>335</v>
      </c>
      <c r="R442" s="27" t="s">
        <v>335</v>
      </c>
      <c r="S442" s="30"/>
      <c r="T442" s="34"/>
      <c r="U442" s="34"/>
      <c r="V442" s="34"/>
      <c r="W442" s="34"/>
      <c r="X442" s="8">
        <f t="shared" si="78"/>
        <v>0</v>
      </c>
      <c r="Y442" s="8">
        <f t="shared" si="79"/>
        <v>1</v>
      </c>
      <c r="Z442" s="8">
        <f t="shared" si="80"/>
        <v>0</v>
      </c>
      <c r="AA442" s="8">
        <f t="shared" si="81"/>
        <v>0</v>
      </c>
      <c r="AB442" s="8">
        <f t="shared" si="82"/>
        <v>0</v>
      </c>
      <c r="AC442" s="8">
        <f t="shared" si="83"/>
        <v>0</v>
      </c>
      <c r="AD442" s="8">
        <f t="shared" si="84"/>
        <v>0</v>
      </c>
      <c r="AE442" s="8">
        <f t="shared" si="85"/>
        <v>0</v>
      </c>
      <c r="AF442" s="8">
        <f t="shared" si="86"/>
        <v>0</v>
      </c>
      <c r="AG442" s="8">
        <f t="shared" si="87"/>
        <v>0</v>
      </c>
      <c r="AH442">
        <f t="shared" si="88"/>
        <v>0</v>
      </c>
      <c r="AI442">
        <f t="shared" si="89"/>
        <v>0</v>
      </c>
      <c r="AJ442">
        <f t="shared" si="90"/>
        <v>0</v>
      </c>
    </row>
    <row r="443" spans="1:36" ht="12.75">
      <c r="A443" s="27">
        <v>4220400</v>
      </c>
      <c r="B443" s="27">
        <v>101637002</v>
      </c>
      <c r="C443" s="27" t="s">
        <v>1568</v>
      </c>
      <c r="D443" s="27" t="s">
        <v>1569</v>
      </c>
      <c r="E443" s="27" t="s">
        <v>1570</v>
      </c>
      <c r="F443" s="27">
        <v>15067</v>
      </c>
      <c r="G443" s="28">
        <v>1108</v>
      </c>
      <c r="H443" s="27">
        <v>7242589329</v>
      </c>
      <c r="I443" s="29" t="s">
        <v>507</v>
      </c>
      <c r="J443" s="29" t="s">
        <v>335</v>
      </c>
      <c r="K443" s="30"/>
      <c r="L443" s="30"/>
      <c r="M443" s="30"/>
      <c r="N443" s="30"/>
      <c r="O443" s="30"/>
      <c r="P443" s="35">
        <v>15.843307943416757</v>
      </c>
      <c r="Q443" s="31" t="s">
        <v>335</v>
      </c>
      <c r="R443" s="27" t="s">
        <v>335</v>
      </c>
      <c r="S443" s="30"/>
      <c r="T443" s="34"/>
      <c r="U443" s="34"/>
      <c r="V443" s="34"/>
      <c r="W443" s="34"/>
      <c r="X443" s="8">
        <f t="shared" si="78"/>
        <v>0</v>
      </c>
      <c r="Y443" s="8">
        <f t="shared" si="79"/>
        <v>1</v>
      </c>
      <c r="Z443" s="8">
        <f t="shared" si="80"/>
        <v>0</v>
      </c>
      <c r="AA443" s="8">
        <f t="shared" si="81"/>
        <v>0</v>
      </c>
      <c r="AB443" s="8">
        <f t="shared" si="82"/>
        <v>0</v>
      </c>
      <c r="AC443" s="8">
        <f t="shared" si="83"/>
        <v>0</v>
      </c>
      <c r="AD443" s="8">
        <f t="shared" si="84"/>
        <v>0</v>
      </c>
      <c r="AE443" s="8">
        <f t="shared" si="85"/>
        <v>0</v>
      </c>
      <c r="AF443" s="8">
        <f t="shared" si="86"/>
        <v>0</v>
      </c>
      <c r="AG443" s="8">
        <f t="shared" si="87"/>
        <v>0</v>
      </c>
      <c r="AH443">
        <f t="shared" si="88"/>
        <v>0</v>
      </c>
      <c r="AI443">
        <f t="shared" si="89"/>
        <v>0</v>
      </c>
      <c r="AJ443">
        <f t="shared" si="90"/>
        <v>0</v>
      </c>
    </row>
    <row r="444" spans="1:36" ht="12.75">
      <c r="A444" s="27">
        <v>4220430</v>
      </c>
      <c r="B444" s="27">
        <v>103028203</v>
      </c>
      <c r="C444" s="27" t="s">
        <v>1571</v>
      </c>
      <c r="D444" s="27" t="s">
        <v>1572</v>
      </c>
      <c r="E444" s="27" t="s">
        <v>1573</v>
      </c>
      <c r="F444" s="27">
        <v>15139</v>
      </c>
      <c r="G444" s="28">
        <v>1165</v>
      </c>
      <c r="H444" s="27">
        <v>4128286010</v>
      </c>
      <c r="I444" s="29">
        <v>3</v>
      </c>
      <c r="J444" s="29" t="s">
        <v>335</v>
      </c>
      <c r="K444" s="30"/>
      <c r="L444" s="30"/>
      <c r="M444" s="30"/>
      <c r="N444" s="30"/>
      <c r="O444" s="30"/>
      <c r="P444" s="35">
        <v>14.255319148936172</v>
      </c>
      <c r="Q444" s="31" t="s">
        <v>335</v>
      </c>
      <c r="R444" s="27" t="s">
        <v>335</v>
      </c>
      <c r="S444" s="30"/>
      <c r="T444" s="34"/>
      <c r="U444" s="34"/>
      <c r="V444" s="34"/>
      <c r="W444" s="34"/>
      <c r="X444" s="8">
        <f t="shared" si="78"/>
        <v>0</v>
      </c>
      <c r="Y444" s="8">
        <f t="shared" si="79"/>
        <v>1</v>
      </c>
      <c r="Z444" s="8">
        <f t="shared" si="80"/>
        <v>0</v>
      </c>
      <c r="AA444" s="8">
        <f t="shared" si="81"/>
        <v>0</v>
      </c>
      <c r="AB444" s="8">
        <f t="shared" si="82"/>
        <v>0</v>
      </c>
      <c r="AC444" s="8">
        <f t="shared" si="83"/>
        <v>0</v>
      </c>
      <c r="AD444" s="8">
        <f t="shared" si="84"/>
        <v>0</v>
      </c>
      <c r="AE444" s="8">
        <f t="shared" si="85"/>
        <v>0</v>
      </c>
      <c r="AF444" s="8">
        <f t="shared" si="86"/>
        <v>0</v>
      </c>
      <c r="AG444" s="8">
        <f t="shared" si="87"/>
        <v>0</v>
      </c>
      <c r="AH444">
        <f t="shared" si="88"/>
        <v>0</v>
      </c>
      <c r="AI444">
        <f t="shared" si="89"/>
        <v>0</v>
      </c>
      <c r="AJ444">
        <f t="shared" si="90"/>
        <v>0</v>
      </c>
    </row>
    <row r="445" spans="1:36" ht="12.75">
      <c r="A445" s="27">
        <v>4220460</v>
      </c>
      <c r="B445" s="27">
        <v>127046903</v>
      </c>
      <c r="C445" s="27" t="s">
        <v>1574</v>
      </c>
      <c r="D445" s="27" t="s">
        <v>1575</v>
      </c>
      <c r="E445" s="27" t="s">
        <v>1576</v>
      </c>
      <c r="F445" s="27">
        <v>15074</v>
      </c>
      <c r="G445" s="28">
        <v>1240</v>
      </c>
      <c r="H445" s="27">
        <v>7247757500</v>
      </c>
      <c r="I445" s="29">
        <v>8</v>
      </c>
      <c r="J445" s="29" t="s">
        <v>330</v>
      </c>
      <c r="K445" s="30" t="s">
        <v>360</v>
      </c>
      <c r="L445" s="30">
        <v>1127</v>
      </c>
      <c r="M445" s="30" t="s">
        <v>361</v>
      </c>
      <c r="N445" s="30" t="s">
        <v>361</v>
      </c>
      <c r="O445" s="30" t="s">
        <v>360</v>
      </c>
      <c r="P445" s="35">
        <v>19.58092485549133</v>
      </c>
      <c r="Q445" s="31" t="s">
        <v>335</v>
      </c>
      <c r="R445" s="27" t="s">
        <v>330</v>
      </c>
      <c r="S445" s="30" t="s">
        <v>361</v>
      </c>
      <c r="T445" s="34"/>
      <c r="U445" s="34"/>
      <c r="V445" s="34"/>
      <c r="W445" s="34"/>
      <c r="X445" s="8">
        <f t="shared" si="78"/>
        <v>1</v>
      </c>
      <c r="Y445" s="8">
        <f t="shared" si="79"/>
        <v>0</v>
      </c>
      <c r="Z445" s="8">
        <f t="shared" si="80"/>
        <v>0</v>
      </c>
      <c r="AA445" s="8">
        <f t="shared" si="81"/>
        <v>0</v>
      </c>
      <c r="AB445" s="8">
        <f t="shared" si="82"/>
        <v>0</v>
      </c>
      <c r="AC445" s="8">
        <f t="shared" si="83"/>
        <v>1</v>
      </c>
      <c r="AD445" s="8">
        <f t="shared" si="84"/>
        <v>0</v>
      </c>
      <c r="AE445" s="8">
        <f t="shared" si="85"/>
        <v>0</v>
      </c>
      <c r="AF445" s="8">
        <f t="shared" si="86"/>
        <v>0</v>
      </c>
      <c r="AG445" s="8">
        <f t="shared" si="87"/>
        <v>0</v>
      </c>
      <c r="AH445">
        <f t="shared" si="88"/>
        <v>0</v>
      </c>
      <c r="AI445">
        <f t="shared" si="89"/>
        <v>0</v>
      </c>
      <c r="AJ445">
        <f t="shared" si="90"/>
        <v>0</v>
      </c>
    </row>
    <row r="446" spans="1:36" ht="12.75">
      <c r="A446" s="27">
        <v>4220520</v>
      </c>
      <c r="B446" s="27">
        <v>108566303</v>
      </c>
      <c r="C446" s="27" t="s">
        <v>1577</v>
      </c>
      <c r="D446" s="27" t="s">
        <v>1578</v>
      </c>
      <c r="E446" s="27" t="s">
        <v>1579</v>
      </c>
      <c r="F446" s="27">
        <v>15557</v>
      </c>
      <c r="G446" s="28">
        <v>1030</v>
      </c>
      <c r="H446" s="27">
        <v>8149264913</v>
      </c>
      <c r="I446" s="29">
        <v>8</v>
      </c>
      <c r="J446" s="29" t="s">
        <v>330</v>
      </c>
      <c r="K446" s="30" t="s">
        <v>360</v>
      </c>
      <c r="L446" s="30">
        <v>927</v>
      </c>
      <c r="M446" s="30" t="s">
        <v>361</v>
      </c>
      <c r="N446" s="30" t="s">
        <v>361</v>
      </c>
      <c r="O446" s="30" t="s">
        <v>360</v>
      </c>
      <c r="P446" s="35">
        <v>18.07658058771149</v>
      </c>
      <c r="Q446" s="31" t="s">
        <v>335</v>
      </c>
      <c r="R446" s="27" t="s">
        <v>330</v>
      </c>
      <c r="S446" s="30" t="s">
        <v>361</v>
      </c>
      <c r="T446" s="34"/>
      <c r="U446" s="34"/>
      <c r="V446" s="34"/>
      <c r="W446" s="34"/>
      <c r="X446" s="8">
        <f t="shared" si="78"/>
        <v>1</v>
      </c>
      <c r="Y446" s="8">
        <f t="shared" si="79"/>
        <v>0</v>
      </c>
      <c r="Z446" s="8">
        <f t="shared" si="80"/>
        <v>0</v>
      </c>
      <c r="AA446" s="8">
        <f t="shared" si="81"/>
        <v>0</v>
      </c>
      <c r="AB446" s="8">
        <f t="shared" si="82"/>
        <v>0</v>
      </c>
      <c r="AC446" s="8">
        <f t="shared" si="83"/>
        <v>1</v>
      </c>
      <c r="AD446" s="8">
        <f t="shared" si="84"/>
        <v>0</v>
      </c>
      <c r="AE446" s="8">
        <f t="shared" si="85"/>
        <v>0</v>
      </c>
      <c r="AF446" s="8">
        <f t="shared" si="86"/>
        <v>0</v>
      </c>
      <c r="AG446" s="8">
        <f t="shared" si="87"/>
        <v>0</v>
      </c>
      <c r="AH446">
        <f t="shared" si="88"/>
        <v>0</v>
      </c>
      <c r="AI446">
        <f t="shared" si="89"/>
        <v>0</v>
      </c>
      <c r="AJ446">
        <f t="shared" si="90"/>
        <v>0</v>
      </c>
    </row>
    <row r="447" spans="1:36" ht="12.75">
      <c r="A447" s="27">
        <v>4220550</v>
      </c>
      <c r="B447" s="27">
        <v>125237903</v>
      </c>
      <c r="C447" s="27" t="s">
        <v>1580</v>
      </c>
      <c r="D447" s="27" t="s">
        <v>1581</v>
      </c>
      <c r="E447" s="27" t="s">
        <v>1582</v>
      </c>
      <c r="F447" s="27">
        <v>19063</v>
      </c>
      <c r="G447" s="28">
        <v>2403</v>
      </c>
      <c r="H447" s="27">
        <v>6106276000</v>
      </c>
      <c r="I447" s="29">
        <v>3</v>
      </c>
      <c r="J447" s="29" t="s">
        <v>335</v>
      </c>
      <c r="K447" s="30"/>
      <c r="L447" s="30"/>
      <c r="M447" s="30"/>
      <c r="N447" s="30"/>
      <c r="O447" s="30"/>
      <c r="P447" s="35">
        <v>5.568673750491932</v>
      </c>
      <c r="Q447" s="31" t="s">
        <v>335</v>
      </c>
      <c r="R447" s="27" t="s">
        <v>335</v>
      </c>
      <c r="S447" s="30"/>
      <c r="T447" s="34"/>
      <c r="U447" s="34"/>
      <c r="V447" s="34"/>
      <c r="W447" s="34"/>
      <c r="X447" s="8">
        <f t="shared" si="78"/>
        <v>0</v>
      </c>
      <c r="Y447" s="8">
        <f t="shared" si="79"/>
        <v>1</v>
      </c>
      <c r="Z447" s="8">
        <f t="shared" si="80"/>
        <v>0</v>
      </c>
      <c r="AA447" s="8">
        <f t="shared" si="81"/>
        <v>0</v>
      </c>
      <c r="AB447" s="8">
        <f t="shared" si="82"/>
        <v>0</v>
      </c>
      <c r="AC447" s="8">
        <f t="shared" si="83"/>
        <v>0</v>
      </c>
      <c r="AD447" s="8">
        <f t="shared" si="84"/>
        <v>0</v>
      </c>
      <c r="AE447" s="8">
        <f t="shared" si="85"/>
        <v>0</v>
      </c>
      <c r="AF447" s="8">
        <f t="shared" si="86"/>
        <v>0</v>
      </c>
      <c r="AG447" s="8">
        <f t="shared" si="87"/>
        <v>0</v>
      </c>
      <c r="AH447">
        <f t="shared" si="88"/>
        <v>0</v>
      </c>
      <c r="AI447">
        <f t="shared" si="89"/>
        <v>0</v>
      </c>
      <c r="AJ447">
        <f t="shared" si="90"/>
        <v>0</v>
      </c>
    </row>
    <row r="448" spans="1:36" ht="12.75">
      <c r="A448" s="27">
        <v>4220580</v>
      </c>
      <c r="B448" s="27">
        <v>103028703</v>
      </c>
      <c r="C448" s="27" t="s">
        <v>1583</v>
      </c>
      <c r="D448" s="27" t="s">
        <v>1584</v>
      </c>
      <c r="E448" s="27" t="s">
        <v>958</v>
      </c>
      <c r="F448" s="27">
        <v>15057</v>
      </c>
      <c r="G448" s="28">
        <v>2580</v>
      </c>
      <c r="H448" s="27">
        <v>4122214542</v>
      </c>
      <c r="I448" s="29">
        <v>8</v>
      </c>
      <c r="J448" s="29" t="s">
        <v>330</v>
      </c>
      <c r="K448" s="30" t="s">
        <v>360</v>
      </c>
      <c r="L448" s="30">
        <v>1516</v>
      </c>
      <c r="M448" s="30" t="s">
        <v>361</v>
      </c>
      <c r="N448" s="30" t="s">
        <v>361</v>
      </c>
      <c r="O448" s="30" t="s">
        <v>360</v>
      </c>
      <c r="P448" s="35">
        <v>16.11903285802852</v>
      </c>
      <c r="Q448" s="31" t="s">
        <v>335</v>
      </c>
      <c r="R448" s="27" t="s">
        <v>330</v>
      </c>
      <c r="S448" s="30" t="s">
        <v>361</v>
      </c>
      <c r="T448" s="34"/>
      <c r="U448" s="34"/>
      <c r="V448" s="34"/>
      <c r="W448" s="34"/>
      <c r="X448" s="8">
        <f t="shared" si="78"/>
        <v>1</v>
      </c>
      <c r="Y448" s="8">
        <f t="shared" si="79"/>
        <v>0</v>
      </c>
      <c r="Z448" s="8">
        <f t="shared" si="80"/>
        <v>0</v>
      </c>
      <c r="AA448" s="8">
        <f t="shared" si="81"/>
        <v>0</v>
      </c>
      <c r="AB448" s="8">
        <f t="shared" si="82"/>
        <v>0</v>
      </c>
      <c r="AC448" s="8">
        <f t="shared" si="83"/>
        <v>1</v>
      </c>
      <c r="AD448" s="8">
        <f t="shared" si="84"/>
        <v>0</v>
      </c>
      <c r="AE448" s="8">
        <f t="shared" si="85"/>
        <v>0</v>
      </c>
      <c r="AF448" s="8">
        <f t="shared" si="86"/>
        <v>0</v>
      </c>
      <c r="AG448" s="8">
        <f t="shared" si="87"/>
        <v>0</v>
      </c>
      <c r="AH448">
        <f t="shared" si="88"/>
        <v>0</v>
      </c>
      <c r="AI448">
        <f t="shared" si="89"/>
        <v>0</v>
      </c>
      <c r="AJ448">
        <f t="shared" si="90"/>
        <v>0</v>
      </c>
    </row>
    <row r="449" spans="1:36" ht="12.75">
      <c r="A449" s="27">
        <v>4220640</v>
      </c>
      <c r="B449" s="27">
        <v>109248003</v>
      </c>
      <c r="C449" s="27" t="s">
        <v>1585</v>
      </c>
      <c r="D449" s="27" t="s">
        <v>1586</v>
      </c>
      <c r="E449" s="27" t="s">
        <v>1587</v>
      </c>
      <c r="F449" s="27">
        <v>15857</v>
      </c>
      <c r="G449" s="28">
        <v>2832</v>
      </c>
      <c r="H449" s="27">
        <v>8148347831</v>
      </c>
      <c r="I449" s="29" t="s">
        <v>521</v>
      </c>
      <c r="J449" s="29" t="s">
        <v>335</v>
      </c>
      <c r="K449" s="30"/>
      <c r="L449" s="30"/>
      <c r="M449" s="30"/>
      <c r="N449" s="30"/>
      <c r="O449" s="30"/>
      <c r="P449" s="35">
        <v>9.467299578059071</v>
      </c>
      <c r="Q449" s="31" t="s">
        <v>335</v>
      </c>
      <c r="R449" s="27" t="s">
        <v>330</v>
      </c>
      <c r="S449" s="30"/>
      <c r="T449" s="34"/>
      <c r="U449" s="34"/>
      <c r="V449" s="34"/>
      <c r="W449" s="34"/>
      <c r="X449" s="8">
        <f t="shared" si="78"/>
        <v>0</v>
      </c>
      <c r="Y449" s="8">
        <f t="shared" si="79"/>
        <v>1</v>
      </c>
      <c r="Z449" s="8">
        <f t="shared" si="80"/>
        <v>0</v>
      </c>
      <c r="AA449" s="8">
        <f t="shared" si="81"/>
        <v>0</v>
      </c>
      <c r="AB449" s="8">
        <f t="shared" si="82"/>
        <v>0</v>
      </c>
      <c r="AC449" s="8">
        <f t="shared" si="83"/>
        <v>1</v>
      </c>
      <c r="AD449" s="8">
        <f t="shared" si="84"/>
        <v>0</v>
      </c>
      <c r="AE449" s="8">
        <f t="shared" si="85"/>
        <v>0</v>
      </c>
      <c r="AF449" s="8">
        <f t="shared" si="86"/>
        <v>0</v>
      </c>
      <c r="AG449" s="8">
        <f t="shared" si="87"/>
        <v>0</v>
      </c>
      <c r="AH449">
        <f t="shared" si="88"/>
        <v>0</v>
      </c>
      <c r="AI449">
        <f t="shared" si="89"/>
        <v>0</v>
      </c>
      <c r="AJ449">
        <f t="shared" si="90"/>
        <v>0</v>
      </c>
    </row>
    <row r="450" spans="1:36" ht="12.75">
      <c r="A450" s="27">
        <v>4220730</v>
      </c>
      <c r="B450" s="27">
        <v>121395603</v>
      </c>
      <c r="C450" s="27" t="s">
        <v>1588</v>
      </c>
      <c r="D450" s="27" t="s">
        <v>1589</v>
      </c>
      <c r="E450" s="27" t="s">
        <v>356</v>
      </c>
      <c r="F450" s="27">
        <v>18103</v>
      </c>
      <c r="G450" s="28">
        <v>4252</v>
      </c>
      <c r="H450" s="27">
        <v>6107972062</v>
      </c>
      <c r="I450" s="29">
        <v>4</v>
      </c>
      <c r="J450" s="29" t="s">
        <v>335</v>
      </c>
      <c r="K450" s="30"/>
      <c r="L450" s="30"/>
      <c r="M450" s="30"/>
      <c r="N450" s="30"/>
      <c r="O450" s="30"/>
      <c r="P450" s="35">
        <v>5.247813411078718</v>
      </c>
      <c r="Q450" s="31" t="s">
        <v>335</v>
      </c>
      <c r="R450" s="27" t="s">
        <v>335</v>
      </c>
      <c r="S450" s="30"/>
      <c r="T450" s="34"/>
      <c r="U450" s="34"/>
      <c r="V450" s="34"/>
      <c r="W450" s="34"/>
      <c r="X450" s="8">
        <f t="shared" si="78"/>
        <v>0</v>
      </c>
      <c r="Y450" s="8">
        <f t="shared" si="79"/>
        <v>1</v>
      </c>
      <c r="Z450" s="8">
        <f t="shared" si="80"/>
        <v>0</v>
      </c>
      <c r="AA450" s="8">
        <f t="shared" si="81"/>
        <v>0</v>
      </c>
      <c r="AB450" s="8">
        <f t="shared" si="82"/>
        <v>0</v>
      </c>
      <c r="AC450" s="8">
        <f t="shared" si="83"/>
        <v>0</v>
      </c>
      <c r="AD450" s="8">
        <f t="shared" si="84"/>
        <v>0</v>
      </c>
      <c r="AE450" s="8">
        <f t="shared" si="85"/>
        <v>0</v>
      </c>
      <c r="AF450" s="8">
        <f t="shared" si="86"/>
        <v>0</v>
      </c>
      <c r="AG450" s="8">
        <f t="shared" si="87"/>
        <v>0</v>
      </c>
      <c r="AH450">
        <f t="shared" si="88"/>
        <v>0</v>
      </c>
      <c r="AI450">
        <f t="shared" si="89"/>
        <v>0</v>
      </c>
      <c r="AJ450">
        <f t="shared" si="90"/>
        <v>0</v>
      </c>
    </row>
    <row r="451" spans="1:36" ht="12.75">
      <c r="A451" s="27">
        <v>4220760</v>
      </c>
      <c r="B451" s="27">
        <v>108567004</v>
      </c>
      <c r="C451" s="27" t="s">
        <v>1590</v>
      </c>
      <c r="D451" s="27" t="s">
        <v>1591</v>
      </c>
      <c r="E451" s="27" t="s">
        <v>1592</v>
      </c>
      <c r="F451" s="27">
        <v>15558</v>
      </c>
      <c r="G451" s="28">
        <v>68</v>
      </c>
      <c r="H451" s="27">
        <v>8146622733</v>
      </c>
      <c r="I451" s="29">
        <v>8</v>
      </c>
      <c r="J451" s="29" t="s">
        <v>330</v>
      </c>
      <c r="K451" s="30" t="s">
        <v>360</v>
      </c>
      <c r="L451" s="30">
        <v>421</v>
      </c>
      <c r="M451" s="30" t="s">
        <v>360</v>
      </c>
      <c r="N451" s="30" t="s">
        <v>362</v>
      </c>
      <c r="O451" s="30" t="s">
        <v>362</v>
      </c>
      <c r="P451" s="35">
        <v>32.278481012658226</v>
      </c>
      <c r="Q451" s="31" t="s">
        <v>330</v>
      </c>
      <c r="R451" s="27" t="s">
        <v>330</v>
      </c>
      <c r="S451" s="30" t="s">
        <v>361</v>
      </c>
      <c r="T451" s="34">
        <v>5908</v>
      </c>
      <c r="U451" s="34">
        <v>2295</v>
      </c>
      <c r="V451" s="34">
        <v>2869</v>
      </c>
      <c r="W451" s="34">
        <v>36965</v>
      </c>
      <c r="X451" s="8">
        <f t="shared" si="78"/>
        <v>1</v>
      </c>
      <c r="Y451" s="8">
        <f t="shared" si="79"/>
        <v>1</v>
      </c>
      <c r="Z451" s="8" t="str">
        <f t="shared" si="80"/>
        <v>ELIGIBLE</v>
      </c>
      <c r="AA451" s="8" t="str">
        <f t="shared" si="81"/>
        <v>OKAY</v>
      </c>
      <c r="AB451" s="8">
        <f t="shared" si="82"/>
        <v>1</v>
      </c>
      <c r="AC451" s="8">
        <f t="shared" si="83"/>
        <v>1</v>
      </c>
      <c r="AD451" s="8" t="str">
        <f t="shared" si="84"/>
        <v>CHECK</v>
      </c>
      <c r="AE451" s="8" t="str">
        <f t="shared" si="85"/>
        <v>SRSA</v>
      </c>
      <c r="AF451" s="8">
        <f t="shared" si="86"/>
        <v>0</v>
      </c>
      <c r="AG451" s="8">
        <f t="shared" si="87"/>
        <v>0</v>
      </c>
      <c r="AH451">
        <f t="shared" si="88"/>
        <v>0</v>
      </c>
      <c r="AI451">
        <f t="shared" si="89"/>
        <v>0</v>
      </c>
      <c r="AJ451">
        <f t="shared" si="90"/>
        <v>0</v>
      </c>
    </row>
    <row r="452" spans="1:36" ht="12.75">
      <c r="A452" s="27">
        <v>4220850</v>
      </c>
      <c r="B452" s="27">
        <v>117086003</v>
      </c>
      <c r="C452" s="27" t="s">
        <v>1593</v>
      </c>
      <c r="D452" s="27" t="s">
        <v>1594</v>
      </c>
      <c r="E452" s="27" t="s">
        <v>1595</v>
      </c>
      <c r="F452" s="27">
        <v>18840</v>
      </c>
      <c r="G452" s="28">
        <v>1609</v>
      </c>
      <c r="H452" s="27">
        <v>5708887615</v>
      </c>
      <c r="I452" s="29">
        <v>6</v>
      </c>
      <c r="J452" s="29" t="s">
        <v>335</v>
      </c>
      <c r="K452" s="30"/>
      <c r="L452" s="30"/>
      <c r="M452" s="30"/>
      <c r="N452" s="30"/>
      <c r="O452" s="30"/>
      <c r="P452" s="35">
        <v>13.555858310626704</v>
      </c>
      <c r="Q452" s="31" t="s">
        <v>335</v>
      </c>
      <c r="R452" s="27" t="s">
        <v>330</v>
      </c>
      <c r="S452" s="30"/>
      <c r="T452" s="34"/>
      <c r="U452" s="34"/>
      <c r="V452" s="34"/>
      <c r="W452" s="34"/>
      <c r="X452" s="8">
        <f t="shared" si="78"/>
        <v>0</v>
      </c>
      <c r="Y452" s="8">
        <f t="shared" si="79"/>
        <v>1</v>
      </c>
      <c r="Z452" s="8">
        <f t="shared" si="80"/>
        <v>0</v>
      </c>
      <c r="AA452" s="8">
        <f t="shared" si="81"/>
        <v>0</v>
      </c>
      <c r="AB452" s="8">
        <f t="shared" si="82"/>
        <v>0</v>
      </c>
      <c r="AC452" s="8">
        <f t="shared" si="83"/>
        <v>1</v>
      </c>
      <c r="AD452" s="8">
        <f t="shared" si="84"/>
        <v>0</v>
      </c>
      <c r="AE452" s="8">
        <f t="shared" si="85"/>
        <v>0</v>
      </c>
      <c r="AF452" s="8">
        <f t="shared" si="86"/>
        <v>0</v>
      </c>
      <c r="AG452" s="8">
        <f t="shared" si="87"/>
        <v>0</v>
      </c>
      <c r="AH452">
        <f t="shared" si="88"/>
        <v>0</v>
      </c>
      <c r="AI452">
        <f t="shared" si="89"/>
        <v>0</v>
      </c>
      <c r="AJ452">
        <f t="shared" si="90"/>
        <v>0</v>
      </c>
    </row>
    <row r="453" spans="1:36" ht="12.75">
      <c r="A453" s="27">
        <v>4220910</v>
      </c>
      <c r="B453" s="27">
        <v>129547303</v>
      </c>
      <c r="C453" s="27" t="s">
        <v>1596</v>
      </c>
      <c r="D453" s="27" t="s">
        <v>1597</v>
      </c>
      <c r="E453" s="27" t="s">
        <v>1598</v>
      </c>
      <c r="F453" s="27">
        <v>17972</v>
      </c>
      <c r="G453" s="28">
        <v>1110</v>
      </c>
      <c r="H453" s="27">
        <v>5703856705</v>
      </c>
      <c r="I453" s="29">
        <v>6</v>
      </c>
      <c r="J453" s="29" t="s">
        <v>335</v>
      </c>
      <c r="K453" s="30"/>
      <c r="L453" s="30"/>
      <c r="M453" s="30"/>
      <c r="N453" s="30"/>
      <c r="O453" s="30"/>
      <c r="P453" s="35">
        <v>10.671641791044777</v>
      </c>
      <c r="Q453" s="31" t="s">
        <v>335</v>
      </c>
      <c r="R453" s="27" t="s">
        <v>330</v>
      </c>
      <c r="S453" s="30"/>
      <c r="T453" s="34"/>
      <c r="U453" s="34"/>
      <c r="V453" s="34"/>
      <c r="W453" s="34"/>
      <c r="X453" s="8">
        <f t="shared" si="78"/>
        <v>0</v>
      </c>
      <c r="Y453" s="8">
        <f t="shared" si="79"/>
        <v>1</v>
      </c>
      <c r="Z453" s="8">
        <f t="shared" si="80"/>
        <v>0</v>
      </c>
      <c r="AA453" s="8">
        <f t="shared" si="81"/>
        <v>0</v>
      </c>
      <c r="AB453" s="8">
        <f t="shared" si="82"/>
        <v>0</v>
      </c>
      <c r="AC453" s="8">
        <f t="shared" si="83"/>
        <v>1</v>
      </c>
      <c r="AD453" s="8">
        <f t="shared" si="84"/>
        <v>0</v>
      </c>
      <c r="AE453" s="8">
        <f t="shared" si="85"/>
        <v>0</v>
      </c>
      <c r="AF453" s="8">
        <f t="shared" si="86"/>
        <v>0</v>
      </c>
      <c r="AG453" s="8">
        <f t="shared" si="87"/>
        <v>0</v>
      </c>
      <c r="AH453">
        <f t="shared" si="88"/>
        <v>0</v>
      </c>
      <c r="AI453">
        <f t="shared" si="89"/>
        <v>0</v>
      </c>
      <c r="AJ453">
        <f t="shared" si="90"/>
        <v>0</v>
      </c>
    </row>
    <row r="454" spans="1:36" ht="12.75">
      <c r="A454" s="27">
        <v>4220970</v>
      </c>
      <c r="B454" s="27">
        <v>114067503</v>
      </c>
      <c r="C454" s="27" t="s">
        <v>1599</v>
      </c>
      <c r="D454" s="27" t="s">
        <v>1600</v>
      </c>
      <c r="E454" s="27" t="s">
        <v>1601</v>
      </c>
      <c r="F454" s="27">
        <v>19533</v>
      </c>
      <c r="G454" s="28">
        <v>8631</v>
      </c>
      <c r="H454" s="27">
        <v>6109160957</v>
      </c>
      <c r="I454" s="29" t="s">
        <v>550</v>
      </c>
      <c r="J454" s="29" t="s">
        <v>335</v>
      </c>
      <c r="K454" s="30"/>
      <c r="L454" s="30"/>
      <c r="M454" s="30"/>
      <c r="N454" s="30"/>
      <c r="O454" s="30"/>
      <c r="P454" s="35">
        <v>4.825986078886311</v>
      </c>
      <c r="Q454" s="31" t="s">
        <v>335</v>
      </c>
      <c r="R454" s="27" t="s">
        <v>335</v>
      </c>
      <c r="S454" s="30"/>
      <c r="T454" s="34"/>
      <c r="U454" s="34"/>
      <c r="V454" s="34"/>
      <c r="W454" s="34"/>
      <c r="X454" s="8">
        <f aca="true" t="shared" si="91" ref="X454:X517">IF(OR(J454="YES",K454="YES"),1,0)</f>
        <v>0</v>
      </c>
      <c r="Y454" s="8">
        <f aca="true" t="shared" si="92" ref="Y454:Y517">IF(OR(L454&lt;600,M454="YES"),1,0)</f>
        <v>1</v>
      </c>
      <c r="Z454" s="8">
        <f aca="true" t="shared" si="93" ref="Z454:Z517">IF(AND(X454=1,Y454=1),"ELIGIBLE",0)</f>
        <v>0</v>
      </c>
      <c r="AA454" s="8">
        <f aca="true" t="shared" si="94" ref="AA454:AA517">IF(AND(Z454="ELIGIBLE",N454="YES"),"OKAY",0)</f>
        <v>0</v>
      </c>
      <c r="AB454" s="8">
        <f aca="true" t="shared" si="95" ref="AB454:AB517">IF(AND(P454&gt;=20,Q454="YES"),1,0)</f>
        <v>0</v>
      </c>
      <c r="AC454" s="8">
        <f aca="true" t="shared" si="96" ref="AC454:AC517">IF(R454="YES",1,0)</f>
        <v>0</v>
      </c>
      <c r="AD454" s="8">
        <f aca="true" t="shared" si="97" ref="AD454:AD517">IF(AND(AB454=1,AC454=1),"CHECK",0)</f>
        <v>0</v>
      </c>
      <c r="AE454" s="8">
        <f aca="true" t="shared" si="98" ref="AE454:AE517">IF(AND(Z454="ELIGIBLE",AD454="CHECK"),"SRSA",0)</f>
        <v>0</v>
      </c>
      <c r="AF454" s="8">
        <f aca="true" t="shared" si="99" ref="AF454:AF517">IF(AND(AD454="CHECK",AE454=0),"RLISP",0)</f>
        <v>0</v>
      </c>
      <c r="AG454" s="8">
        <f aca="true" t="shared" si="100" ref="AG454:AG517">IF(AND(AA454="OKAY",AF454="RLISP"),"NO",0)</f>
        <v>0</v>
      </c>
      <c r="AH454">
        <f aca="true" t="shared" si="101" ref="AH454:AH517">IF(AND(OR(X454=0,Y454=0),(N454="YES")),"TROUBLE",0)</f>
        <v>0</v>
      </c>
      <c r="AI454">
        <f aca="true" t="shared" si="102" ref="AI454:AI517">IF(AND(OR(AB454=0,AC454=0),(S454="YES")),"TROUBLE",0)</f>
        <v>0</v>
      </c>
      <c r="AJ454">
        <f aca="true" t="shared" si="103" ref="AJ454:AJ517">IF(AND(AND(AD454=0,P454&gt;=19.95),(S454=1)),"PROBLEM",0)</f>
        <v>0</v>
      </c>
    </row>
    <row r="455" spans="1:36" ht="12.75">
      <c r="A455" s="27">
        <v>4221090</v>
      </c>
      <c r="B455" s="27">
        <v>119357402</v>
      </c>
      <c r="C455" s="27" t="s">
        <v>1602</v>
      </c>
      <c r="D455" s="27" t="s">
        <v>1603</v>
      </c>
      <c r="E455" s="27" t="s">
        <v>344</v>
      </c>
      <c r="F455" s="27">
        <v>18503</v>
      </c>
      <c r="G455" s="28">
        <v>1305</v>
      </c>
      <c r="H455" s="27">
        <v>5703483400</v>
      </c>
      <c r="I455" s="29">
        <v>2</v>
      </c>
      <c r="J455" s="29" t="s">
        <v>335</v>
      </c>
      <c r="K455" s="30"/>
      <c r="L455" s="30"/>
      <c r="M455" s="30"/>
      <c r="N455" s="30"/>
      <c r="O455" s="30"/>
      <c r="P455" s="35">
        <v>22.70468431771894</v>
      </c>
      <c r="Q455" s="31" t="s">
        <v>330</v>
      </c>
      <c r="R455" s="27" t="s">
        <v>335</v>
      </c>
      <c r="S455" s="30"/>
      <c r="T455" s="34"/>
      <c r="U455" s="34"/>
      <c r="V455" s="34"/>
      <c r="W455" s="34"/>
      <c r="X455" s="8">
        <f t="shared" si="91"/>
        <v>0</v>
      </c>
      <c r="Y455" s="8">
        <f t="shared" si="92"/>
        <v>1</v>
      </c>
      <c r="Z455" s="8">
        <f t="shared" si="93"/>
        <v>0</v>
      </c>
      <c r="AA455" s="8">
        <f t="shared" si="94"/>
        <v>0</v>
      </c>
      <c r="AB455" s="8">
        <f t="shared" si="95"/>
        <v>1</v>
      </c>
      <c r="AC455" s="8">
        <f t="shared" si="96"/>
        <v>0</v>
      </c>
      <c r="AD455" s="8">
        <f t="shared" si="97"/>
        <v>0</v>
      </c>
      <c r="AE455" s="8">
        <f t="shared" si="98"/>
        <v>0</v>
      </c>
      <c r="AF455" s="8">
        <f t="shared" si="99"/>
        <v>0</v>
      </c>
      <c r="AG455" s="8">
        <f t="shared" si="100"/>
        <v>0</v>
      </c>
      <c r="AH455">
        <f t="shared" si="101"/>
        <v>0</v>
      </c>
      <c r="AI455">
        <f t="shared" si="102"/>
        <v>0</v>
      </c>
      <c r="AJ455">
        <f t="shared" si="103"/>
        <v>0</v>
      </c>
    </row>
    <row r="456" spans="1:36" ht="12.75">
      <c r="A456" s="27">
        <v>4221120</v>
      </c>
      <c r="B456" s="27">
        <v>116557103</v>
      </c>
      <c r="C456" s="27" t="s">
        <v>1604</v>
      </c>
      <c r="D456" s="27" t="s">
        <v>1605</v>
      </c>
      <c r="E456" s="27" t="s">
        <v>1606</v>
      </c>
      <c r="F456" s="27">
        <v>17870</v>
      </c>
      <c r="G456" s="28">
        <v>1153</v>
      </c>
      <c r="H456" s="27">
        <v>5703741144</v>
      </c>
      <c r="I456" s="29">
        <v>6</v>
      </c>
      <c r="J456" s="29" t="s">
        <v>335</v>
      </c>
      <c r="K456" s="30"/>
      <c r="L456" s="30"/>
      <c r="M456" s="30"/>
      <c r="N456" s="30"/>
      <c r="O456" s="30"/>
      <c r="P456" s="35">
        <v>14.551932036174295</v>
      </c>
      <c r="Q456" s="31" t="s">
        <v>335</v>
      </c>
      <c r="R456" s="27" t="s">
        <v>330</v>
      </c>
      <c r="S456" s="30"/>
      <c r="T456" s="34"/>
      <c r="U456" s="34"/>
      <c r="V456" s="34"/>
      <c r="W456" s="34"/>
      <c r="X456" s="8">
        <f t="shared" si="91"/>
        <v>0</v>
      </c>
      <c r="Y456" s="8">
        <f t="shared" si="92"/>
        <v>1</v>
      </c>
      <c r="Z456" s="8">
        <f t="shared" si="93"/>
        <v>0</v>
      </c>
      <c r="AA456" s="8">
        <f t="shared" si="94"/>
        <v>0</v>
      </c>
      <c r="AB456" s="8">
        <f t="shared" si="95"/>
        <v>0</v>
      </c>
      <c r="AC456" s="8">
        <f t="shared" si="96"/>
        <v>1</v>
      </c>
      <c r="AD456" s="8">
        <f t="shared" si="97"/>
        <v>0</v>
      </c>
      <c r="AE456" s="8">
        <f t="shared" si="98"/>
        <v>0</v>
      </c>
      <c r="AF456" s="8">
        <f t="shared" si="99"/>
        <v>0</v>
      </c>
      <c r="AG456" s="8">
        <f t="shared" si="100"/>
        <v>0</v>
      </c>
      <c r="AH456">
        <f t="shared" si="101"/>
        <v>0</v>
      </c>
      <c r="AI456">
        <f t="shared" si="102"/>
        <v>0</v>
      </c>
      <c r="AJ456">
        <f t="shared" si="103"/>
        <v>0</v>
      </c>
    </row>
    <row r="457" spans="1:36" ht="12.75">
      <c r="A457" s="27">
        <v>4221150</v>
      </c>
      <c r="B457" s="27">
        <v>107658903</v>
      </c>
      <c r="C457" s="27" t="s">
        <v>1607</v>
      </c>
      <c r="D457" s="27" t="s">
        <v>1608</v>
      </c>
      <c r="E457" s="27" t="s">
        <v>1609</v>
      </c>
      <c r="F457" s="27">
        <v>15637</v>
      </c>
      <c r="G457" s="28">
        <v>1219</v>
      </c>
      <c r="H457" s="27">
        <v>7244467272</v>
      </c>
      <c r="I457" s="29" t="s">
        <v>507</v>
      </c>
      <c r="J457" s="29" t="s">
        <v>335</v>
      </c>
      <c r="K457" s="30"/>
      <c r="L457" s="30"/>
      <c r="M457" s="30"/>
      <c r="N457" s="30"/>
      <c r="O457" s="30"/>
      <c r="P457" s="35">
        <v>18.71069182389937</v>
      </c>
      <c r="Q457" s="31" t="s">
        <v>335</v>
      </c>
      <c r="R457" s="27" t="s">
        <v>335</v>
      </c>
      <c r="S457" s="30"/>
      <c r="T457" s="34"/>
      <c r="U457" s="34"/>
      <c r="V457" s="34"/>
      <c r="W457" s="34"/>
      <c r="X457" s="8">
        <f t="shared" si="91"/>
        <v>0</v>
      </c>
      <c r="Y457" s="8">
        <f t="shared" si="92"/>
        <v>1</v>
      </c>
      <c r="Z457" s="8">
        <f t="shared" si="93"/>
        <v>0</v>
      </c>
      <c r="AA457" s="8">
        <f t="shared" si="94"/>
        <v>0</v>
      </c>
      <c r="AB457" s="8">
        <f t="shared" si="95"/>
        <v>0</v>
      </c>
      <c r="AC457" s="8">
        <f t="shared" si="96"/>
        <v>0</v>
      </c>
      <c r="AD457" s="8">
        <f t="shared" si="97"/>
        <v>0</v>
      </c>
      <c r="AE457" s="8">
        <f t="shared" si="98"/>
        <v>0</v>
      </c>
      <c r="AF457" s="8">
        <f t="shared" si="99"/>
        <v>0</v>
      </c>
      <c r="AG457" s="8">
        <f t="shared" si="100"/>
        <v>0</v>
      </c>
      <c r="AH457">
        <f t="shared" si="101"/>
        <v>0</v>
      </c>
      <c r="AI457">
        <f t="shared" si="102"/>
        <v>0</v>
      </c>
      <c r="AJ457">
        <f t="shared" si="103"/>
        <v>0</v>
      </c>
    </row>
    <row r="458" spans="1:36" ht="12.75">
      <c r="A458" s="27">
        <v>4221180</v>
      </c>
      <c r="B458" s="27">
        <v>108567204</v>
      </c>
      <c r="C458" s="27" t="s">
        <v>1610</v>
      </c>
      <c r="D458" s="27" t="s">
        <v>1611</v>
      </c>
      <c r="E458" s="27" t="s">
        <v>1612</v>
      </c>
      <c r="F458" s="27">
        <v>15924</v>
      </c>
      <c r="G458" s="28">
        <v>7</v>
      </c>
      <c r="H458" s="27">
        <v>8147544648</v>
      </c>
      <c r="I458" s="29">
        <v>8</v>
      </c>
      <c r="J458" s="29" t="s">
        <v>330</v>
      </c>
      <c r="K458" s="30" t="s">
        <v>360</v>
      </c>
      <c r="L458" s="30">
        <v>440</v>
      </c>
      <c r="M458" s="30" t="s">
        <v>360</v>
      </c>
      <c r="N458" s="30" t="s">
        <v>362</v>
      </c>
      <c r="O458" s="30" t="s">
        <v>362</v>
      </c>
      <c r="P458" s="35">
        <v>24.142156862745097</v>
      </c>
      <c r="Q458" s="31" t="s">
        <v>330</v>
      </c>
      <c r="R458" s="27" t="s">
        <v>330</v>
      </c>
      <c r="S458" s="30" t="s">
        <v>361</v>
      </c>
      <c r="T458" s="34">
        <v>6525</v>
      </c>
      <c r="U458" s="34">
        <v>2669</v>
      </c>
      <c r="V458" s="34">
        <v>5321</v>
      </c>
      <c r="W458" s="34">
        <v>37608</v>
      </c>
      <c r="X458" s="8">
        <f t="shared" si="91"/>
        <v>1</v>
      </c>
      <c r="Y458" s="8">
        <f t="shared" si="92"/>
        <v>1</v>
      </c>
      <c r="Z458" s="8" t="str">
        <f t="shared" si="93"/>
        <v>ELIGIBLE</v>
      </c>
      <c r="AA458" s="8" t="str">
        <f t="shared" si="94"/>
        <v>OKAY</v>
      </c>
      <c r="AB458" s="8">
        <f t="shared" si="95"/>
        <v>1</v>
      </c>
      <c r="AC458" s="8">
        <f t="shared" si="96"/>
        <v>1</v>
      </c>
      <c r="AD458" s="8" t="str">
        <f t="shared" si="97"/>
        <v>CHECK</v>
      </c>
      <c r="AE458" s="8" t="str">
        <f t="shared" si="98"/>
        <v>SRSA</v>
      </c>
      <c r="AF458" s="8">
        <f t="shared" si="99"/>
        <v>0</v>
      </c>
      <c r="AG458" s="8">
        <f t="shared" si="100"/>
        <v>0</v>
      </c>
      <c r="AH458">
        <f t="shared" si="101"/>
        <v>0</v>
      </c>
      <c r="AI458">
        <f t="shared" si="102"/>
        <v>0</v>
      </c>
      <c r="AJ458">
        <f t="shared" si="103"/>
        <v>0</v>
      </c>
    </row>
    <row r="459" spans="1:36" ht="12.75">
      <c r="A459" s="27">
        <v>4221200</v>
      </c>
      <c r="B459" s="27">
        <v>103028302</v>
      </c>
      <c r="C459" s="27" t="s">
        <v>1613</v>
      </c>
      <c r="D459" s="27" t="s">
        <v>1614</v>
      </c>
      <c r="E459" s="27" t="s">
        <v>1615</v>
      </c>
      <c r="F459" s="27">
        <v>15116</v>
      </c>
      <c r="G459" s="28">
        <v>2117</v>
      </c>
      <c r="H459" s="27">
        <v>4124921200</v>
      </c>
      <c r="I459" s="29">
        <v>3</v>
      </c>
      <c r="J459" s="29" t="s">
        <v>335</v>
      </c>
      <c r="K459" s="30"/>
      <c r="L459" s="30"/>
      <c r="M459" s="30"/>
      <c r="N459" s="30"/>
      <c r="O459" s="30"/>
      <c r="P459" s="35">
        <v>5.690416141235813</v>
      </c>
      <c r="Q459" s="31" t="s">
        <v>335</v>
      </c>
      <c r="R459" s="27" t="s">
        <v>335</v>
      </c>
      <c r="S459" s="30"/>
      <c r="T459" s="34"/>
      <c r="U459" s="34"/>
      <c r="V459" s="34"/>
      <c r="W459" s="34"/>
      <c r="X459" s="8">
        <f t="shared" si="91"/>
        <v>0</v>
      </c>
      <c r="Y459" s="8">
        <f t="shared" si="92"/>
        <v>1</v>
      </c>
      <c r="Z459" s="8">
        <f t="shared" si="93"/>
        <v>0</v>
      </c>
      <c r="AA459" s="8">
        <f t="shared" si="94"/>
        <v>0</v>
      </c>
      <c r="AB459" s="8">
        <f t="shared" si="95"/>
        <v>0</v>
      </c>
      <c r="AC459" s="8">
        <f t="shared" si="96"/>
        <v>0</v>
      </c>
      <c r="AD459" s="8">
        <f t="shared" si="97"/>
        <v>0</v>
      </c>
      <c r="AE459" s="8">
        <f t="shared" si="98"/>
        <v>0</v>
      </c>
      <c r="AF459" s="8">
        <f t="shared" si="99"/>
        <v>0</v>
      </c>
      <c r="AG459" s="8">
        <f t="shared" si="100"/>
        <v>0</v>
      </c>
      <c r="AH459">
        <f t="shared" si="101"/>
        <v>0</v>
      </c>
      <c r="AI459">
        <f t="shared" si="102"/>
        <v>0</v>
      </c>
      <c r="AJ459">
        <f t="shared" si="103"/>
        <v>0</v>
      </c>
    </row>
    <row r="460" spans="1:36" ht="12.75">
      <c r="A460" s="27">
        <v>4221240</v>
      </c>
      <c r="B460" s="27">
        <v>116496503</v>
      </c>
      <c r="C460" s="27" t="s">
        <v>1616</v>
      </c>
      <c r="D460" s="27" t="s">
        <v>1617</v>
      </c>
      <c r="E460" s="27" t="s">
        <v>1618</v>
      </c>
      <c r="F460" s="27">
        <v>17866</v>
      </c>
      <c r="G460" s="28">
        <v>2807</v>
      </c>
      <c r="H460" s="27">
        <v>5706485752</v>
      </c>
      <c r="I460" s="29">
        <v>7</v>
      </c>
      <c r="J460" s="29" t="s">
        <v>330</v>
      </c>
      <c r="K460" s="30" t="s">
        <v>360</v>
      </c>
      <c r="L460" s="30">
        <v>2738</v>
      </c>
      <c r="M460" s="30" t="s">
        <v>361</v>
      </c>
      <c r="N460" s="30" t="s">
        <v>361</v>
      </c>
      <c r="O460" s="30" t="s">
        <v>360</v>
      </c>
      <c r="P460" s="35">
        <v>20.838252656434474</v>
      </c>
      <c r="Q460" s="31" t="s">
        <v>330</v>
      </c>
      <c r="R460" s="27" t="s">
        <v>330</v>
      </c>
      <c r="S460" s="30" t="s">
        <v>362</v>
      </c>
      <c r="T460" s="34">
        <v>21934</v>
      </c>
      <c r="U460" s="34"/>
      <c r="V460" s="34">
        <v>14172</v>
      </c>
      <c r="W460" s="34">
        <v>139631</v>
      </c>
      <c r="X460" s="8">
        <f t="shared" si="91"/>
        <v>1</v>
      </c>
      <c r="Y460" s="8">
        <f t="shared" si="92"/>
        <v>0</v>
      </c>
      <c r="Z460" s="8">
        <f t="shared" si="93"/>
        <v>0</v>
      </c>
      <c r="AA460" s="8">
        <f t="shared" si="94"/>
        <v>0</v>
      </c>
      <c r="AB460" s="8">
        <f t="shared" si="95"/>
        <v>1</v>
      </c>
      <c r="AC460" s="8">
        <f t="shared" si="96"/>
        <v>1</v>
      </c>
      <c r="AD460" s="8" t="str">
        <f t="shared" si="97"/>
        <v>CHECK</v>
      </c>
      <c r="AE460" s="8">
        <f t="shared" si="98"/>
        <v>0</v>
      </c>
      <c r="AF460" s="8" t="str">
        <f t="shared" si="99"/>
        <v>RLISP</v>
      </c>
      <c r="AG460" s="8">
        <f t="shared" si="100"/>
        <v>0</v>
      </c>
      <c r="AH460">
        <f t="shared" si="101"/>
        <v>0</v>
      </c>
      <c r="AI460">
        <f t="shared" si="102"/>
        <v>0</v>
      </c>
      <c r="AJ460">
        <f t="shared" si="103"/>
        <v>0</v>
      </c>
    </row>
    <row r="461" spans="1:36" ht="12.75">
      <c r="A461" s="27">
        <v>4221270</v>
      </c>
      <c r="B461" s="27">
        <v>108567404</v>
      </c>
      <c r="C461" s="27" t="s">
        <v>1619</v>
      </c>
      <c r="D461" s="27" t="s">
        <v>1620</v>
      </c>
      <c r="E461" s="27" t="s">
        <v>1621</v>
      </c>
      <c r="F461" s="27">
        <v>15560</v>
      </c>
      <c r="G461" s="28">
        <v>128</v>
      </c>
      <c r="H461" s="27">
        <v>8142674649</v>
      </c>
      <c r="I461" s="29">
        <v>8</v>
      </c>
      <c r="J461" s="29" t="s">
        <v>330</v>
      </c>
      <c r="K461" s="30" t="s">
        <v>360</v>
      </c>
      <c r="L461" s="30">
        <v>441</v>
      </c>
      <c r="M461" s="30" t="s">
        <v>360</v>
      </c>
      <c r="N461" s="30" t="s">
        <v>362</v>
      </c>
      <c r="O461" s="30" t="s">
        <v>362</v>
      </c>
      <c r="P461" s="35">
        <v>10.784313725490197</v>
      </c>
      <c r="Q461" s="31" t="s">
        <v>335</v>
      </c>
      <c r="R461" s="27" t="s">
        <v>330</v>
      </c>
      <c r="S461" s="30" t="s">
        <v>361</v>
      </c>
      <c r="T461" s="34">
        <v>2534</v>
      </c>
      <c r="U461" s="34">
        <v>1961</v>
      </c>
      <c r="V461" s="34">
        <v>2991</v>
      </c>
      <c r="W461" s="34">
        <v>12873</v>
      </c>
      <c r="X461" s="8">
        <f t="shared" si="91"/>
        <v>1</v>
      </c>
      <c r="Y461" s="8">
        <f t="shared" si="92"/>
        <v>1</v>
      </c>
      <c r="Z461" s="8" t="str">
        <f t="shared" si="93"/>
        <v>ELIGIBLE</v>
      </c>
      <c r="AA461" s="8" t="str">
        <f t="shared" si="94"/>
        <v>OKAY</v>
      </c>
      <c r="AB461" s="8">
        <f t="shared" si="95"/>
        <v>0</v>
      </c>
      <c r="AC461" s="8">
        <f t="shared" si="96"/>
        <v>1</v>
      </c>
      <c r="AD461" s="8">
        <f t="shared" si="97"/>
        <v>0</v>
      </c>
      <c r="AE461" s="8">
        <f t="shared" si="98"/>
        <v>0</v>
      </c>
      <c r="AF461" s="8">
        <f t="shared" si="99"/>
        <v>0</v>
      </c>
      <c r="AG461" s="8">
        <f t="shared" si="100"/>
        <v>0</v>
      </c>
      <c r="AH461">
        <f t="shared" si="101"/>
        <v>0</v>
      </c>
      <c r="AI461">
        <f t="shared" si="102"/>
        <v>0</v>
      </c>
      <c r="AJ461">
        <f t="shared" si="103"/>
        <v>0</v>
      </c>
    </row>
    <row r="462" spans="1:36" ht="12.75">
      <c r="A462" s="27">
        <v>4221330</v>
      </c>
      <c r="B462" s="27">
        <v>104435603</v>
      </c>
      <c r="C462" s="27" t="s">
        <v>1622</v>
      </c>
      <c r="D462" s="27" t="s">
        <v>1623</v>
      </c>
      <c r="E462" s="27" t="s">
        <v>1624</v>
      </c>
      <c r="F462" s="27">
        <v>16146</v>
      </c>
      <c r="G462" s="28">
        <v>3606</v>
      </c>
      <c r="H462" s="27">
        <v>7249834000</v>
      </c>
      <c r="I462" s="29">
        <v>2</v>
      </c>
      <c r="J462" s="29" t="s">
        <v>335</v>
      </c>
      <c r="K462" s="30"/>
      <c r="L462" s="30"/>
      <c r="M462" s="30"/>
      <c r="N462" s="30"/>
      <c r="O462" s="30"/>
      <c r="P462" s="35">
        <v>24.317209608423823</v>
      </c>
      <c r="Q462" s="31" t="s">
        <v>330</v>
      </c>
      <c r="R462" s="27" t="s">
        <v>335</v>
      </c>
      <c r="S462" s="30"/>
      <c r="T462" s="34"/>
      <c r="U462" s="34"/>
      <c r="V462" s="34"/>
      <c r="W462" s="34"/>
      <c r="X462" s="8">
        <f t="shared" si="91"/>
        <v>0</v>
      </c>
      <c r="Y462" s="8">
        <f t="shared" si="92"/>
        <v>1</v>
      </c>
      <c r="Z462" s="8">
        <f t="shared" si="93"/>
        <v>0</v>
      </c>
      <c r="AA462" s="8">
        <f t="shared" si="94"/>
        <v>0</v>
      </c>
      <c r="AB462" s="8">
        <f t="shared" si="95"/>
        <v>1</v>
      </c>
      <c r="AC462" s="8">
        <f t="shared" si="96"/>
        <v>0</v>
      </c>
      <c r="AD462" s="8">
        <f t="shared" si="97"/>
        <v>0</v>
      </c>
      <c r="AE462" s="8">
        <f t="shared" si="98"/>
        <v>0</v>
      </c>
      <c r="AF462" s="8">
        <f t="shared" si="99"/>
        <v>0</v>
      </c>
      <c r="AG462" s="8">
        <f t="shared" si="100"/>
        <v>0</v>
      </c>
      <c r="AH462">
        <f t="shared" si="101"/>
        <v>0</v>
      </c>
      <c r="AI462">
        <f t="shared" si="102"/>
        <v>0</v>
      </c>
      <c r="AJ462">
        <f t="shared" si="103"/>
        <v>0</v>
      </c>
    </row>
    <row r="463" spans="1:36" ht="12.75">
      <c r="A463" s="27">
        <v>4221420</v>
      </c>
      <c r="B463" s="27">
        <v>104435703</v>
      </c>
      <c r="C463" s="27" t="s">
        <v>1625</v>
      </c>
      <c r="D463" s="27" t="s">
        <v>1626</v>
      </c>
      <c r="E463" s="27" t="s">
        <v>1627</v>
      </c>
      <c r="F463" s="27">
        <v>16150</v>
      </c>
      <c r="G463" s="28">
        <v>1444</v>
      </c>
      <c r="H463" s="27">
        <v>7249627874</v>
      </c>
      <c r="I463" s="29" t="s">
        <v>550</v>
      </c>
      <c r="J463" s="29" t="s">
        <v>335</v>
      </c>
      <c r="K463" s="30"/>
      <c r="L463" s="30"/>
      <c r="M463" s="30"/>
      <c r="N463" s="30"/>
      <c r="O463" s="30"/>
      <c r="P463" s="35">
        <v>12.741589119541876</v>
      </c>
      <c r="Q463" s="31" t="s">
        <v>335</v>
      </c>
      <c r="R463" s="27" t="s">
        <v>335</v>
      </c>
      <c r="S463" s="30"/>
      <c r="T463" s="34"/>
      <c r="U463" s="34"/>
      <c r="V463" s="34"/>
      <c r="W463" s="34"/>
      <c r="X463" s="8">
        <f t="shared" si="91"/>
        <v>0</v>
      </c>
      <c r="Y463" s="8">
        <f t="shared" si="92"/>
        <v>1</v>
      </c>
      <c r="Z463" s="8">
        <f t="shared" si="93"/>
        <v>0</v>
      </c>
      <c r="AA463" s="8">
        <f t="shared" si="94"/>
        <v>0</v>
      </c>
      <c r="AB463" s="8">
        <f t="shared" si="95"/>
        <v>0</v>
      </c>
      <c r="AC463" s="8">
        <f t="shared" si="96"/>
        <v>0</v>
      </c>
      <c r="AD463" s="8">
        <f t="shared" si="97"/>
        <v>0</v>
      </c>
      <c r="AE463" s="8">
        <f t="shared" si="98"/>
        <v>0</v>
      </c>
      <c r="AF463" s="8">
        <f t="shared" si="99"/>
        <v>0</v>
      </c>
      <c r="AG463" s="8">
        <f t="shared" si="100"/>
        <v>0</v>
      </c>
      <c r="AH463">
        <f t="shared" si="101"/>
        <v>0</v>
      </c>
      <c r="AI463">
        <f t="shared" si="102"/>
        <v>0</v>
      </c>
      <c r="AJ463">
        <f t="shared" si="103"/>
        <v>0</v>
      </c>
    </row>
    <row r="464" spans="1:36" ht="12.75">
      <c r="A464" s="27">
        <v>4221490</v>
      </c>
      <c r="B464" s="27">
        <v>129547203</v>
      </c>
      <c r="C464" s="27" t="s">
        <v>1628</v>
      </c>
      <c r="D464" s="27" t="s">
        <v>1629</v>
      </c>
      <c r="E464" s="27" t="s">
        <v>1630</v>
      </c>
      <c r="F464" s="27">
        <v>17976</v>
      </c>
      <c r="G464" s="28">
        <v>1441</v>
      </c>
      <c r="H464" s="27">
        <v>5704621936</v>
      </c>
      <c r="I464" s="29">
        <v>6</v>
      </c>
      <c r="J464" s="29" t="s">
        <v>335</v>
      </c>
      <c r="K464" s="30"/>
      <c r="L464" s="30"/>
      <c r="M464" s="30"/>
      <c r="N464" s="30" t="s">
        <v>361</v>
      </c>
      <c r="O464" s="30"/>
      <c r="P464" s="35">
        <v>24.249084249084248</v>
      </c>
      <c r="Q464" s="31" t="s">
        <v>330</v>
      </c>
      <c r="R464" s="27" t="s">
        <v>330</v>
      </c>
      <c r="S464" s="30" t="s">
        <v>362</v>
      </c>
      <c r="T464" s="34"/>
      <c r="U464" s="34"/>
      <c r="V464" s="34"/>
      <c r="W464" s="34"/>
      <c r="X464" s="8">
        <f t="shared" si="91"/>
        <v>0</v>
      </c>
      <c r="Y464" s="8">
        <f t="shared" si="92"/>
        <v>1</v>
      </c>
      <c r="Z464" s="8">
        <f t="shared" si="93"/>
        <v>0</v>
      </c>
      <c r="AA464" s="8">
        <f t="shared" si="94"/>
        <v>0</v>
      </c>
      <c r="AB464" s="8">
        <f t="shared" si="95"/>
        <v>1</v>
      </c>
      <c r="AC464" s="8">
        <f t="shared" si="96"/>
        <v>1</v>
      </c>
      <c r="AD464" s="8" t="str">
        <f t="shared" si="97"/>
        <v>CHECK</v>
      </c>
      <c r="AE464" s="8">
        <f t="shared" si="98"/>
        <v>0</v>
      </c>
      <c r="AF464" s="8" t="str">
        <f t="shared" si="99"/>
        <v>RLISP</v>
      </c>
      <c r="AG464" s="8">
        <f t="shared" si="100"/>
        <v>0</v>
      </c>
      <c r="AH464">
        <f t="shared" si="101"/>
        <v>0</v>
      </c>
      <c r="AI464">
        <f t="shared" si="102"/>
        <v>0</v>
      </c>
      <c r="AJ464">
        <f t="shared" si="103"/>
        <v>0</v>
      </c>
    </row>
    <row r="465" spans="1:36" ht="12.75">
      <c r="A465" s="27">
        <v>4221510</v>
      </c>
      <c r="B465" s="27">
        <v>104376203</v>
      </c>
      <c r="C465" s="27" t="s">
        <v>1631</v>
      </c>
      <c r="D465" s="27" t="s">
        <v>1632</v>
      </c>
      <c r="E465" s="27" t="s">
        <v>1172</v>
      </c>
      <c r="F465" s="27">
        <v>16101</v>
      </c>
      <c r="G465" s="28">
        <v>6095</v>
      </c>
      <c r="H465" s="27">
        <v>7246587287</v>
      </c>
      <c r="I465" s="29">
        <v>6</v>
      </c>
      <c r="J465" s="29" t="s">
        <v>335</v>
      </c>
      <c r="K465" s="30"/>
      <c r="L465" s="30"/>
      <c r="M465" s="30"/>
      <c r="N465" s="30"/>
      <c r="O465" s="30"/>
      <c r="P465" s="35">
        <v>11.813537675606641</v>
      </c>
      <c r="Q465" s="31" t="s">
        <v>335</v>
      </c>
      <c r="R465" s="27" t="s">
        <v>330</v>
      </c>
      <c r="S465" s="30"/>
      <c r="T465" s="34"/>
      <c r="U465" s="34"/>
      <c r="V465" s="34"/>
      <c r="W465" s="34"/>
      <c r="X465" s="8">
        <f t="shared" si="91"/>
        <v>0</v>
      </c>
      <c r="Y465" s="8">
        <f t="shared" si="92"/>
        <v>1</v>
      </c>
      <c r="Z465" s="8">
        <f t="shared" si="93"/>
        <v>0</v>
      </c>
      <c r="AA465" s="8">
        <f t="shared" si="94"/>
        <v>0</v>
      </c>
      <c r="AB465" s="8">
        <f t="shared" si="95"/>
        <v>0</v>
      </c>
      <c r="AC465" s="8">
        <f t="shared" si="96"/>
        <v>1</v>
      </c>
      <c r="AD465" s="8">
        <f t="shared" si="97"/>
        <v>0</v>
      </c>
      <c r="AE465" s="8">
        <f t="shared" si="98"/>
        <v>0</v>
      </c>
      <c r="AF465" s="8">
        <f t="shared" si="99"/>
        <v>0</v>
      </c>
      <c r="AG465" s="8">
        <f t="shared" si="100"/>
        <v>0</v>
      </c>
      <c r="AH465">
        <f t="shared" si="101"/>
        <v>0</v>
      </c>
      <c r="AI465">
        <f t="shared" si="102"/>
        <v>0</v>
      </c>
      <c r="AJ465">
        <f t="shared" si="103"/>
        <v>0</v>
      </c>
    </row>
    <row r="466" spans="1:36" ht="12.75">
      <c r="A466" s="27">
        <v>4221540</v>
      </c>
      <c r="B466" s="27">
        <v>116496603</v>
      </c>
      <c r="C466" s="27" t="s">
        <v>1633</v>
      </c>
      <c r="D466" s="27" t="s">
        <v>1634</v>
      </c>
      <c r="E466" s="27" t="s">
        <v>1635</v>
      </c>
      <c r="F466" s="27">
        <v>17801</v>
      </c>
      <c r="G466" s="28">
        <v>1028</v>
      </c>
      <c r="H466" s="27">
        <v>5702863720</v>
      </c>
      <c r="I466" s="29" t="s">
        <v>647</v>
      </c>
      <c r="J466" s="29" t="s">
        <v>335</v>
      </c>
      <c r="K466" s="30"/>
      <c r="L466" s="30"/>
      <c r="M466" s="30"/>
      <c r="N466" s="30"/>
      <c r="O466" s="30"/>
      <c r="P466" s="35">
        <v>13.203883495145632</v>
      </c>
      <c r="Q466" s="31" t="s">
        <v>335</v>
      </c>
      <c r="R466" s="27" t="s">
        <v>330</v>
      </c>
      <c r="S466" s="30"/>
      <c r="T466" s="34"/>
      <c r="U466" s="34"/>
      <c r="V466" s="34"/>
      <c r="W466" s="34"/>
      <c r="X466" s="8">
        <f t="shared" si="91"/>
        <v>0</v>
      </c>
      <c r="Y466" s="8">
        <f t="shared" si="92"/>
        <v>1</v>
      </c>
      <c r="Z466" s="8">
        <f t="shared" si="93"/>
        <v>0</v>
      </c>
      <c r="AA466" s="8">
        <f t="shared" si="94"/>
        <v>0</v>
      </c>
      <c r="AB466" s="8">
        <f t="shared" si="95"/>
        <v>0</v>
      </c>
      <c r="AC466" s="8">
        <f t="shared" si="96"/>
        <v>1</v>
      </c>
      <c r="AD466" s="8">
        <f t="shared" si="97"/>
        <v>0</v>
      </c>
      <c r="AE466" s="8">
        <f t="shared" si="98"/>
        <v>0</v>
      </c>
      <c r="AF466" s="8">
        <f t="shared" si="99"/>
        <v>0</v>
      </c>
      <c r="AG466" s="8">
        <f t="shared" si="100"/>
        <v>0</v>
      </c>
      <c r="AH466">
        <f t="shared" si="101"/>
        <v>0</v>
      </c>
      <c r="AI466">
        <f t="shared" si="102"/>
        <v>0</v>
      </c>
      <c r="AJ466">
        <f t="shared" si="103"/>
        <v>0</v>
      </c>
    </row>
    <row r="467" spans="1:36" ht="12.75">
      <c r="A467" s="27">
        <v>4221570</v>
      </c>
      <c r="B467" s="27">
        <v>115218003</v>
      </c>
      <c r="C467" s="27" t="s">
        <v>1636</v>
      </c>
      <c r="D467" s="27" t="s">
        <v>1637</v>
      </c>
      <c r="E467" s="27" t="s">
        <v>1638</v>
      </c>
      <c r="F467" s="27">
        <v>17257</v>
      </c>
      <c r="G467" s="28">
        <v>1635</v>
      </c>
      <c r="H467" s="27">
        <v>7175302700</v>
      </c>
      <c r="I467" s="29" t="s">
        <v>1639</v>
      </c>
      <c r="J467" s="29" t="s">
        <v>335</v>
      </c>
      <c r="K467" s="30"/>
      <c r="L467" s="30"/>
      <c r="M467" s="30"/>
      <c r="N467" s="30"/>
      <c r="O467" s="30"/>
      <c r="P467" s="35">
        <v>13.454335926246038</v>
      </c>
      <c r="Q467" s="31" t="s">
        <v>335</v>
      </c>
      <c r="R467" s="27" t="s">
        <v>335</v>
      </c>
      <c r="S467" s="30"/>
      <c r="T467" s="34"/>
      <c r="U467" s="34"/>
      <c r="V467" s="34"/>
      <c r="W467" s="34"/>
      <c r="X467" s="8">
        <f t="shared" si="91"/>
        <v>0</v>
      </c>
      <c r="Y467" s="8">
        <f t="shared" si="92"/>
        <v>1</v>
      </c>
      <c r="Z467" s="8">
        <f t="shared" si="93"/>
        <v>0</v>
      </c>
      <c r="AA467" s="8">
        <f t="shared" si="94"/>
        <v>0</v>
      </c>
      <c r="AB467" s="8">
        <f t="shared" si="95"/>
        <v>0</v>
      </c>
      <c r="AC467" s="8">
        <f t="shared" si="96"/>
        <v>0</v>
      </c>
      <c r="AD467" s="8">
        <f t="shared" si="97"/>
        <v>0</v>
      </c>
      <c r="AE467" s="8">
        <f t="shared" si="98"/>
        <v>0</v>
      </c>
      <c r="AF467" s="8">
        <f t="shared" si="99"/>
        <v>0</v>
      </c>
      <c r="AG467" s="8">
        <f t="shared" si="100"/>
        <v>0</v>
      </c>
      <c r="AH467">
        <f t="shared" si="101"/>
        <v>0</v>
      </c>
      <c r="AI467">
        <f t="shared" si="102"/>
        <v>0</v>
      </c>
      <c r="AJ467">
        <f t="shared" si="103"/>
        <v>0</v>
      </c>
    </row>
    <row r="468" spans="1:36" ht="12.75">
      <c r="A468" s="27">
        <v>4221660</v>
      </c>
      <c r="B468" s="27">
        <v>104107503</v>
      </c>
      <c r="C468" s="27" t="s">
        <v>1640</v>
      </c>
      <c r="D468" s="27" t="s">
        <v>1641</v>
      </c>
      <c r="E468" s="27" t="s">
        <v>1642</v>
      </c>
      <c r="F468" s="27">
        <v>16057</v>
      </c>
      <c r="G468" s="28">
        <v>1601</v>
      </c>
      <c r="H468" s="27">
        <v>7247942960</v>
      </c>
      <c r="I468" s="29" t="s">
        <v>507</v>
      </c>
      <c r="J468" s="29" t="s">
        <v>335</v>
      </c>
      <c r="K468" s="30"/>
      <c r="L468" s="30"/>
      <c r="M468" s="30"/>
      <c r="N468" s="30"/>
      <c r="O468" s="30"/>
      <c r="P468" s="35">
        <v>13.000330797221304</v>
      </c>
      <c r="Q468" s="31" t="s">
        <v>335</v>
      </c>
      <c r="R468" s="27" t="s">
        <v>335</v>
      </c>
      <c r="S468" s="30"/>
      <c r="T468" s="34"/>
      <c r="U468" s="34"/>
      <c r="V468" s="34"/>
      <c r="W468" s="34"/>
      <c r="X468" s="8">
        <f t="shared" si="91"/>
        <v>0</v>
      </c>
      <c r="Y468" s="8">
        <f t="shared" si="92"/>
        <v>1</v>
      </c>
      <c r="Z468" s="8">
        <f t="shared" si="93"/>
        <v>0</v>
      </c>
      <c r="AA468" s="8">
        <f t="shared" si="94"/>
        <v>0</v>
      </c>
      <c r="AB468" s="8">
        <f t="shared" si="95"/>
        <v>0</v>
      </c>
      <c r="AC468" s="8">
        <f t="shared" si="96"/>
        <v>0</v>
      </c>
      <c r="AD468" s="8">
        <f t="shared" si="97"/>
        <v>0</v>
      </c>
      <c r="AE468" s="8">
        <f t="shared" si="98"/>
        <v>0</v>
      </c>
      <c r="AF468" s="8">
        <f t="shared" si="99"/>
        <v>0</v>
      </c>
      <c r="AG468" s="8">
        <f t="shared" si="100"/>
        <v>0</v>
      </c>
      <c r="AH468">
        <f t="shared" si="101"/>
        <v>0</v>
      </c>
      <c r="AI468">
        <f t="shared" si="102"/>
        <v>0</v>
      </c>
      <c r="AJ468">
        <f t="shared" si="103"/>
        <v>0</v>
      </c>
    </row>
    <row r="469" spans="1:36" ht="12.75">
      <c r="A469" s="27">
        <v>4221690</v>
      </c>
      <c r="B469" s="27">
        <v>109427503</v>
      </c>
      <c r="C469" s="27" t="s">
        <v>1643</v>
      </c>
      <c r="D469" s="27" t="s">
        <v>1644</v>
      </c>
      <c r="E469" s="27" t="s">
        <v>1645</v>
      </c>
      <c r="F469" s="27">
        <v>16749</v>
      </c>
      <c r="G469" s="28">
        <v>1522</v>
      </c>
      <c r="H469" s="27">
        <v>8148875543</v>
      </c>
      <c r="I469" s="29">
        <v>7</v>
      </c>
      <c r="J469" s="29" t="s">
        <v>330</v>
      </c>
      <c r="K469" s="30" t="s">
        <v>360</v>
      </c>
      <c r="L469" s="30">
        <v>1077</v>
      </c>
      <c r="M469" s="30" t="s">
        <v>361</v>
      </c>
      <c r="N469" s="30" t="s">
        <v>361</v>
      </c>
      <c r="O469" s="30" t="s">
        <v>360</v>
      </c>
      <c r="P469" s="35">
        <v>14.446952595936793</v>
      </c>
      <c r="Q469" s="31" t="s">
        <v>335</v>
      </c>
      <c r="R469" s="27" t="s">
        <v>330</v>
      </c>
      <c r="S469" s="30" t="s">
        <v>361</v>
      </c>
      <c r="T469" s="34"/>
      <c r="U469" s="34"/>
      <c r="V469" s="34"/>
      <c r="W469" s="34"/>
      <c r="X469" s="8">
        <f t="shared" si="91"/>
        <v>1</v>
      </c>
      <c r="Y469" s="8">
        <f t="shared" si="92"/>
        <v>0</v>
      </c>
      <c r="Z469" s="8">
        <f t="shared" si="93"/>
        <v>0</v>
      </c>
      <c r="AA469" s="8">
        <f t="shared" si="94"/>
        <v>0</v>
      </c>
      <c r="AB469" s="8">
        <f t="shared" si="95"/>
        <v>0</v>
      </c>
      <c r="AC469" s="8">
        <f t="shared" si="96"/>
        <v>1</v>
      </c>
      <c r="AD469" s="8">
        <f t="shared" si="97"/>
        <v>0</v>
      </c>
      <c r="AE469" s="8">
        <f t="shared" si="98"/>
        <v>0</v>
      </c>
      <c r="AF469" s="8">
        <f t="shared" si="99"/>
        <v>0</v>
      </c>
      <c r="AG469" s="8">
        <f t="shared" si="100"/>
        <v>0</v>
      </c>
      <c r="AH469">
        <f t="shared" si="101"/>
        <v>0</v>
      </c>
      <c r="AI469">
        <f t="shared" si="102"/>
        <v>0</v>
      </c>
      <c r="AJ469">
        <f t="shared" si="103"/>
        <v>0</v>
      </c>
    </row>
    <row r="470" spans="1:36" ht="12.75">
      <c r="A470" s="27">
        <v>4221810</v>
      </c>
      <c r="B470" s="27">
        <v>113367003</v>
      </c>
      <c r="C470" s="27" t="s">
        <v>1646</v>
      </c>
      <c r="D470" s="27" t="s">
        <v>1647</v>
      </c>
      <c r="E470" s="27" t="s">
        <v>1648</v>
      </c>
      <c r="F470" s="27">
        <v>17566</v>
      </c>
      <c r="G470" s="28">
        <v>1225</v>
      </c>
      <c r="H470" s="27">
        <v>7177868401</v>
      </c>
      <c r="I470" s="29">
        <v>8</v>
      </c>
      <c r="J470" s="29" t="s">
        <v>330</v>
      </c>
      <c r="K470" s="30" t="s">
        <v>360</v>
      </c>
      <c r="L470" s="30">
        <v>4053</v>
      </c>
      <c r="M470" s="30" t="s">
        <v>361</v>
      </c>
      <c r="N470" s="30" t="s">
        <v>361</v>
      </c>
      <c r="O470" s="30" t="s">
        <v>360</v>
      </c>
      <c r="P470" s="35">
        <v>14.775645867955884</v>
      </c>
      <c r="Q470" s="31" t="s">
        <v>335</v>
      </c>
      <c r="R470" s="27" t="s">
        <v>330</v>
      </c>
      <c r="S470" s="30" t="s">
        <v>361</v>
      </c>
      <c r="T470" s="34"/>
      <c r="U470" s="34"/>
      <c r="V470" s="34"/>
      <c r="W470" s="34"/>
      <c r="X470" s="8">
        <f t="shared" si="91"/>
        <v>1</v>
      </c>
      <c r="Y470" s="8">
        <f t="shared" si="92"/>
        <v>0</v>
      </c>
      <c r="Z470" s="8">
        <f t="shared" si="93"/>
        <v>0</v>
      </c>
      <c r="AA470" s="8">
        <f t="shared" si="94"/>
        <v>0</v>
      </c>
      <c r="AB470" s="8">
        <f t="shared" si="95"/>
        <v>0</v>
      </c>
      <c r="AC470" s="8">
        <f t="shared" si="96"/>
        <v>1</v>
      </c>
      <c r="AD470" s="8">
        <f t="shared" si="97"/>
        <v>0</v>
      </c>
      <c r="AE470" s="8">
        <f t="shared" si="98"/>
        <v>0</v>
      </c>
      <c r="AF470" s="8">
        <f t="shared" si="99"/>
        <v>0</v>
      </c>
      <c r="AG470" s="8">
        <f t="shared" si="100"/>
        <v>0</v>
      </c>
      <c r="AH470">
        <f t="shared" si="101"/>
        <v>0</v>
      </c>
      <c r="AI470">
        <f t="shared" si="102"/>
        <v>0</v>
      </c>
      <c r="AJ470">
        <f t="shared" si="103"/>
        <v>0</v>
      </c>
    </row>
    <row r="471" spans="1:36" ht="12.75">
      <c r="A471" s="27">
        <v>4221840</v>
      </c>
      <c r="B471" s="27">
        <v>108567703</v>
      </c>
      <c r="C471" s="27" t="s">
        <v>1649</v>
      </c>
      <c r="D471" s="27" t="s">
        <v>1650</v>
      </c>
      <c r="E471" s="27" t="s">
        <v>1651</v>
      </c>
      <c r="F471" s="27">
        <v>15501</v>
      </c>
      <c r="G471" s="28">
        <v>2511</v>
      </c>
      <c r="H471" s="27">
        <v>8144459714</v>
      </c>
      <c r="I471" s="29" t="s">
        <v>550</v>
      </c>
      <c r="J471" s="29" t="s">
        <v>335</v>
      </c>
      <c r="K471" s="30"/>
      <c r="L471" s="30"/>
      <c r="M471" s="30"/>
      <c r="N471" s="30"/>
      <c r="O471" s="30"/>
      <c r="P471" s="35">
        <v>15.169541939321832</v>
      </c>
      <c r="Q471" s="31" t="s">
        <v>335</v>
      </c>
      <c r="R471" s="27" t="s">
        <v>335</v>
      </c>
      <c r="S471" s="30"/>
      <c r="T471" s="34"/>
      <c r="U471" s="34"/>
      <c r="V471" s="34"/>
      <c r="W471" s="34"/>
      <c r="X471" s="8">
        <f t="shared" si="91"/>
        <v>0</v>
      </c>
      <c r="Y471" s="8">
        <f t="shared" si="92"/>
        <v>1</v>
      </c>
      <c r="Z471" s="8">
        <f t="shared" si="93"/>
        <v>0</v>
      </c>
      <c r="AA471" s="8">
        <f t="shared" si="94"/>
        <v>0</v>
      </c>
      <c r="AB471" s="8">
        <f t="shared" si="95"/>
        <v>0</v>
      </c>
      <c r="AC471" s="8">
        <f t="shared" si="96"/>
        <v>0</v>
      </c>
      <c r="AD471" s="8">
        <f t="shared" si="97"/>
        <v>0</v>
      </c>
      <c r="AE471" s="8">
        <f t="shared" si="98"/>
        <v>0</v>
      </c>
      <c r="AF471" s="8">
        <f t="shared" si="99"/>
        <v>0</v>
      </c>
      <c r="AG471" s="8">
        <f t="shared" si="100"/>
        <v>0</v>
      </c>
      <c r="AH471">
        <f t="shared" si="101"/>
        <v>0</v>
      </c>
      <c r="AI471">
        <f t="shared" si="102"/>
        <v>0</v>
      </c>
      <c r="AJ471">
        <f t="shared" si="103"/>
        <v>0</v>
      </c>
    </row>
    <row r="472" spans="1:36" ht="12.75">
      <c r="A472" s="27">
        <v>4221870</v>
      </c>
      <c r="B472" s="27">
        <v>123467103</v>
      </c>
      <c r="C472" s="27" t="s">
        <v>1652</v>
      </c>
      <c r="D472" s="27" t="s">
        <v>1653</v>
      </c>
      <c r="E472" s="27" t="s">
        <v>1654</v>
      </c>
      <c r="F472" s="27">
        <v>18964</v>
      </c>
      <c r="G472" s="28">
        <v>2049</v>
      </c>
      <c r="H472" s="27">
        <v>2157236061</v>
      </c>
      <c r="I472" s="29" t="s">
        <v>507</v>
      </c>
      <c r="J472" s="29" t="s">
        <v>335</v>
      </c>
      <c r="K472" s="30"/>
      <c r="L472" s="30"/>
      <c r="M472" s="30"/>
      <c r="N472" s="30"/>
      <c r="O472" s="30"/>
      <c r="P472" s="35">
        <v>3.798027381127631</v>
      </c>
      <c r="Q472" s="31" t="s">
        <v>335</v>
      </c>
      <c r="R472" s="27" t="s">
        <v>335</v>
      </c>
      <c r="S472" s="30"/>
      <c r="T472" s="34"/>
      <c r="U472" s="34"/>
      <c r="V472" s="34"/>
      <c r="W472" s="34"/>
      <c r="X472" s="8">
        <f t="shared" si="91"/>
        <v>0</v>
      </c>
      <c r="Y472" s="8">
        <f t="shared" si="92"/>
        <v>1</v>
      </c>
      <c r="Z472" s="8">
        <f t="shared" si="93"/>
        <v>0</v>
      </c>
      <c r="AA472" s="8">
        <f t="shared" si="94"/>
        <v>0</v>
      </c>
      <c r="AB472" s="8">
        <f t="shared" si="95"/>
        <v>0</v>
      </c>
      <c r="AC472" s="8">
        <f t="shared" si="96"/>
        <v>0</v>
      </c>
      <c r="AD472" s="8">
        <f t="shared" si="97"/>
        <v>0</v>
      </c>
      <c r="AE472" s="8">
        <f t="shared" si="98"/>
        <v>0</v>
      </c>
      <c r="AF472" s="8">
        <f t="shared" si="99"/>
        <v>0</v>
      </c>
      <c r="AG472" s="8">
        <f t="shared" si="100"/>
        <v>0</v>
      </c>
      <c r="AH472">
        <f t="shared" si="101"/>
        <v>0</v>
      </c>
      <c r="AI472">
        <f t="shared" si="102"/>
        <v>0</v>
      </c>
      <c r="AJ472">
        <f t="shared" si="103"/>
        <v>0</v>
      </c>
    </row>
    <row r="473" spans="1:36" ht="12.75">
      <c r="A473" s="27">
        <v>4221910</v>
      </c>
      <c r="B473" s="27">
        <v>103028653</v>
      </c>
      <c r="C473" s="27" t="s">
        <v>1655</v>
      </c>
      <c r="D473" s="27" t="s">
        <v>1656</v>
      </c>
      <c r="E473" s="27" t="s">
        <v>1236</v>
      </c>
      <c r="F473" s="27">
        <v>15133</v>
      </c>
      <c r="G473" s="28">
        <v>2017</v>
      </c>
      <c r="H473" s="27">
        <v>4126755460</v>
      </c>
      <c r="I473" s="29">
        <v>3</v>
      </c>
      <c r="J473" s="29" t="s">
        <v>335</v>
      </c>
      <c r="K473" s="30"/>
      <c r="L473" s="30"/>
      <c r="M473" s="30"/>
      <c r="N473" s="30"/>
      <c r="O473" s="30"/>
      <c r="P473" s="35">
        <v>16.207224334600763</v>
      </c>
      <c r="Q473" s="31" t="s">
        <v>335</v>
      </c>
      <c r="R473" s="27" t="s">
        <v>335</v>
      </c>
      <c r="S473" s="30"/>
      <c r="T473" s="34"/>
      <c r="U473" s="34"/>
      <c r="V473" s="34"/>
      <c r="W473" s="34"/>
      <c r="X473" s="8">
        <f t="shared" si="91"/>
        <v>0</v>
      </c>
      <c r="Y473" s="8">
        <f t="shared" si="92"/>
        <v>1</v>
      </c>
      <c r="Z473" s="8">
        <f t="shared" si="93"/>
        <v>0</v>
      </c>
      <c r="AA473" s="8">
        <f t="shared" si="94"/>
        <v>0</v>
      </c>
      <c r="AB473" s="8">
        <f t="shared" si="95"/>
        <v>0</v>
      </c>
      <c r="AC473" s="8">
        <f t="shared" si="96"/>
        <v>0</v>
      </c>
      <c r="AD473" s="8">
        <f t="shared" si="97"/>
        <v>0</v>
      </c>
      <c r="AE473" s="8">
        <f t="shared" si="98"/>
        <v>0</v>
      </c>
      <c r="AF473" s="8">
        <f t="shared" si="99"/>
        <v>0</v>
      </c>
      <c r="AG473" s="8">
        <f t="shared" si="100"/>
        <v>0</v>
      </c>
      <c r="AH473">
        <f t="shared" si="101"/>
        <v>0</v>
      </c>
      <c r="AI473">
        <f t="shared" si="102"/>
        <v>0</v>
      </c>
      <c r="AJ473">
        <f t="shared" si="103"/>
        <v>0</v>
      </c>
    </row>
    <row r="474" spans="1:36" ht="12.75">
      <c r="A474" s="27">
        <v>4221930</v>
      </c>
      <c r="B474" s="27">
        <v>104107803</v>
      </c>
      <c r="C474" s="27" t="s">
        <v>1657</v>
      </c>
      <c r="D474" s="27" t="s">
        <v>1658</v>
      </c>
      <c r="E474" s="27" t="s">
        <v>1659</v>
      </c>
      <c r="F474" s="27">
        <v>16056</v>
      </c>
      <c r="G474" s="28">
        <v>657</v>
      </c>
      <c r="H474" s="27">
        <v>7243521700</v>
      </c>
      <c r="I474" s="29">
        <v>8</v>
      </c>
      <c r="J474" s="29" t="s">
        <v>330</v>
      </c>
      <c r="K474" s="30" t="s">
        <v>360</v>
      </c>
      <c r="L474" s="30">
        <v>2797</v>
      </c>
      <c r="M474" s="30" t="s">
        <v>361</v>
      </c>
      <c r="N474" s="30" t="s">
        <v>361</v>
      </c>
      <c r="O474" s="30" t="s">
        <v>360</v>
      </c>
      <c r="P474" s="35">
        <v>8.032657361074532</v>
      </c>
      <c r="Q474" s="31" t="s">
        <v>335</v>
      </c>
      <c r="R474" s="27" t="s">
        <v>330</v>
      </c>
      <c r="S474" s="30" t="s">
        <v>361</v>
      </c>
      <c r="T474" s="34"/>
      <c r="U474" s="34"/>
      <c r="V474" s="34"/>
      <c r="W474" s="34"/>
      <c r="X474" s="8">
        <f t="shared" si="91"/>
        <v>1</v>
      </c>
      <c r="Y474" s="8">
        <f t="shared" si="92"/>
        <v>0</v>
      </c>
      <c r="Z474" s="8">
        <f t="shared" si="93"/>
        <v>0</v>
      </c>
      <c r="AA474" s="8">
        <f t="shared" si="94"/>
        <v>0</v>
      </c>
      <c r="AB474" s="8">
        <f t="shared" si="95"/>
        <v>0</v>
      </c>
      <c r="AC474" s="8">
        <f t="shared" si="96"/>
        <v>1</v>
      </c>
      <c r="AD474" s="8">
        <f t="shared" si="97"/>
        <v>0</v>
      </c>
      <c r="AE474" s="8">
        <f t="shared" si="98"/>
        <v>0</v>
      </c>
      <c r="AF474" s="8">
        <f t="shared" si="99"/>
        <v>0</v>
      </c>
      <c r="AG474" s="8">
        <f t="shared" si="100"/>
        <v>0</v>
      </c>
      <c r="AH474">
        <f t="shared" si="101"/>
        <v>0</v>
      </c>
      <c r="AI474">
        <f t="shared" si="102"/>
        <v>0</v>
      </c>
      <c r="AJ474">
        <f t="shared" si="103"/>
        <v>0</v>
      </c>
    </row>
    <row r="475" spans="1:36" ht="12.75">
      <c r="A475" s="27">
        <v>4222050</v>
      </c>
      <c r="B475" s="27">
        <v>115218303</v>
      </c>
      <c r="C475" s="27" t="s">
        <v>1660</v>
      </c>
      <c r="D475" s="27" t="s">
        <v>1661</v>
      </c>
      <c r="E475" s="27" t="s">
        <v>1662</v>
      </c>
      <c r="F475" s="27">
        <v>17007</v>
      </c>
      <c r="G475" s="28">
        <v>9788</v>
      </c>
      <c r="H475" s="27">
        <v>7172586484</v>
      </c>
      <c r="I475" s="29">
        <v>8</v>
      </c>
      <c r="J475" s="29" t="s">
        <v>330</v>
      </c>
      <c r="K475" s="30" t="s">
        <v>360</v>
      </c>
      <c r="L475" s="30">
        <v>2040</v>
      </c>
      <c r="M475" s="30" t="s">
        <v>361</v>
      </c>
      <c r="N475" s="30" t="s">
        <v>361</v>
      </c>
      <c r="O475" s="30" t="s">
        <v>360</v>
      </c>
      <c r="P475" s="35">
        <v>1.1274509803921569</v>
      </c>
      <c r="Q475" s="31" t="s">
        <v>335</v>
      </c>
      <c r="R475" s="27" t="s">
        <v>330</v>
      </c>
      <c r="S475" s="30" t="s">
        <v>361</v>
      </c>
      <c r="T475" s="34"/>
      <c r="U475" s="34"/>
      <c r="V475" s="34"/>
      <c r="W475" s="34"/>
      <c r="X475" s="8">
        <f t="shared" si="91"/>
        <v>1</v>
      </c>
      <c r="Y475" s="8">
        <f t="shared" si="92"/>
        <v>0</v>
      </c>
      <c r="Z475" s="8">
        <f t="shared" si="93"/>
        <v>0</v>
      </c>
      <c r="AA475" s="8">
        <f t="shared" si="94"/>
        <v>0</v>
      </c>
      <c r="AB475" s="8">
        <f t="shared" si="95"/>
        <v>0</v>
      </c>
      <c r="AC475" s="8">
        <f t="shared" si="96"/>
        <v>1</v>
      </c>
      <c r="AD475" s="8">
        <f t="shared" si="97"/>
        <v>0</v>
      </c>
      <c r="AE475" s="8">
        <f t="shared" si="98"/>
        <v>0</v>
      </c>
      <c r="AF475" s="8">
        <f t="shared" si="99"/>
        <v>0</v>
      </c>
      <c r="AG475" s="8">
        <f t="shared" si="100"/>
        <v>0</v>
      </c>
      <c r="AH475">
        <f t="shared" si="101"/>
        <v>0</v>
      </c>
      <c r="AI475">
        <f t="shared" si="102"/>
        <v>0</v>
      </c>
      <c r="AJ475">
        <f t="shared" si="103"/>
        <v>0</v>
      </c>
    </row>
    <row r="476" spans="1:36" ht="12.75">
      <c r="A476" s="27">
        <v>4222060</v>
      </c>
      <c r="B476" s="27">
        <v>103028753</v>
      </c>
      <c r="C476" s="27" t="s">
        <v>1663</v>
      </c>
      <c r="D476" s="27" t="s">
        <v>1664</v>
      </c>
      <c r="E476" s="27" t="s">
        <v>1665</v>
      </c>
      <c r="F476" s="27">
        <v>15129</v>
      </c>
      <c r="G476" s="28">
        <v>8885</v>
      </c>
      <c r="H476" s="27">
        <v>4126553111</v>
      </c>
      <c r="I476" s="29">
        <v>3</v>
      </c>
      <c r="J476" s="29" t="s">
        <v>335</v>
      </c>
      <c r="K476" s="30"/>
      <c r="L476" s="30"/>
      <c r="M476" s="30"/>
      <c r="N476" s="30"/>
      <c r="O476" s="30"/>
      <c r="P476" s="35">
        <v>7.961783439490445</v>
      </c>
      <c r="Q476" s="31" t="s">
        <v>335</v>
      </c>
      <c r="R476" s="27" t="s">
        <v>335</v>
      </c>
      <c r="S476" s="30"/>
      <c r="T476" s="34"/>
      <c r="U476" s="34"/>
      <c r="V476" s="34"/>
      <c r="W476" s="34"/>
      <c r="X476" s="8">
        <f t="shared" si="91"/>
        <v>0</v>
      </c>
      <c r="Y476" s="8">
        <f t="shared" si="92"/>
        <v>1</v>
      </c>
      <c r="Z476" s="8">
        <f t="shared" si="93"/>
        <v>0</v>
      </c>
      <c r="AA476" s="8">
        <f t="shared" si="94"/>
        <v>0</v>
      </c>
      <c r="AB476" s="8">
        <f t="shared" si="95"/>
        <v>0</v>
      </c>
      <c r="AC476" s="8">
        <f t="shared" si="96"/>
        <v>0</v>
      </c>
      <c r="AD476" s="8">
        <f t="shared" si="97"/>
        <v>0</v>
      </c>
      <c r="AE476" s="8">
        <f t="shared" si="98"/>
        <v>0</v>
      </c>
      <c r="AF476" s="8">
        <f t="shared" si="99"/>
        <v>0</v>
      </c>
      <c r="AG476" s="8">
        <f t="shared" si="100"/>
        <v>0</v>
      </c>
      <c r="AH476">
        <f t="shared" si="101"/>
        <v>0</v>
      </c>
      <c r="AI476">
        <f t="shared" si="102"/>
        <v>0</v>
      </c>
      <c r="AJ476">
        <f t="shared" si="103"/>
        <v>0</v>
      </c>
    </row>
    <row r="477" spans="1:36" ht="12.75">
      <c r="A477" s="27">
        <v>4222140</v>
      </c>
      <c r="B477" s="27">
        <v>117416103</v>
      </c>
      <c r="C477" s="27" t="s">
        <v>1666</v>
      </c>
      <c r="D477" s="27" t="s">
        <v>1667</v>
      </c>
      <c r="E477" s="27" t="s">
        <v>1668</v>
      </c>
      <c r="F477" s="27">
        <v>17702</v>
      </c>
      <c r="G477" s="28">
        <v>7206</v>
      </c>
      <c r="H477" s="27">
        <v>5703271581</v>
      </c>
      <c r="I477" s="29" t="s">
        <v>550</v>
      </c>
      <c r="J477" s="29" t="s">
        <v>335</v>
      </c>
      <c r="K477" s="30"/>
      <c r="L477" s="30"/>
      <c r="M477" s="30"/>
      <c r="N477" s="30"/>
      <c r="O477" s="30"/>
      <c r="P477" s="35">
        <v>11.48442272449603</v>
      </c>
      <c r="Q477" s="31" t="s">
        <v>335</v>
      </c>
      <c r="R477" s="27" t="s">
        <v>335</v>
      </c>
      <c r="S477" s="30"/>
      <c r="T477" s="34"/>
      <c r="U477" s="34"/>
      <c r="V477" s="34"/>
      <c r="W477" s="34"/>
      <c r="X477" s="8">
        <f t="shared" si="91"/>
        <v>0</v>
      </c>
      <c r="Y477" s="8">
        <f t="shared" si="92"/>
        <v>1</v>
      </c>
      <c r="Z477" s="8">
        <f t="shared" si="93"/>
        <v>0</v>
      </c>
      <c r="AA477" s="8">
        <f t="shared" si="94"/>
        <v>0</v>
      </c>
      <c r="AB477" s="8">
        <f t="shared" si="95"/>
        <v>0</v>
      </c>
      <c r="AC477" s="8">
        <f t="shared" si="96"/>
        <v>0</v>
      </c>
      <c r="AD477" s="8">
        <f t="shared" si="97"/>
        <v>0</v>
      </c>
      <c r="AE477" s="8">
        <f t="shared" si="98"/>
        <v>0</v>
      </c>
      <c r="AF477" s="8">
        <f t="shared" si="99"/>
        <v>0</v>
      </c>
      <c r="AG477" s="8">
        <f t="shared" si="100"/>
        <v>0</v>
      </c>
      <c r="AH477">
        <f t="shared" si="101"/>
        <v>0</v>
      </c>
      <c r="AI477">
        <f t="shared" si="102"/>
        <v>0</v>
      </c>
      <c r="AJ477">
        <f t="shared" si="103"/>
        <v>0</v>
      </c>
    </row>
    <row r="478" spans="1:36" ht="12.75">
      <c r="A478" s="27">
        <v>4222170</v>
      </c>
      <c r="B478" s="27">
        <v>112676203</v>
      </c>
      <c r="C478" s="27" t="s">
        <v>1669</v>
      </c>
      <c r="D478" s="27" t="s">
        <v>1670</v>
      </c>
      <c r="E478" s="27" t="s">
        <v>1671</v>
      </c>
      <c r="F478" s="27">
        <v>17321</v>
      </c>
      <c r="G478" s="28">
        <v>9545</v>
      </c>
      <c r="H478" s="27">
        <v>7173824843</v>
      </c>
      <c r="I478" s="29">
        <v>8</v>
      </c>
      <c r="J478" s="29" t="s">
        <v>330</v>
      </c>
      <c r="K478" s="30" t="s">
        <v>360</v>
      </c>
      <c r="L478" s="30">
        <v>3011</v>
      </c>
      <c r="M478" s="30" t="s">
        <v>361</v>
      </c>
      <c r="N478" s="30" t="s">
        <v>361</v>
      </c>
      <c r="O478" s="30" t="s">
        <v>360</v>
      </c>
      <c r="P478" s="35">
        <v>6.565819118120373</v>
      </c>
      <c r="Q478" s="31" t="s">
        <v>335</v>
      </c>
      <c r="R478" s="27" t="s">
        <v>330</v>
      </c>
      <c r="S478" s="30" t="s">
        <v>361</v>
      </c>
      <c r="T478" s="34"/>
      <c r="U478" s="34"/>
      <c r="V478" s="34"/>
      <c r="W478" s="34"/>
      <c r="X478" s="8">
        <f t="shared" si="91"/>
        <v>1</v>
      </c>
      <c r="Y478" s="8">
        <f t="shared" si="92"/>
        <v>0</v>
      </c>
      <c r="Z478" s="8">
        <f t="shared" si="93"/>
        <v>0</v>
      </c>
      <c r="AA478" s="8">
        <f t="shared" si="94"/>
        <v>0</v>
      </c>
      <c r="AB478" s="8">
        <f t="shared" si="95"/>
        <v>0</v>
      </c>
      <c r="AC478" s="8">
        <f t="shared" si="96"/>
        <v>1</v>
      </c>
      <c r="AD478" s="8">
        <f t="shared" si="97"/>
        <v>0</v>
      </c>
      <c r="AE478" s="8">
        <f t="shared" si="98"/>
        <v>0</v>
      </c>
      <c r="AF478" s="8">
        <f t="shared" si="99"/>
        <v>0</v>
      </c>
      <c r="AG478" s="8">
        <f t="shared" si="100"/>
        <v>0</v>
      </c>
      <c r="AH478">
        <f t="shared" si="101"/>
        <v>0</v>
      </c>
      <c r="AI478">
        <f t="shared" si="102"/>
        <v>0</v>
      </c>
      <c r="AJ478">
        <f t="shared" si="103"/>
        <v>0</v>
      </c>
    </row>
    <row r="479" spans="1:36" ht="12.75">
      <c r="A479" s="27">
        <v>4222200</v>
      </c>
      <c r="B479" s="27">
        <v>101306503</v>
      </c>
      <c r="C479" s="27" t="s">
        <v>1672</v>
      </c>
      <c r="D479" s="27" t="s">
        <v>1673</v>
      </c>
      <c r="E479" s="27" t="s">
        <v>1674</v>
      </c>
      <c r="F479" s="27">
        <v>15338</v>
      </c>
      <c r="G479" s="28">
        <v>9801</v>
      </c>
      <c r="H479" s="27">
        <v>7249433630</v>
      </c>
      <c r="I479" s="29" t="s">
        <v>1675</v>
      </c>
      <c r="J479" s="29" t="s">
        <v>330</v>
      </c>
      <c r="K479" s="30" t="s">
        <v>360</v>
      </c>
      <c r="L479" s="30">
        <v>725</v>
      </c>
      <c r="M479" s="30" t="s">
        <v>361</v>
      </c>
      <c r="N479" s="30" t="s">
        <v>361</v>
      </c>
      <c r="O479" s="30" t="s">
        <v>360</v>
      </c>
      <c r="P479" s="35">
        <v>24.195032198712052</v>
      </c>
      <c r="Q479" s="31" t="s">
        <v>330</v>
      </c>
      <c r="R479" s="29" t="s">
        <v>330</v>
      </c>
      <c r="S479" s="30" t="s">
        <v>362</v>
      </c>
      <c r="T479" s="34"/>
      <c r="U479" s="34"/>
      <c r="V479" s="34"/>
      <c r="W479" s="34"/>
      <c r="X479" s="8">
        <f t="shared" si="91"/>
        <v>1</v>
      </c>
      <c r="Y479" s="8">
        <f t="shared" si="92"/>
        <v>0</v>
      </c>
      <c r="Z479" s="8">
        <f t="shared" si="93"/>
        <v>0</v>
      </c>
      <c r="AA479" s="8">
        <f t="shared" si="94"/>
        <v>0</v>
      </c>
      <c r="AB479" s="8">
        <f t="shared" si="95"/>
        <v>1</v>
      </c>
      <c r="AC479" s="8">
        <f t="shared" si="96"/>
        <v>1</v>
      </c>
      <c r="AD479" s="8" t="str">
        <f t="shared" si="97"/>
        <v>CHECK</v>
      </c>
      <c r="AE479" s="8">
        <f t="shared" si="98"/>
        <v>0</v>
      </c>
      <c r="AF479" s="8" t="str">
        <f t="shared" si="99"/>
        <v>RLISP</v>
      </c>
      <c r="AG479" s="8">
        <f t="shared" si="100"/>
        <v>0</v>
      </c>
      <c r="AH479">
        <f t="shared" si="101"/>
        <v>0</v>
      </c>
      <c r="AI479">
        <f t="shared" si="102"/>
        <v>0</v>
      </c>
      <c r="AJ479">
        <f t="shared" si="103"/>
        <v>0</v>
      </c>
    </row>
    <row r="480" spans="1:36" ht="12.75">
      <c r="A480" s="27">
        <v>4222230</v>
      </c>
      <c r="B480" s="27">
        <v>127047404</v>
      </c>
      <c r="C480" s="27" t="s">
        <v>1676</v>
      </c>
      <c r="D480" s="27" t="s">
        <v>1677</v>
      </c>
      <c r="E480" s="27" t="s">
        <v>1678</v>
      </c>
      <c r="F480" s="27">
        <v>15050</v>
      </c>
      <c r="G480" s="28">
        <v>1439</v>
      </c>
      <c r="H480" s="27">
        <v>7245739540</v>
      </c>
      <c r="I480" s="29">
        <v>8</v>
      </c>
      <c r="J480" s="29" t="s">
        <v>330</v>
      </c>
      <c r="K480" s="30" t="s">
        <v>360</v>
      </c>
      <c r="L480" s="30">
        <v>1312</v>
      </c>
      <c r="M480" s="30" t="s">
        <v>361</v>
      </c>
      <c r="N480" s="30" t="s">
        <v>361</v>
      </c>
      <c r="O480" s="30" t="s">
        <v>360</v>
      </c>
      <c r="P480" s="35">
        <v>12.18375499334221</v>
      </c>
      <c r="Q480" s="31" t="s">
        <v>335</v>
      </c>
      <c r="R480" s="27" t="s">
        <v>330</v>
      </c>
      <c r="S480" s="30" t="s">
        <v>361</v>
      </c>
      <c r="T480" s="34"/>
      <c r="U480" s="34"/>
      <c r="V480" s="34"/>
      <c r="W480" s="34"/>
      <c r="X480" s="8">
        <f t="shared" si="91"/>
        <v>1</v>
      </c>
      <c r="Y480" s="8">
        <f t="shared" si="92"/>
        <v>0</v>
      </c>
      <c r="Z480" s="8">
        <f t="shared" si="93"/>
        <v>0</v>
      </c>
      <c r="AA480" s="8">
        <f t="shared" si="94"/>
        <v>0</v>
      </c>
      <c r="AB480" s="8">
        <f t="shared" si="95"/>
        <v>0</v>
      </c>
      <c r="AC480" s="8">
        <f t="shared" si="96"/>
        <v>1</v>
      </c>
      <c r="AD480" s="8">
        <f t="shared" si="97"/>
        <v>0</v>
      </c>
      <c r="AE480" s="8">
        <f t="shared" si="98"/>
        <v>0</v>
      </c>
      <c r="AF480" s="8">
        <f t="shared" si="99"/>
        <v>0</v>
      </c>
      <c r="AG480" s="8">
        <f t="shared" si="100"/>
        <v>0</v>
      </c>
      <c r="AH480">
        <f t="shared" si="101"/>
        <v>0</v>
      </c>
      <c r="AI480">
        <f t="shared" si="102"/>
        <v>0</v>
      </c>
      <c r="AJ480">
        <f t="shared" si="103"/>
        <v>0</v>
      </c>
    </row>
    <row r="481" spans="1:36" ht="12.75">
      <c r="A481" s="27">
        <v>4222260</v>
      </c>
      <c r="B481" s="27">
        <v>116197503</v>
      </c>
      <c r="C481" s="27" t="s">
        <v>1679</v>
      </c>
      <c r="D481" s="27" t="s">
        <v>1680</v>
      </c>
      <c r="E481" s="27" t="s">
        <v>1681</v>
      </c>
      <c r="F481" s="27">
        <v>17820</v>
      </c>
      <c r="G481" s="28">
        <v>9697</v>
      </c>
      <c r="H481" s="27">
        <v>5703562331</v>
      </c>
      <c r="I481" s="29">
        <v>8</v>
      </c>
      <c r="J481" s="29" t="s">
        <v>330</v>
      </c>
      <c r="K481" s="30" t="s">
        <v>360</v>
      </c>
      <c r="L481" s="30">
        <v>1494</v>
      </c>
      <c r="M481" s="30" t="s">
        <v>361</v>
      </c>
      <c r="N481" s="30" t="s">
        <v>361</v>
      </c>
      <c r="O481" s="30" t="s">
        <v>360</v>
      </c>
      <c r="P481" s="35">
        <v>13.280363223609534</v>
      </c>
      <c r="Q481" s="31" t="s">
        <v>335</v>
      </c>
      <c r="R481" s="27" t="s">
        <v>330</v>
      </c>
      <c r="S481" s="30" t="s">
        <v>361</v>
      </c>
      <c r="T481" s="34"/>
      <c r="U481" s="34"/>
      <c r="V481" s="34"/>
      <c r="W481" s="34"/>
      <c r="X481" s="8">
        <f t="shared" si="91"/>
        <v>1</v>
      </c>
      <c r="Y481" s="8">
        <f t="shared" si="92"/>
        <v>0</v>
      </c>
      <c r="Z481" s="8">
        <f t="shared" si="93"/>
        <v>0</v>
      </c>
      <c r="AA481" s="8">
        <f t="shared" si="94"/>
        <v>0</v>
      </c>
      <c r="AB481" s="8">
        <f t="shared" si="95"/>
        <v>0</v>
      </c>
      <c r="AC481" s="8">
        <f t="shared" si="96"/>
        <v>1</v>
      </c>
      <c r="AD481" s="8">
        <f t="shared" si="97"/>
        <v>0</v>
      </c>
      <c r="AE481" s="8">
        <f t="shared" si="98"/>
        <v>0</v>
      </c>
      <c r="AF481" s="8">
        <f t="shared" si="99"/>
        <v>0</v>
      </c>
      <c r="AG481" s="8">
        <f t="shared" si="100"/>
        <v>0</v>
      </c>
      <c r="AH481">
        <f t="shared" si="101"/>
        <v>0</v>
      </c>
      <c r="AI481">
        <f t="shared" si="102"/>
        <v>0</v>
      </c>
      <c r="AJ481">
        <f t="shared" si="103"/>
        <v>0</v>
      </c>
    </row>
    <row r="482" spans="1:36" ht="12.75">
      <c r="A482" s="27">
        <v>4222290</v>
      </c>
      <c r="B482" s="27">
        <v>111297504</v>
      </c>
      <c r="C482" s="27" t="s">
        <v>1682</v>
      </c>
      <c r="D482" s="27" t="s">
        <v>1683</v>
      </c>
      <c r="E482" s="27" t="s">
        <v>1684</v>
      </c>
      <c r="F482" s="27">
        <v>17267</v>
      </c>
      <c r="G482" s="28">
        <v>9600</v>
      </c>
      <c r="H482" s="27">
        <v>7172942203</v>
      </c>
      <c r="I482" s="29">
        <v>7</v>
      </c>
      <c r="J482" s="29" t="s">
        <v>330</v>
      </c>
      <c r="K482" s="30" t="s">
        <v>360</v>
      </c>
      <c r="L482" s="30">
        <v>806</v>
      </c>
      <c r="M482" s="30" t="s">
        <v>361</v>
      </c>
      <c r="N482" s="30" t="s">
        <v>361</v>
      </c>
      <c r="O482" s="30" t="s">
        <v>360</v>
      </c>
      <c r="P482" s="35">
        <v>13.97338403041825</v>
      </c>
      <c r="Q482" s="31" t="s">
        <v>335</v>
      </c>
      <c r="R482" s="27" t="s">
        <v>330</v>
      </c>
      <c r="S482" s="30" t="s">
        <v>361</v>
      </c>
      <c r="T482" s="34"/>
      <c r="U482" s="34"/>
      <c r="V482" s="34"/>
      <c r="W482" s="34"/>
      <c r="X482" s="8">
        <f t="shared" si="91"/>
        <v>1</v>
      </c>
      <c r="Y482" s="8">
        <f t="shared" si="92"/>
        <v>0</v>
      </c>
      <c r="Z482" s="8">
        <f t="shared" si="93"/>
        <v>0</v>
      </c>
      <c r="AA482" s="8">
        <f t="shared" si="94"/>
        <v>0</v>
      </c>
      <c r="AB482" s="8">
        <f t="shared" si="95"/>
        <v>0</v>
      </c>
      <c r="AC482" s="8">
        <f t="shared" si="96"/>
        <v>1</v>
      </c>
      <c r="AD482" s="8">
        <f t="shared" si="97"/>
        <v>0</v>
      </c>
      <c r="AE482" s="8">
        <f t="shared" si="98"/>
        <v>0</v>
      </c>
      <c r="AF482" s="8">
        <f t="shared" si="99"/>
        <v>0</v>
      </c>
      <c r="AG482" s="8">
        <f t="shared" si="100"/>
        <v>0</v>
      </c>
      <c r="AH482">
        <f t="shared" si="101"/>
        <v>0</v>
      </c>
      <c r="AI482">
        <f t="shared" si="102"/>
        <v>0</v>
      </c>
      <c r="AJ482">
        <f t="shared" si="103"/>
        <v>0</v>
      </c>
    </row>
    <row r="483" spans="1:36" ht="12.75">
      <c r="A483" s="27">
        <v>4222320</v>
      </c>
      <c r="B483" s="27">
        <v>111317503</v>
      </c>
      <c r="C483" s="27" t="s">
        <v>1685</v>
      </c>
      <c r="D483" s="27" t="s">
        <v>1686</v>
      </c>
      <c r="E483" s="27" t="s">
        <v>1687</v>
      </c>
      <c r="F483" s="27">
        <v>17264</v>
      </c>
      <c r="G483" s="28">
        <v>9801</v>
      </c>
      <c r="H483" s="27">
        <v>8144475529</v>
      </c>
      <c r="I483" s="29">
        <v>7</v>
      </c>
      <c r="J483" s="29" t="s">
        <v>330</v>
      </c>
      <c r="K483" s="30" t="s">
        <v>360</v>
      </c>
      <c r="L483" s="30">
        <v>1326</v>
      </c>
      <c r="M483" s="30" t="s">
        <v>361</v>
      </c>
      <c r="N483" s="30" t="s">
        <v>361</v>
      </c>
      <c r="O483" s="30" t="s">
        <v>360</v>
      </c>
      <c r="P483" s="35">
        <v>19.492656875834445</v>
      </c>
      <c r="Q483" s="31" t="s">
        <v>335</v>
      </c>
      <c r="R483" s="27" t="s">
        <v>330</v>
      </c>
      <c r="S483" s="30" t="s">
        <v>361</v>
      </c>
      <c r="T483" s="34"/>
      <c r="U483" s="34"/>
      <c r="V483" s="34"/>
      <c r="W483" s="34"/>
      <c r="X483" s="8">
        <f t="shared" si="91"/>
        <v>1</v>
      </c>
      <c r="Y483" s="8">
        <f t="shared" si="92"/>
        <v>0</v>
      </c>
      <c r="Z483" s="8">
        <f t="shared" si="93"/>
        <v>0</v>
      </c>
      <c r="AA483" s="8">
        <f t="shared" si="94"/>
        <v>0</v>
      </c>
      <c r="AB483" s="8">
        <f t="shared" si="95"/>
        <v>0</v>
      </c>
      <c r="AC483" s="8">
        <f t="shared" si="96"/>
        <v>1</v>
      </c>
      <c r="AD483" s="8">
        <f t="shared" si="97"/>
        <v>0</v>
      </c>
      <c r="AE483" s="8">
        <f t="shared" si="98"/>
        <v>0</v>
      </c>
      <c r="AF483" s="8">
        <f t="shared" si="99"/>
        <v>0</v>
      </c>
      <c r="AG483" s="8">
        <f t="shared" si="100"/>
        <v>0</v>
      </c>
      <c r="AH483">
        <f t="shared" si="101"/>
        <v>0</v>
      </c>
      <c r="AI483">
        <f t="shared" si="102"/>
        <v>0</v>
      </c>
      <c r="AJ483">
        <f t="shared" si="103"/>
        <v>0</v>
      </c>
    </row>
    <row r="484" spans="1:36" ht="12.75">
      <c r="A484" s="27">
        <v>4222350</v>
      </c>
      <c r="B484" s="27">
        <v>121395703</v>
      </c>
      <c r="C484" s="27" t="s">
        <v>1688</v>
      </c>
      <c r="D484" s="27" t="s">
        <v>1689</v>
      </c>
      <c r="E484" s="27" t="s">
        <v>1690</v>
      </c>
      <c r="F484" s="27">
        <v>18034</v>
      </c>
      <c r="G484" s="28">
        <v>9703</v>
      </c>
      <c r="H484" s="27">
        <v>6102823121</v>
      </c>
      <c r="I484" s="29" t="s">
        <v>550</v>
      </c>
      <c r="J484" s="29" t="s">
        <v>335</v>
      </c>
      <c r="K484" s="30"/>
      <c r="L484" s="30"/>
      <c r="M484" s="30"/>
      <c r="N484" s="30"/>
      <c r="O484" s="30"/>
      <c r="P484" s="35">
        <v>4.318026045236463</v>
      </c>
      <c r="Q484" s="31" t="s">
        <v>335</v>
      </c>
      <c r="R484" s="27" t="s">
        <v>335</v>
      </c>
      <c r="S484" s="30"/>
      <c r="T484" s="34"/>
      <c r="U484" s="34"/>
      <c r="V484" s="34"/>
      <c r="W484" s="34"/>
      <c r="X484" s="8">
        <f t="shared" si="91"/>
        <v>0</v>
      </c>
      <c r="Y484" s="8">
        <f t="shared" si="92"/>
        <v>1</v>
      </c>
      <c r="Z484" s="8">
        <f t="shared" si="93"/>
        <v>0</v>
      </c>
      <c r="AA484" s="8">
        <f t="shared" si="94"/>
        <v>0</v>
      </c>
      <c r="AB484" s="8">
        <f t="shared" si="95"/>
        <v>0</v>
      </c>
      <c r="AC484" s="8">
        <f t="shared" si="96"/>
        <v>0</v>
      </c>
      <c r="AD484" s="8">
        <f t="shared" si="97"/>
        <v>0</v>
      </c>
      <c r="AE484" s="8">
        <f t="shared" si="98"/>
        <v>0</v>
      </c>
      <c r="AF484" s="8">
        <f t="shared" si="99"/>
        <v>0</v>
      </c>
      <c r="AG484" s="8">
        <f t="shared" si="100"/>
        <v>0</v>
      </c>
      <c r="AH484">
        <f t="shared" si="101"/>
        <v>0</v>
      </c>
      <c r="AI484">
        <f t="shared" si="102"/>
        <v>0</v>
      </c>
      <c r="AJ484">
        <f t="shared" si="103"/>
        <v>0</v>
      </c>
    </row>
    <row r="485" spans="1:36" ht="12.75">
      <c r="A485" s="27">
        <v>4222370</v>
      </c>
      <c r="B485" s="27">
        <v>117597003</v>
      </c>
      <c r="C485" s="27" t="s">
        <v>1691</v>
      </c>
      <c r="D485" s="27" t="s">
        <v>1692</v>
      </c>
      <c r="E485" s="27" t="s">
        <v>1693</v>
      </c>
      <c r="F485" s="27">
        <v>16912</v>
      </c>
      <c r="G485" s="28">
        <v>1125</v>
      </c>
      <c r="H485" s="27">
        <v>5706382183</v>
      </c>
      <c r="I485" s="29" t="s">
        <v>521</v>
      </c>
      <c r="J485" s="29" t="s">
        <v>335</v>
      </c>
      <c r="K485" s="30"/>
      <c r="L485" s="30"/>
      <c r="M485" s="30"/>
      <c r="N485" s="30"/>
      <c r="O485" s="30"/>
      <c r="P485" s="35">
        <v>16.78347473257101</v>
      </c>
      <c r="Q485" s="31" t="s">
        <v>335</v>
      </c>
      <c r="R485" s="27" t="s">
        <v>330</v>
      </c>
      <c r="S485" s="30"/>
      <c r="T485" s="34"/>
      <c r="U485" s="34"/>
      <c r="V485" s="34"/>
      <c r="W485" s="34"/>
      <c r="X485" s="8">
        <f t="shared" si="91"/>
        <v>0</v>
      </c>
      <c r="Y485" s="8">
        <f t="shared" si="92"/>
        <v>1</v>
      </c>
      <c r="Z485" s="8">
        <f t="shared" si="93"/>
        <v>0</v>
      </c>
      <c r="AA485" s="8">
        <f t="shared" si="94"/>
        <v>0</v>
      </c>
      <c r="AB485" s="8">
        <f t="shared" si="95"/>
        <v>0</v>
      </c>
      <c r="AC485" s="8">
        <f t="shared" si="96"/>
        <v>1</v>
      </c>
      <c r="AD485" s="8">
        <f t="shared" si="97"/>
        <v>0</v>
      </c>
      <c r="AE485" s="8">
        <f t="shared" si="98"/>
        <v>0</v>
      </c>
      <c r="AF485" s="8">
        <f t="shared" si="99"/>
        <v>0</v>
      </c>
      <c r="AG485" s="8">
        <f t="shared" si="100"/>
        <v>0</v>
      </c>
      <c r="AH485">
        <f t="shared" si="101"/>
        <v>0</v>
      </c>
      <c r="AI485">
        <f t="shared" si="102"/>
        <v>0</v>
      </c>
      <c r="AJ485">
        <f t="shared" si="103"/>
        <v>0</v>
      </c>
    </row>
    <row r="486" spans="1:36" ht="12.75">
      <c r="A486" s="27">
        <v>4222380</v>
      </c>
      <c r="B486" s="27">
        <v>112676503</v>
      </c>
      <c r="C486" s="27" t="s">
        <v>1694</v>
      </c>
      <c r="D486" s="27" t="s">
        <v>1620</v>
      </c>
      <c r="E486" s="27" t="s">
        <v>1695</v>
      </c>
      <c r="F486" s="27">
        <v>17327</v>
      </c>
      <c r="G486" s="28">
        <v>128</v>
      </c>
      <c r="H486" s="27">
        <v>7172354811</v>
      </c>
      <c r="I486" s="29">
        <v>8</v>
      </c>
      <c r="J486" s="29" t="s">
        <v>330</v>
      </c>
      <c r="K486" s="30" t="s">
        <v>360</v>
      </c>
      <c r="L486" s="30">
        <v>3204</v>
      </c>
      <c r="M486" s="30" t="s">
        <v>361</v>
      </c>
      <c r="N486" s="30" t="s">
        <v>361</v>
      </c>
      <c r="O486" s="30" t="s">
        <v>360</v>
      </c>
      <c r="P486" s="35">
        <v>7.502651113467657</v>
      </c>
      <c r="Q486" s="31" t="s">
        <v>335</v>
      </c>
      <c r="R486" s="27" t="s">
        <v>330</v>
      </c>
      <c r="S486" s="30" t="s">
        <v>361</v>
      </c>
      <c r="T486" s="34"/>
      <c r="U486" s="34"/>
      <c r="V486" s="34"/>
      <c r="W486" s="34"/>
      <c r="X486" s="8">
        <f t="shared" si="91"/>
        <v>1</v>
      </c>
      <c r="Y486" s="8">
        <f t="shared" si="92"/>
        <v>0</v>
      </c>
      <c r="Z486" s="8">
        <f t="shared" si="93"/>
        <v>0</v>
      </c>
      <c r="AA486" s="8">
        <f t="shared" si="94"/>
        <v>0</v>
      </c>
      <c r="AB486" s="8">
        <f t="shared" si="95"/>
        <v>0</v>
      </c>
      <c r="AC486" s="8">
        <f t="shared" si="96"/>
        <v>1</v>
      </c>
      <c r="AD486" s="8">
        <f t="shared" si="97"/>
        <v>0</v>
      </c>
      <c r="AE486" s="8">
        <f t="shared" si="98"/>
        <v>0</v>
      </c>
      <c r="AF486" s="8">
        <f t="shared" si="99"/>
        <v>0</v>
      </c>
      <c r="AG486" s="8">
        <f t="shared" si="100"/>
        <v>0</v>
      </c>
      <c r="AH486">
        <f t="shared" si="101"/>
        <v>0</v>
      </c>
      <c r="AI486">
        <f t="shared" si="102"/>
        <v>0</v>
      </c>
      <c r="AJ486">
        <f t="shared" si="103"/>
        <v>0</v>
      </c>
    </row>
    <row r="487" spans="1:36" ht="12.75">
      <c r="A487" s="27">
        <v>4222400</v>
      </c>
      <c r="B487" s="27">
        <v>125238402</v>
      </c>
      <c r="C487" s="27" t="s">
        <v>1696</v>
      </c>
      <c r="D487" s="27" t="s">
        <v>497</v>
      </c>
      <c r="E487" s="27" t="s">
        <v>1697</v>
      </c>
      <c r="F487" s="27">
        <v>19032</v>
      </c>
      <c r="G487" s="28">
        <v>328</v>
      </c>
      <c r="H487" s="27">
        <v>6105224300</v>
      </c>
      <c r="I487" s="29">
        <v>3</v>
      </c>
      <c r="J487" s="29" t="s">
        <v>335</v>
      </c>
      <c r="K487" s="30"/>
      <c r="L487" s="30"/>
      <c r="M487" s="30"/>
      <c r="N487" s="30"/>
      <c r="O487" s="30"/>
      <c r="P487" s="35">
        <v>18.62036455059711</v>
      </c>
      <c r="Q487" s="31" t="s">
        <v>335</v>
      </c>
      <c r="R487" s="27" t="s">
        <v>335</v>
      </c>
      <c r="S487" s="30"/>
      <c r="T487" s="34"/>
      <c r="U487" s="34"/>
      <c r="V487" s="34"/>
      <c r="W487" s="34"/>
      <c r="X487" s="8">
        <f t="shared" si="91"/>
        <v>0</v>
      </c>
      <c r="Y487" s="8">
        <f t="shared" si="92"/>
        <v>1</v>
      </c>
      <c r="Z487" s="8">
        <f t="shared" si="93"/>
        <v>0</v>
      </c>
      <c r="AA487" s="8">
        <f t="shared" si="94"/>
        <v>0</v>
      </c>
      <c r="AB487" s="8">
        <f t="shared" si="95"/>
        <v>0</v>
      </c>
      <c r="AC487" s="8">
        <f t="shared" si="96"/>
        <v>0</v>
      </c>
      <c r="AD487" s="8">
        <f t="shared" si="97"/>
        <v>0</v>
      </c>
      <c r="AE487" s="8">
        <f t="shared" si="98"/>
        <v>0</v>
      </c>
      <c r="AF487" s="8">
        <f t="shared" si="99"/>
        <v>0</v>
      </c>
      <c r="AG487" s="8">
        <f t="shared" si="100"/>
        <v>0</v>
      </c>
      <c r="AH487">
        <f t="shared" si="101"/>
        <v>0</v>
      </c>
      <c r="AI487">
        <f t="shared" si="102"/>
        <v>0</v>
      </c>
      <c r="AJ487">
        <f t="shared" si="103"/>
        <v>0</v>
      </c>
    </row>
    <row r="488" spans="1:36" ht="12.75">
      <c r="A488" s="27">
        <v>4222410</v>
      </c>
      <c r="B488" s="27">
        <v>107657503</v>
      </c>
      <c r="C488" s="27" t="s">
        <v>1698</v>
      </c>
      <c r="D488" s="27" t="s">
        <v>1699</v>
      </c>
      <c r="E488" s="27" t="s">
        <v>1700</v>
      </c>
      <c r="F488" s="27">
        <v>15683</v>
      </c>
      <c r="G488" s="28">
        <v>1026</v>
      </c>
      <c r="H488" s="27">
        <v>7248872000</v>
      </c>
      <c r="I488" s="29" t="s">
        <v>507</v>
      </c>
      <c r="J488" s="29" t="s">
        <v>335</v>
      </c>
      <c r="K488" s="30"/>
      <c r="L488" s="30"/>
      <c r="M488" s="30"/>
      <c r="N488" s="30"/>
      <c r="O488" s="30"/>
      <c r="P488" s="35">
        <v>18.505942275042443</v>
      </c>
      <c r="Q488" s="31" t="s">
        <v>335</v>
      </c>
      <c r="R488" s="27" t="s">
        <v>335</v>
      </c>
      <c r="S488" s="30"/>
      <c r="T488" s="34"/>
      <c r="U488" s="34"/>
      <c r="V488" s="34"/>
      <c r="W488" s="34"/>
      <c r="X488" s="8">
        <f t="shared" si="91"/>
        <v>0</v>
      </c>
      <c r="Y488" s="8">
        <f t="shared" si="92"/>
        <v>1</v>
      </c>
      <c r="Z488" s="8">
        <f t="shared" si="93"/>
        <v>0</v>
      </c>
      <c r="AA488" s="8">
        <f t="shared" si="94"/>
        <v>0</v>
      </c>
      <c r="AB488" s="8">
        <f t="shared" si="95"/>
        <v>0</v>
      </c>
      <c r="AC488" s="8">
        <f t="shared" si="96"/>
        <v>0</v>
      </c>
      <c r="AD488" s="8">
        <f t="shared" si="97"/>
        <v>0</v>
      </c>
      <c r="AE488" s="8">
        <f t="shared" si="98"/>
        <v>0</v>
      </c>
      <c r="AF488" s="8">
        <f t="shared" si="99"/>
        <v>0</v>
      </c>
      <c r="AG488" s="8">
        <f t="shared" si="100"/>
        <v>0</v>
      </c>
      <c r="AH488">
        <f t="shared" si="101"/>
        <v>0</v>
      </c>
      <c r="AI488">
        <f t="shared" si="102"/>
        <v>0</v>
      </c>
      <c r="AJ488">
        <f t="shared" si="103"/>
        <v>0</v>
      </c>
    </row>
    <row r="489" spans="1:36" ht="12.75">
      <c r="A489" s="27">
        <v>4222440</v>
      </c>
      <c r="B489" s="27">
        <v>104107903</v>
      </c>
      <c r="C489" s="27" t="s">
        <v>1701</v>
      </c>
      <c r="D489" s="27" t="s">
        <v>1702</v>
      </c>
      <c r="E489" s="27" t="s">
        <v>1703</v>
      </c>
      <c r="F489" s="27">
        <v>16037</v>
      </c>
      <c r="G489" s="28">
        <v>9101</v>
      </c>
      <c r="H489" s="27">
        <v>7244526040</v>
      </c>
      <c r="I489" s="29" t="s">
        <v>507</v>
      </c>
      <c r="J489" s="29" t="s">
        <v>335</v>
      </c>
      <c r="K489" s="30"/>
      <c r="L489" s="30"/>
      <c r="M489" s="30"/>
      <c r="N489" s="30"/>
      <c r="O489" s="30"/>
      <c r="P489" s="35">
        <v>4.237528344671202</v>
      </c>
      <c r="Q489" s="31" t="s">
        <v>335</v>
      </c>
      <c r="R489" s="27" t="s">
        <v>335</v>
      </c>
      <c r="S489" s="30"/>
      <c r="T489" s="34"/>
      <c r="U489" s="34"/>
      <c r="V489" s="34"/>
      <c r="W489" s="34"/>
      <c r="X489" s="8">
        <f t="shared" si="91"/>
        <v>0</v>
      </c>
      <c r="Y489" s="8">
        <f t="shared" si="92"/>
        <v>1</v>
      </c>
      <c r="Z489" s="8">
        <f t="shared" si="93"/>
        <v>0</v>
      </c>
      <c r="AA489" s="8">
        <f t="shared" si="94"/>
        <v>0</v>
      </c>
      <c r="AB489" s="8">
        <f t="shared" si="95"/>
        <v>0</v>
      </c>
      <c r="AC489" s="8">
        <f t="shared" si="96"/>
        <v>0</v>
      </c>
      <c r="AD489" s="8">
        <f t="shared" si="97"/>
        <v>0</v>
      </c>
      <c r="AE489" s="8">
        <f t="shared" si="98"/>
        <v>0</v>
      </c>
      <c r="AF489" s="8">
        <f t="shared" si="99"/>
        <v>0</v>
      </c>
      <c r="AG489" s="8">
        <f t="shared" si="100"/>
        <v>0</v>
      </c>
      <c r="AH489">
        <f t="shared" si="101"/>
        <v>0</v>
      </c>
      <c r="AI489">
        <f t="shared" si="102"/>
        <v>0</v>
      </c>
      <c r="AJ489">
        <f t="shared" si="103"/>
        <v>0</v>
      </c>
    </row>
    <row r="490" spans="1:36" ht="12.75">
      <c r="A490" s="27">
        <v>4222470</v>
      </c>
      <c r="B490" s="27">
        <v>112676403</v>
      </c>
      <c r="C490" s="27" t="s">
        <v>1704</v>
      </c>
      <c r="D490" s="27" t="s">
        <v>1705</v>
      </c>
      <c r="E490" s="27" t="s">
        <v>1045</v>
      </c>
      <c r="F490" s="27">
        <v>17331</v>
      </c>
      <c r="G490" s="28">
        <v>4213</v>
      </c>
      <c r="H490" s="27">
        <v>7176322500</v>
      </c>
      <c r="I490" s="29" t="s">
        <v>550</v>
      </c>
      <c r="J490" s="29" t="s">
        <v>335</v>
      </c>
      <c r="K490" s="30"/>
      <c r="L490" s="30"/>
      <c r="M490" s="30"/>
      <c r="N490" s="30"/>
      <c r="O490" s="30"/>
      <c r="P490" s="35">
        <v>4.071127749181095</v>
      </c>
      <c r="Q490" s="31" t="s">
        <v>335</v>
      </c>
      <c r="R490" s="27" t="s">
        <v>335</v>
      </c>
      <c r="S490" s="30"/>
      <c r="T490" s="34"/>
      <c r="U490" s="34"/>
      <c r="V490" s="34"/>
      <c r="W490" s="34"/>
      <c r="X490" s="8">
        <f t="shared" si="91"/>
        <v>0</v>
      </c>
      <c r="Y490" s="8">
        <f t="shared" si="92"/>
        <v>1</v>
      </c>
      <c r="Z490" s="8">
        <f t="shared" si="93"/>
        <v>0</v>
      </c>
      <c r="AA490" s="8">
        <f t="shared" si="94"/>
        <v>0</v>
      </c>
      <c r="AB490" s="8">
        <f t="shared" si="95"/>
        <v>0</v>
      </c>
      <c r="AC490" s="8">
        <f t="shared" si="96"/>
        <v>0</v>
      </c>
      <c r="AD490" s="8">
        <f t="shared" si="97"/>
        <v>0</v>
      </c>
      <c r="AE490" s="8">
        <f t="shared" si="98"/>
        <v>0</v>
      </c>
      <c r="AF490" s="8">
        <f t="shared" si="99"/>
        <v>0</v>
      </c>
      <c r="AG490" s="8">
        <f t="shared" si="100"/>
        <v>0</v>
      </c>
      <c r="AH490">
        <f t="shared" si="101"/>
        <v>0</v>
      </c>
      <c r="AI490">
        <f t="shared" si="102"/>
        <v>0</v>
      </c>
      <c r="AJ490">
        <f t="shared" si="103"/>
        <v>0</v>
      </c>
    </row>
    <row r="491" spans="1:36" ht="12.75">
      <c r="A491" s="27">
        <v>4222530</v>
      </c>
      <c r="B491" s="27">
        <v>108077503</v>
      </c>
      <c r="C491" s="27" t="s">
        <v>1706</v>
      </c>
      <c r="D491" s="27" t="s">
        <v>1707</v>
      </c>
      <c r="E491" s="27" t="s">
        <v>1708</v>
      </c>
      <c r="F491" s="27">
        <v>16673</v>
      </c>
      <c r="G491" s="28">
        <v>1633</v>
      </c>
      <c r="H491" s="27">
        <v>8142245124</v>
      </c>
      <c r="I491" s="29" t="s">
        <v>550</v>
      </c>
      <c r="J491" s="29" t="s">
        <v>335</v>
      </c>
      <c r="K491" s="30"/>
      <c r="L491" s="30"/>
      <c r="M491" s="30"/>
      <c r="N491" s="30"/>
      <c r="O491" s="30"/>
      <c r="P491" s="35">
        <v>14.5679012345679</v>
      </c>
      <c r="Q491" s="31" t="s">
        <v>335</v>
      </c>
      <c r="R491" s="27" t="s">
        <v>335</v>
      </c>
      <c r="S491" s="30"/>
      <c r="T491" s="34"/>
      <c r="U491" s="34"/>
      <c r="V491" s="34"/>
      <c r="W491" s="34"/>
      <c r="X491" s="8">
        <f t="shared" si="91"/>
        <v>0</v>
      </c>
      <c r="Y491" s="8">
        <f t="shared" si="92"/>
        <v>1</v>
      </c>
      <c r="Z491" s="8">
        <f t="shared" si="93"/>
        <v>0</v>
      </c>
      <c r="AA491" s="8">
        <f t="shared" si="94"/>
        <v>0</v>
      </c>
      <c r="AB491" s="8">
        <f t="shared" si="95"/>
        <v>0</v>
      </c>
      <c r="AC491" s="8">
        <f t="shared" si="96"/>
        <v>0</v>
      </c>
      <c r="AD491" s="8">
        <f t="shared" si="97"/>
        <v>0</v>
      </c>
      <c r="AE491" s="8">
        <f t="shared" si="98"/>
        <v>0</v>
      </c>
      <c r="AF491" s="8">
        <f t="shared" si="99"/>
        <v>0</v>
      </c>
      <c r="AG491" s="8">
        <f t="shared" si="100"/>
        <v>0</v>
      </c>
      <c r="AH491">
        <f t="shared" si="101"/>
        <v>0</v>
      </c>
      <c r="AI491">
        <f t="shared" si="102"/>
        <v>0</v>
      </c>
      <c r="AJ491">
        <f t="shared" si="103"/>
        <v>0</v>
      </c>
    </row>
    <row r="492" spans="1:36" ht="12.75">
      <c r="A492" s="27">
        <v>4222560</v>
      </c>
      <c r="B492" s="27">
        <v>123467303</v>
      </c>
      <c r="C492" s="27" t="s">
        <v>1709</v>
      </c>
      <c r="D492" s="27" t="s">
        <v>1710</v>
      </c>
      <c r="E492" s="27" t="s">
        <v>1489</v>
      </c>
      <c r="F492" s="27">
        <v>19426</v>
      </c>
      <c r="G492" s="28">
        <v>2829</v>
      </c>
      <c r="H492" s="27">
        <v>6104891666</v>
      </c>
      <c r="I492" s="29" t="s">
        <v>507</v>
      </c>
      <c r="J492" s="29" t="s">
        <v>335</v>
      </c>
      <c r="K492" s="30"/>
      <c r="L492" s="30"/>
      <c r="M492" s="30"/>
      <c r="N492" s="30"/>
      <c r="O492" s="30"/>
      <c r="P492" s="35">
        <v>4.62266179316276</v>
      </c>
      <c r="Q492" s="31" t="s">
        <v>335</v>
      </c>
      <c r="R492" s="27" t="s">
        <v>335</v>
      </c>
      <c r="S492" s="30"/>
      <c r="T492" s="34"/>
      <c r="U492" s="34"/>
      <c r="V492" s="34"/>
      <c r="W492" s="34"/>
      <c r="X492" s="8">
        <f t="shared" si="91"/>
        <v>0</v>
      </c>
      <c r="Y492" s="8">
        <f t="shared" si="92"/>
        <v>1</v>
      </c>
      <c r="Z492" s="8">
        <f t="shared" si="93"/>
        <v>0</v>
      </c>
      <c r="AA492" s="8">
        <f t="shared" si="94"/>
        <v>0</v>
      </c>
      <c r="AB492" s="8">
        <f t="shared" si="95"/>
        <v>0</v>
      </c>
      <c r="AC492" s="8">
        <f t="shared" si="96"/>
        <v>0</v>
      </c>
      <c r="AD492" s="8">
        <f t="shared" si="97"/>
        <v>0</v>
      </c>
      <c r="AE492" s="8">
        <f t="shared" si="98"/>
        <v>0</v>
      </c>
      <c r="AF492" s="8">
        <f t="shared" si="99"/>
        <v>0</v>
      </c>
      <c r="AG492" s="8">
        <f t="shared" si="100"/>
        <v>0</v>
      </c>
      <c r="AH492">
        <f t="shared" si="101"/>
        <v>0</v>
      </c>
      <c r="AI492">
        <f t="shared" si="102"/>
        <v>0</v>
      </c>
      <c r="AJ492">
        <f t="shared" si="103"/>
        <v>0</v>
      </c>
    </row>
    <row r="493" spans="1:36" ht="12.75">
      <c r="A493" s="27">
        <v>4222590</v>
      </c>
      <c r="B493" s="27">
        <v>112676703</v>
      </c>
      <c r="C493" s="27" t="s">
        <v>1711</v>
      </c>
      <c r="D493" s="27" t="s">
        <v>1712</v>
      </c>
      <c r="E493" s="27" t="s">
        <v>1713</v>
      </c>
      <c r="F493" s="27">
        <v>17362</v>
      </c>
      <c r="G493" s="28">
        <v>1219</v>
      </c>
      <c r="H493" s="27">
        <v>7172254731</v>
      </c>
      <c r="I493" s="29" t="s">
        <v>1714</v>
      </c>
      <c r="J493" s="29" t="s">
        <v>335</v>
      </c>
      <c r="K493" s="30"/>
      <c r="L493" s="30"/>
      <c r="M493" s="30"/>
      <c r="N493" s="30"/>
      <c r="O493" s="30"/>
      <c r="P493" s="35">
        <v>5.144941447494721</v>
      </c>
      <c r="Q493" s="31" t="s">
        <v>335</v>
      </c>
      <c r="R493" s="27" t="s">
        <v>335</v>
      </c>
      <c r="S493" s="30"/>
      <c r="T493" s="34"/>
      <c r="U493" s="34"/>
      <c r="V493" s="34"/>
      <c r="W493" s="34"/>
      <c r="X493" s="8">
        <f t="shared" si="91"/>
        <v>0</v>
      </c>
      <c r="Y493" s="8">
        <f t="shared" si="92"/>
        <v>1</v>
      </c>
      <c r="Z493" s="8">
        <f t="shared" si="93"/>
        <v>0</v>
      </c>
      <c r="AA493" s="8">
        <f t="shared" si="94"/>
        <v>0</v>
      </c>
      <c r="AB493" s="8">
        <f t="shared" si="95"/>
        <v>0</v>
      </c>
      <c r="AC493" s="8">
        <f t="shared" si="96"/>
        <v>0</v>
      </c>
      <c r="AD493" s="8">
        <f t="shared" si="97"/>
        <v>0</v>
      </c>
      <c r="AE493" s="8">
        <f t="shared" si="98"/>
        <v>0</v>
      </c>
      <c r="AF493" s="8">
        <f t="shared" si="99"/>
        <v>0</v>
      </c>
      <c r="AG493" s="8">
        <f t="shared" si="100"/>
        <v>0</v>
      </c>
      <c r="AH493">
        <f t="shared" si="101"/>
        <v>0</v>
      </c>
      <c r="AI493">
        <f t="shared" si="102"/>
        <v>0</v>
      </c>
      <c r="AJ493">
        <f t="shared" si="103"/>
        <v>0</v>
      </c>
    </row>
    <row r="494" spans="1:36" ht="12.75">
      <c r="A494" s="27">
        <v>4222600</v>
      </c>
      <c r="B494" s="27">
        <v>125238502</v>
      </c>
      <c r="C494" s="27" t="s">
        <v>1715</v>
      </c>
      <c r="D494" s="27" t="s">
        <v>1716</v>
      </c>
      <c r="E494" s="27" t="s">
        <v>1717</v>
      </c>
      <c r="F494" s="27">
        <v>19064</v>
      </c>
      <c r="G494" s="28">
        <v>2306</v>
      </c>
      <c r="H494" s="27">
        <v>6106901781</v>
      </c>
      <c r="I494" s="29">
        <v>3</v>
      </c>
      <c r="J494" s="29" t="s">
        <v>335</v>
      </c>
      <c r="K494" s="30"/>
      <c r="L494" s="30"/>
      <c r="M494" s="30"/>
      <c r="N494" s="30"/>
      <c r="O494" s="30"/>
      <c r="P494" s="35">
        <v>3.655582470821405</v>
      </c>
      <c r="Q494" s="31" t="s">
        <v>335</v>
      </c>
      <c r="R494" s="27" t="s">
        <v>335</v>
      </c>
      <c r="S494" s="30"/>
      <c r="T494" s="34"/>
      <c r="U494" s="34"/>
      <c r="V494" s="34"/>
      <c r="W494" s="34"/>
      <c r="X494" s="8">
        <f t="shared" si="91"/>
        <v>0</v>
      </c>
      <c r="Y494" s="8">
        <f t="shared" si="92"/>
        <v>1</v>
      </c>
      <c r="Z494" s="8">
        <f t="shared" si="93"/>
        <v>0</v>
      </c>
      <c r="AA494" s="8">
        <f t="shared" si="94"/>
        <v>0</v>
      </c>
      <c r="AB494" s="8">
        <f t="shared" si="95"/>
        <v>0</v>
      </c>
      <c r="AC494" s="8">
        <f t="shared" si="96"/>
        <v>0</v>
      </c>
      <c r="AD494" s="8">
        <f t="shared" si="97"/>
        <v>0</v>
      </c>
      <c r="AE494" s="8">
        <f t="shared" si="98"/>
        <v>0</v>
      </c>
      <c r="AF494" s="8">
        <f t="shared" si="99"/>
        <v>0</v>
      </c>
      <c r="AG494" s="8">
        <f t="shared" si="100"/>
        <v>0</v>
      </c>
      <c r="AH494">
        <f t="shared" si="101"/>
        <v>0</v>
      </c>
      <c r="AI494">
        <f t="shared" si="102"/>
        <v>0</v>
      </c>
      <c r="AJ494">
        <f t="shared" si="103"/>
        <v>0</v>
      </c>
    </row>
    <row r="495" spans="1:36" ht="12.75">
      <c r="A495" s="27">
        <v>4222620</v>
      </c>
      <c r="B495" s="27">
        <v>123467203</v>
      </c>
      <c r="C495" s="27" t="s">
        <v>1718</v>
      </c>
      <c r="D495" s="27" t="s">
        <v>1719</v>
      </c>
      <c r="E495" s="27" t="s">
        <v>1720</v>
      </c>
      <c r="F495" s="27">
        <v>19075</v>
      </c>
      <c r="G495" s="28">
        <v>2418</v>
      </c>
      <c r="H495" s="27">
        <v>2152336000</v>
      </c>
      <c r="I495" s="29">
        <v>3</v>
      </c>
      <c r="J495" s="29" t="s">
        <v>335</v>
      </c>
      <c r="K495" s="30"/>
      <c r="L495" s="30"/>
      <c r="M495" s="30"/>
      <c r="N495" s="30"/>
      <c r="O495" s="30"/>
      <c r="P495" s="35">
        <v>3.56448476992871</v>
      </c>
      <c r="Q495" s="31" t="s">
        <v>335</v>
      </c>
      <c r="R495" s="27" t="s">
        <v>335</v>
      </c>
      <c r="S495" s="30"/>
      <c r="T495" s="34"/>
      <c r="U495" s="34"/>
      <c r="V495" s="34"/>
      <c r="W495" s="34"/>
      <c r="X495" s="8">
        <f t="shared" si="91"/>
        <v>0</v>
      </c>
      <c r="Y495" s="8">
        <f t="shared" si="92"/>
        <v>1</v>
      </c>
      <c r="Z495" s="8">
        <f t="shared" si="93"/>
        <v>0</v>
      </c>
      <c r="AA495" s="8">
        <f t="shared" si="94"/>
        <v>0</v>
      </c>
      <c r="AB495" s="8">
        <f t="shared" si="95"/>
        <v>0</v>
      </c>
      <c r="AC495" s="8">
        <f t="shared" si="96"/>
        <v>0</v>
      </c>
      <c r="AD495" s="8">
        <f t="shared" si="97"/>
        <v>0</v>
      </c>
      <c r="AE495" s="8">
        <f t="shared" si="98"/>
        <v>0</v>
      </c>
      <c r="AF495" s="8">
        <f t="shared" si="99"/>
        <v>0</v>
      </c>
      <c r="AG495" s="8">
        <f t="shared" si="100"/>
        <v>0</v>
      </c>
      <c r="AH495">
        <f t="shared" si="101"/>
        <v>0</v>
      </c>
      <c r="AI495">
        <f t="shared" si="102"/>
        <v>0</v>
      </c>
      <c r="AJ495">
        <f t="shared" si="103"/>
        <v>0</v>
      </c>
    </row>
    <row r="496" spans="1:36" ht="12.75">
      <c r="A496" s="27">
        <v>4222710</v>
      </c>
      <c r="B496" s="27">
        <v>129546803</v>
      </c>
      <c r="C496" s="27" t="s">
        <v>1721</v>
      </c>
      <c r="D496" s="27" t="s">
        <v>1722</v>
      </c>
      <c r="E496" s="27" t="s">
        <v>1723</v>
      </c>
      <c r="F496" s="27">
        <v>17970</v>
      </c>
      <c r="G496" s="28">
        <v>1338</v>
      </c>
      <c r="H496" s="27">
        <v>5704292716</v>
      </c>
      <c r="I496" s="29">
        <v>6</v>
      </c>
      <c r="J496" s="29" t="s">
        <v>335</v>
      </c>
      <c r="K496" s="30"/>
      <c r="L496" s="30"/>
      <c r="M496" s="30"/>
      <c r="N496" s="30"/>
      <c r="O496" s="30"/>
      <c r="P496" s="35">
        <v>11.071107110711072</v>
      </c>
      <c r="Q496" s="31" t="s">
        <v>335</v>
      </c>
      <c r="R496" s="27" t="s">
        <v>330</v>
      </c>
      <c r="S496" s="30"/>
      <c r="T496" s="34"/>
      <c r="U496" s="34"/>
      <c r="V496" s="34"/>
      <c r="W496" s="34"/>
      <c r="X496" s="8">
        <f t="shared" si="91"/>
        <v>0</v>
      </c>
      <c r="Y496" s="8">
        <f t="shared" si="92"/>
        <v>1</v>
      </c>
      <c r="Z496" s="8">
        <f t="shared" si="93"/>
        <v>0</v>
      </c>
      <c r="AA496" s="8">
        <f t="shared" si="94"/>
        <v>0</v>
      </c>
      <c r="AB496" s="8">
        <f t="shared" si="95"/>
        <v>0</v>
      </c>
      <c r="AC496" s="8">
        <f t="shared" si="96"/>
        <v>1</v>
      </c>
      <c r="AD496" s="8">
        <f t="shared" si="97"/>
        <v>0</v>
      </c>
      <c r="AE496" s="8">
        <f t="shared" si="98"/>
        <v>0</v>
      </c>
      <c r="AF496" s="8">
        <f t="shared" si="99"/>
        <v>0</v>
      </c>
      <c r="AG496" s="8">
        <f t="shared" si="100"/>
        <v>0</v>
      </c>
      <c r="AH496">
        <f t="shared" si="101"/>
        <v>0</v>
      </c>
      <c r="AI496">
        <f t="shared" si="102"/>
        <v>0</v>
      </c>
      <c r="AJ496">
        <f t="shared" si="103"/>
        <v>0</v>
      </c>
    </row>
    <row r="497" spans="1:36" ht="12.75">
      <c r="A497" s="27">
        <v>4222740</v>
      </c>
      <c r="B497" s="27">
        <v>112286003</v>
      </c>
      <c r="C497" s="27" t="s">
        <v>1724</v>
      </c>
      <c r="D497" s="27" t="s">
        <v>1725</v>
      </c>
      <c r="E497" s="27" t="s">
        <v>1726</v>
      </c>
      <c r="F497" s="27">
        <v>17236</v>
      </c>
      <c r="G497" s="28">
        <v>1606</v>
      </c>
      <c r="H497" s="27">
        <v>7173283127</v>
      </c>
      <c r="I497" s="29" t="s">
        <v>521</v>
      </c>
      <c r="J497" s="29" t="s">
        <v>335</v>
      </c>
      <c r="K497" s="30"/>
      <c r="L497" s="30"/>
      <c r="M497" s="30"/>
      <c r="N497" s="30"/>
      <c r="O497" s="30"/>
      <c r="P497" s="35">
        <v>10.08189776899181</v>
      </c>
      <c r="Q497" s="31" t="s">
        <v>335</v>
      </c>
      <c r="R497" s="27" t="s">
        <v>330</v>
      </c>
      <c r="S497" s="30"/>
      <c r="T497" s="34"/>
      <c r="U497" s="34"/>
      <c r="V497" s="34"/>
      <c r="W497" s="34"/>
      <c r="X497" s="8">
        <f t="shared" si="91"/>
        <v>0</v>
      </c>
      <c r="Y497" s="8">
        <f t="shared" si="92"/>
        <v>1</v>
      </c>
      <c r="Z497" s="8">
        <f t="shared" si="93"/>
        <v>0</v>
      </c>
      <c r="AA497" s="8">
        <f t="shared" si="94"/>
        <v>0</v>
      </c>
      <c r="AB497" s="8">
        <f t="shared" si="95"/>
        <v>0</v>
      </c>
      <c r="AC497" s="8">
        <f t="shared" si="96"/>
        <v>1</v>
      </c>
      <c r="AD497" s="8">
        <f t="shared" si="97"/>
        <v>0</v>
      </c>
      <c r="AE497" s="8">
        <f t="shared" si="98"/>
        <v>0</v>
      </c>
      <c r="AF497" s="8">
        <f t="shared" si="99"/>
        <v>0</v>
      </c>
      <c r="AG497" s="8">
        <f t="shared" si="100"/>
        <v>0</v>
      </c>
      <c r="AH497">
        <f t="shared" si="101"/>
        <v>0</v>
      </c>
      <c r="AI497">
        <f t="shared" si="102"/>
        <v>0</v>
      </c>
      <c r="AJ497">
        <f t="shared" si="103"/>
        <v>0</v>
      </c>
    </row>
    <row r="498" spans="1:36" ht="12.75">
      <c r="A498" s="27">
        <v>4222770</v>
      </c>
      <c r="B498" s="27">
        <v>110148002</v>
      </c>
      <c r="C498" s="27" t="s">
        <v>1727</v>
      </c>
      <c r="D498" s="27" t="s">
        <v>1728</v>
      </c>
      <c r="E498" s="27" t="s">
        <v>394</v>
      </c>
      <c r="F498" s="27">
        <v>16801</v>
      </c>
      <c r="G498" s="28">
        <v>4812</v>
      </c>
      <c r="H498" s="27">
        <v>8142311011</v>
      </c>
      <c r="I498" s="29" t="s">
        <v>517</v>
      </c>
      <c r="J498" s="29" t="s">
        <v>335</v>
      </c>
      <c r="K498" s="30"/>
      <c r="L498" s="30"/>
      <c r="M498" s="30"/>
      <c r="N498" s="30"/>
      <c r="O498" s="30"/>
      <c r="P498" s="35">
        <v>7.0278759324695725</v>
      </c>
      <c r="Q498" s="31" t="s">
        <v>335</v>
      </c>
      <c r="R498" s="27" t="s">
        <v>335</v>
      </c>
      <c r="S498" s="30"/>
      <c r="T498" s="34"/>
      <c r="U498" s="34"/>
      <c r="V498" s="34"/>
      <c r="W498" s="34"/>
      <c r="X498" s="8">
        <f t="shared" si="91"/>
        <v>0</v>
      </c>
      <c r="Y498" s="8">
        <f t="shared" si="92"/>
        <v>1</v>
      </c>
      <c r="Z498" s="8">
        <f t="shared" si="93"/>
        <v>0</v>
      </c>
      <c r="AA498" s="8">
        <f t="shared" si="94"/>
        <v>0</v>
      </c>
      <c r="AB498" s="8">
        <f t="shared" si="95"/>
        <v>0</v>
      </c>
      <c r="AC498" s="8">
        <f t="shared" si="96"/>
        <v>0</v>
      </c>
      <c r="AD498" s="8">
        <f t="shared" si="97"/>
        <v>0</v>
      </c>
      <c r="AE498" s="8">
        <f t="shared" si="98"/>
        <v>0</v>
      </c>
      <c r="AF498" s="8">
        <f t="shared" si="99"/>
        <v>0</v>
      </c>
      <c r="AG498" s="8">
        <f t="shared" si="100"/>
        <v>0</v>
      </c>
      <c r="AH498">
        <f t="shared" si="101"/>
        <v>0</v>
      </c>
      <c r="AI498">
        <f t="shared" si="102"/>
        <v>0</v>
      </c>
      <c r="AJ498">
        <f t="shared" si="103"/>
        <v>0</v>
      </c>
    </row>
    <row r="499" spans="1:36" ht="12.75">
      <c r="A499" s="27">
        <v>4222790</v>
      </c>
      <c r="B499" s="27">
        <v>103028833</v>
      </c>
      <c r="C499" s="27" t="s">
        <v>1729</v>
      </c>
      <c r="D499" s="27" t="s">
        <v>1730</v>
      </c>
      <c r="E499" s="27" t="s">
        <v>1731</v>
      </c>
      <c r="F499" s="27">
        <v>15120</v>
      </c>
      <c r="G499" s="28">
        <v>2759</v>
      </c>
      <c r="H499" s="27">
        <v>4124643650</v>
      </c>
      <c r="I499" s="29">
        <v>3</v>
      </c>
      <c r="J499" s="29" t="s">
        <v>335</v>
      </c>
      <c r="K499" s="30"/>
      <c r="L499" s="30"/>
      <c r="M499" s="30"/>
      <c r="N499" s="30"/>
      <c r="O499" s="30"/>
      <c r="P499" s="35">
        <v>19.525750277880697</v>
      </c>
      <c r="Q499" s="31" t="s">
        <v>335</v>
      </c>
      <c r="R499" s="27" t="s">
        <v>335</v>
      </c>
      <c r="S499" s="30"/>
      <c r="T499" s="34"/>
      <c r="U499" s="34"/>
      <c r="V499" s="34"/>
      <c r="W499" s="34"/>
      <c r="X499" s="8">
        <f t="shared" si="91"/>
        <v>0</v>
      </c>
      <c r="Y499" s="8">
        <f t="shared" si="92"/>
        <v>1</v>
      </c>
      <c r="Z499" s="8">
        <f t="shared" si="93"/>
        <v>0</v>
      </c>
      <c r="AA499" s="8">
        <f t="shared" si="94"/>
        <v>0</v>
      </c>
      <c r="AB499" s="8">
        <f t="shared" si="95"/>
        <v>0</v>
      </c>
      <c r="AC499" s="8">
        <f t="shared" si="96"/>
        <v>0</v>
      </c>
      <c r="AD499" s="8">
        <f t="shared" si="97"/>
        <v>0</v>
      </c>
      <c r="AE499" s="8">
        <f t="shared" si="98"/>
        <v>0</v>
      </c>
      <c r="AF499" s="8">
        <f t="shared" si="99"/>
        <v>0</v>
      </c>
      <c r="AG499" s="8">
        <f t="shared" si="100"/>
        <v>0</v>
      </c>
      <c r="AH499">
        <f t="shared" si="101"/>
        <v>0</v>
      </c>
      <c r="AI499">
        <f t="shared" si="102"/>
        <v>0</v>
      </c>
      <c r="AJ499">
        <f t="shared" si="103"/>
        <v>0</v>
      </c>
    </row>
    <row r="500" spans="1:36" ht="12.75">
      <c r="A500" s="27">
        <v>4222800</v>
      </c>
      <c r="B500" s="27">
        <v>115228003</v>
      </c>
      <c r="C500" s="27" t="s">
        <v>1732</v>
      </c>
      <c r="D500" s="27" t="s">
        <v>1733</v>
      </c>
      <c r="E500" s="27" t="s">
        <v>1734</v>
      </c>
      <c r="F500" s="27">
        <v>17113</v>
      </c>
      <c r="G500" s="28">
        <v>7645</v>
      </c>
      <c r="H500" s="27">
        <v>7179399823</v>
      </c>
      <c r="I500" s="29">
        <v>4</v>
      </c>
      <c r="J500" s="29" t="s">
        <v>335</v>
      </c>
      <c r="K500" s="30"/>
      <c r="L500" s="30"/>
      <c r="M500" s="30"/>
      <c r="N500" s="30"/>
      <c r="O500" s="30"/>
      <c r="P500" s="35">
        <v>11.570247933884298</v>
      </c>
      <c r="Q500" s="31" t="s">
        <v>335</v>
      </c>
      <c r="R500" s="27" t="s">
        <v>335</v>
      </c>
      <c r="S500" s="30"/>
      <c r="T500" s="34"/>
      <c r="U500" s="34"/>
      <c r="V500" s="34"/>
      <c r="W500" s="34"/>
      <c r="X500" s="8">
        <f t="shared" si="91"/>
        <v>0</v>
      </c>
      <c r="Y500" s="8">
        <f t="shared" si="92"/>
        <v>1</v>
      </c>
      <c r="Z500" s="8">
        <f t="shared" si="93"/>
        <v>0</v>
      </c>
      <c r="AA500" s="8">
        <f t="shared" si="94"/>
        <v>0</v>
      </c>
      <c r="AB500" s="8">
        <f t="shared" si="95"/>
        <v>0</v>
      </c>
      <c r="AC500" s="8">
        <f t="shared" si="96"/>
        <v>0</v>
      </c>
      <c r="AD500" s="8">
        <f t="shared" si="97"/>
        <v>0</v>
      </c>
      <c r="AE500" s="8">
        <f t="shared" si="98"/>
        <v>0</v>
      </c>
      <c r="AF500" s="8">
        <f t="shared" si="99"/>
        <v>0</v>
      </c>
      <c r="AG500" s="8">
        <f t="shared" si="100"/>
        <v>0</v>
      </c>
      <c r="AH500">
        <f t="shared" si="101"/>
        <v>0</v>
      </c>
      <c r="AI500">
        <f t="shared" si="102"/>
        <v>0</v>
      </c>
      <c r="AJ500">
        <f t="shared" si="103"/>
        <v>0</v>
      </c>
    </row>
    <row r="501" spans="1:36" ht="12.75">
      <c r="A501" s="27">
        <v>4222830</v>
      </c>
      <c r="B501" s="27">
        <v>103028853</v>
      </c>
      <c r="C501" s="27" t="s">
        <v>1735</v>
      </c>
      <c r="D501" s="27" t="s">
        <v>1736</v>
      </c>
      <c r="E501" s="27" t="s">
        <v>1737</v>
      </c>
      <c r="F501" s="27">
        <v>15136</v>
      </c>
      <c r="G501" s="28">
        <v>3615</v>
      </c>
      <c r="H501" s="27">
        <v>4127788871</v>
      </c>
      <c r="I501" s="29">
        <v>3</v>
      </c>
      <c r="J501" s="29" t="s">
        <v>335</v>
      </c>
      <c r="K501" s="30"/>
      <c r="L501" s="30"/>
      <c r="M501" s="30"/>
      <c r="N501" s="30"/>
      <c r="O501" s="30"/>
      <c r="P501" s="35">
        <v>37.59077317385733</v>
      </c>
      <c r="Q501" s="31" t="s">
        <v>330</v>
      </c>
      <c r="R501" s="27" t="s">
        <v>335</v>
      </c>
      <c r="S501" s="30"/>
      <c r="T501" s="34"/>
      <c r="U501" s="34"/>
      <c r="V501" s="34"/>
      <c r="W501" s="34"/>
      <c r="X501" s="8">
        <f t="shared" si="91"/>
        <v>0</v>
      </c>
      <c r="Y501" s="8">
        <f t="shared" si="92"/>
        <v>1</v>
      </c>
      <c r="Z501" s="8">
        <f t="shared" si="93"/>
        <v>0</v>
      </c>
      <c r="AA501" s="8">
        <f t="shared" si="94"/>
        <v>0</v>
      </c>
      <c r="AB501" s="8">
        <f t="shared" si="95"/>
        <v>1</v>
      </c>
      <c r="AC501" s="8">
        <f t="shared" si="96"/>
        <v>0</v>
      </c>
      <c r="AD501" s="8">
        <f t="shared" si="97"/>
        <v>0</v>
      </c>
      <c r="AE501" s="8">
        <f t="shared" si="98"/>
        <v>0</v>
      </c>
      <c r="AF501" s="8">
        <f t="shared" si="99"/>
        <v>0</v>
      </c>
      <c r="AG501" s="8">
        <f t="shared" si="100"/>
        <v>0</v>
      </c>
      <c r="AH501">
        <f t="shared" si="101"/>
        <v>0</v>
      </c>
      <c r="AI501">
        <f t="shared" si="102"/>
        <v>0</v>
      </c>
      <c r="AJ501">
        <f t="shared" si="103"/>
        <v>0</v>
      </c>
    </row>
    <row r="502" spans="1:36" ht="12.75">
      <c r="A502" s="27">
        <v>4222860</v>
      </c>
      <c r="B502" s="27">
        <v>120456003</v>
      </c>
      <c r="C502" s="27" t="s">
        <v>1738</v>
      </c>
      <c r="D502" s="27" t="s">
        <v>1739</v>
      </c>
      <c r="E502" s="27" t="s">
        <v>1740</v>
      </c>
      <c r="F502" s="27">
        <v>18360</v>
      </c>
      <c r="G502" s="28">
        <v>1315</v>
      </c>
      <c r="H502" s="27">
        <v>5704211990</v>
      </c>
      <c r="I502" s="29" t="s">
        <v>521</v>
      </c>
      <c r="J502" s="29" t="s">
        <v>335</v>
      </c>
      <c r="K502" s="30"/>
      <c r="L502" s="30"/>
      <c r="M502" s="30"/>
      <c r="N502" s="30"/>
      <c r="O502" s="30"/>
      <c r="P502" s="35">
        <v>11.078066914498141</v>
      </c>
      <c r="Q502" s="31" t="s">
        <v>335</v>
      </c>
      <c r="R502" s="27" t="s">
        <v>330</v>
      </c>
      <c r="S502" s="30"/>
      <c r="T502" s="34"/>
      <c r="U502" s="34"/>
      <c r="V502" s="34"/>
      <c r="W502" s="34"/>
      <c r="X502" s="8">
        <f t="shared" si="91"/>
        <v>0</v>
      </c>
      <c r="Y502" s="8">
        <f t="shared" si="92"/>
        <v>1</v>
      </c>
      <c r="Z502" s="8">
        <f t="shared" si="93"/>
        <v>0</v>
      </c>
      <c r="AA502" s="8">
        <f t="shared" si="94"/>
        <v>0</v>
      </c>
      <c r="AB502" s="8">
        <f t="shared" si="95"/>
        <v>0</v>
      </c>
      <c r="AC502" s="8">
        <f t="shared" si="96"/>
        <v>1</v>
      </c>
      <c r="AD502" s="8">
        <f t="shared" si="97"/>
        <v>0</v>
      </c>
      <c r="AE502" s="8">
        <f t="shared" si="98"/>
        <v>0</v>
      </c>
      <c r="AF502" s="8">
        <f t="shared" si="99"/>
        <v>0</v>
      </c>
      <c r="AG502" s="8">
        <f t="shared" si="100"/>
        <v>0</v>
      </c>
      <c r="AH502">
        <f t="shared" si="101"/>
        <v>0</v>
      </c>
      <c r="AI502">
        <f t="shared" si="102"/>
        <v>0</v>
      </c>
      <c r="AJ502">
        <f t="shared" si="103"/>
        <v>0</v>
      </c>
    </row>
    <row r="503" spans="1:36" ht="12.75">
      <c r="A503" s="27">
        <v>4222920</v>
      </c>
      <c r="B503" s="27">
        <v>117576303</v>
      </c>
      <c r="C503" s="27" t="s">
        <v>1741</v>
      </c>
      <c r="D503" s="27" t="s">
        <v>1742</v>
      </c>
      <c r="E503" s="27" t="s">
        <v>1743</v>
      </c>
      <c r="F503" s="27">
        <v>18614</v>
      </c>
      <c r="G503" s="28">
        <v>346</v>
      </c>
      <c r="H503" s="27">
        <v>5709288194</v>
      </c>
      <c r="I503" s="29">
        <v>7</v>
      </c>
      <c r="J503" s="29" t="s">
        <v>330</v>
      </c>
      <c r="K503" s="30" t="s">
        <v>360</v>
      </c>
      <c r="L503" s="30">
        <v>856</v>
      </c>
      <c r="M503" s="30" t="s">
        <v>361</v>
      </c>
      <c r="N503" s="30" t="s">
        <v>361</v>
      </c>
      <c r="O503" s="30" t="s">
        <v>360</v>
      </c>
      <c r="P503" s="35">
        <v>17.023172905525847</v>
      </c>
      <c r="Q503" s="31" t="s">
        <v>335</v>
      </c>
      <c r="R503" s="27" t="s">
        <v>330</v>
      </c>
      <c r="S503" s="30" t="s">
        <v>361</v>
      </c>
      <c r="T503" s="34"/>
      <c r="U503" s="34"/>
      <c r="V503" s="34"/>
      <c r="W503" s="34"/>
      <c r="X503" s="8">
        <f t="shared" si="91"/>
        <v>1</v>
      </c>
      <c r="Y503" s="8">
        <f t="shared" si="92"/>
        <v>0</v>
      </c>
      <c r="Z503" s="8">
        <f t="shared" si="93"/>
        <v>0</v>
      </c>
      <c r="AA503" s="8">
        <f t="shared" si="94"/>
        <v>0</v>
      </c>
      <c r="AB503" s="8">
        <f t="shared" si="95"/>
        <v>0</v>
      </c>
      <c r="AC503" s="8">
        <f t="shared" si="96"/>
        <v>1</v>
      </c>
      <c r="AD503" s="8">
        <f t="shared" si="97"/>
        <v>0</v>
      </c>
      <c r="AE503" s="8">
        <f t="shared" si="98"/>
        <v>0</v>
      </c>
      <c r="AF503" s="8">
        <f t="shared" si="99"/>
        <v>0</v>
      </c>
      <c r="AG503" s="8">
        <f t="shared" si="100"/>
        <v>0</v>
      </c>
      <c r="AH503">
        <f t="shared" si="101"/>
        <v>0</v>
      </c>
      <c r="AI503">
        <f t="shared" si="102"/>
        <v>0</v>
      </c>
      <c r="AJ503">
        <f t="shared" si="103"/>
        <v>0</v>
      </c>
    </row>
    <row r="504" spans="1:36" ht="12.75">
      <c r="A504" s="27">
        <v>4222980</v>
      </c>
      <c r="B504" s="27">
        <v>119586503</v>
      </c>
      <c r="C504" s="27" t="s">
        <v>1744</v>
      </c>
      <c r="D504" s="27" t="s">
        <v>1745</v>
      </c>
      <c r="E504" s="27" t="s">
        <v>1746</v>
      </c>
      <c r="F504" s="27">
        <v>18847</v>
      </c>
      <c r="G504" s="28">
        <v>9504</v>
      </c>
      <c r="H504" s="27">
        <v>5708534921</v>
      </c>
      <c r="I504" s="29">
        <v>7</v>
      </c>
      <c r="J504" s="29" t="s">
        <v>330</v>
      </c>
      <c r="K504" s="30" t="s">
        <v>360</v>
      </c>
      <c r="L504" s="30">
        <v>1057</v>
      </c>
      <c r="M504" s="30" t="s">
        <v>361</v>
      </c>
      <c r="N504" s="30" t="s">
        <v>361</v>
      </c>
      <c r="O504" s="30" t="s">
        <v>360</v>
      </c>
      <c r="P504" s="35">
        <v>27.996715927750408</v>
      </c>
      <c r="Q504" s="31" t="s">
        <v>330</v>
      </c>
      <c r="R504" s="27" t="s">
        <v>330</v>
      </c>
      <c r="S504" s="30" t="s">
        <v>362</v>
      </c>
      <c r="T504" s="34"/>
      <c r="U504" s="34"/>
      <c r="V504" s="34"/>
      <c r="W504" s="34"/>
      <c r="X504" s="8">
        <f t="shared" si="91"/>
        <v>1</v>
      </c>
      <c r="Y504" s="8">
        <f t="shared" si="92"/>
        <v>0</v>
      </c>
      <c r="Z504" s="8">
        <f t="shared" si="93"/>
        <v>0</v>
      </c>
      <c r="AA504" s="8">
        <f t="shared" si="94"/>
        <v>0</v>
      </c>
      <c r="AB504" s="8">
        <f t="shared" si="95"/>
        <v>1</v>
      </c>
      <c r="AC504" s="8">
        <f t="shared" si="96"/>
        <v>1</v>
      </c>
      <c r="AD504" s="8" t="str">
        <f t="shared" si="97"/>
        <v>CHECK</v>
      </c>
      <c r="AE504" s="8">
        <f t="shared" si="98"/>
        <v>0</v>
      </c>
      <c r="AF504" s="8" t="str">
        <f t="shared" si="99"/>
        <v>RLISP</v>
      </c>
      <c r="AG504" s="8">
        <f t="shared" si="100"/>
        <v>0</v>
      </c>
      <c r="AH504">
        <f t="shared" si="101"/>
        <v>0</v>
      </c>
      <c r="AI504">
        <f t="shared" si="102"/>
        <v>0</v>
      </c>
      <c r="AJ504">
        <f t="shared" si="103"/>
        <v>0</v>
      </c>
    </row>
    <row r="505" spans="1:36" ht="12.75">
      <c r="A505" s="27">
        <v>4223010</v>
      </c>
      <c r="B505" s="27">
        <v>115228303</v>
      </c>
      <c r="C505" s="27" t="s">
        <v>1747</v>
      </c>
      <c r="D505" s="27" t="s">
        <v>1748</v>
      </c>
      <c r="E505" s="27" t="s">
        <v>404</v>
      </c>
      <c r="F505" s="27">
        <v>17109</v>
      </c>
      <c r="G505" s="28">
        <v>1131</v>
      </c>
      <c r="H505" s="27">
        <v>7176575100</v>
      </c>
      <c r="I505" s="29" t="s">
        <v>550</v>
      </c>
      <c r="J505" s="29" t="s">
        <v>335</v>
      </c>
      <c r="K505" s="30"/>
      <c r="L505" s="30"/>
      <c r="M505" s="30"/>
      <c r="N505" s="30"/>
      <c r="O505" s="30"/>
      <c r="P505" s="35">
        <v>3.7435008665511265</v>
      </c>
      <c r="Q505" s="31" t="s">
        <v>335</v>
      </c>
      <c r="R505" s="27" t="s">
        <v>335</v>
      </c>
      <c r="S505" s="30"/>
      <c r="T505" s="34"/>
      <c r="U505" s="34"/>
      <c r="V505" s="34"/>
      <c r="W505" s="34"/>
      <c r="X505" s="8">
        <f t="shared" si="91"/>
        <v>0</v>
      </c>
      <c r="Y505" s="8">
        <f t="shared" si="92"/>
        <v>1</v>
      </c>
      <c r="Z505" s="8">
        <f t="shared" si="93"/>
        <v>0</v>
      </c>
      <c r="AA505" s="8">
        <f t="shared" si="94"/>
        <v>0</v>
      </c>
      <c r="AB505" s="8">
        <f t="shared" si="95"/>
        <v>0</v>
      </c>
      <c r="AC505" s="8">
        <f t="shared" si="96"/>
        <v>0</v>
      </c>
      <c r="AD505" s="8">
        <f t="shared" si="97"/>
        <v>0</v>
      </c>
      <c r="AE505" s="8">
        <f t="shared" si="98"/>
        <v>0</v>
      </c>
      <c r="AF505" s="8">
        <f t="shared" si="99"/>
        <v>0</v>
      </c>
      <c r="AG505" s="8">
        <f t="shared" si="100"/>
        <v>0</v>
      </c>
      <c r="AH505">
        <f t="shared" si="101"/>
        <v>0</v>
      </c>
      <c r="AI505">
        <f t="shared" si="102"/>
        <v>0</v>
      </c>
      <c r="AJ505">
        <f t="shared" si="103"/>
        <v>0</v>
      </c>
    </row>
    <row r="506" spans="1:36" ht="12.75">
      <c r="A506" s="27">
        <v>4223040</v>
      </c>
      <c r="B506" s="27">
        <v>115506003</v>
      </c>
      <c r="C506" s="27" t="s">
        <v>1749</v>
      </c>
      <c r="D506" s="27" t="s">
        <v>1750</v>
      </c>
      <c r="E506" s="27" t="s">
        <v>1751</v>
      </c>
      <c r="F506" s="27">
        <v>17020</v>
      </c>
      <c r="G506" s="28">
        <v>9582</v>
      </c>
      <c r="H506" s="27">
        <v>7179572303</v>
      </c>
      <c r="I506" s="29">
        <v>8</v>
      </c>
      <c r="J506" s="29" t="s">
        <v>330</v>
      </c>
      <c r="K506" s="30" t="s">
        <v>360</v>
      </c>
      <c r="L506" s="30">
        <v>2315</v>
      </c>
      <c r="M506" s="30" t="s">
        <v>361</v>
      </c>
      <c r="N506" s="30" t="s">
        <v>361</v>
      </c>
      <c r="O506" s="30" t="s">
        <v>360</v>
      </c>
      <c r="P506" s="35">
        <v>6.03418207185211</v>
      </c>
      <c r="Q506" s="31" t="s">
        <v>335</v>
      </c>
      <c r="R506" s="27" t="s">
        <v>330</v>
      </c>
      <c r="S506" s="30" t="s">
        <v>361</v>
      </c>
      <c r="T506" s="34"/>
      <c r="U506" s="34"/>
      <c r="V506" s="34"/>
      <c r="W506" s="34"/>
      <c r="X506" s="8">
        <f t="shared" si="91"/>
        <v>1</v>
      </c>
      <c r="Y506" s="8">
        <f t="shared" si="92"/>
        <v>0</v>
      </c>
      <c r="Z506" s="8">
        <f t="shared" si="93"/>
        <v>0</v>
      </c>
      <c r="AA506" s="8">
        <f t="shared" si="94"/>
        <v>0</v>
      </c>
      <c r="AB506" s="8">
        <f t="shared" si="95"/>
        <v>0</v>
      </c>
      <c r="AC506" s="8">
        <f t="shared" si="96"/>
        <v>1</v>
      </c>
      <c r="AD506" s="8">
        <f t="shared" si="97"/>
        <v>0</v>
      </c>
      <c r="AE506" s="8">
        <f t="shared" si="98"/>
        <v>0</v>
      </c>
      <c r="AF506" s="8">
        <f t="shared" si="99"/>
        <v>0</v>
      </c>
      <c r="AG506" s="8">
        <f t="shared" si="100"/>
        <v>0</v>
      </c>
      <c r="AH506">
        <f t="shared" si="101"/>
        <v>0</v>
      </c>
      <c r="AI506">
        <f t="shared" si="102"/>
        <v>0</v>
      </c>
      <c r="AJ506">
        <f t="shared" si="103"/>
        <v>0</v>
      </c>
    </row>
    <row r="507" spans="1:36" ht="12.75">
      <c r="A507" s="27">
        <v>4223220</v>
      </c>
      <c r="B507" s="27">
        <v>129547603</v>
      </c>
      <c r="C507" s="27" t="s">
        <v>1752</v>
      </c>
      <c r="D507" s="27" t="s">
        <v>1753</v>
      </c>
      <c r="E507" s="27" t="s">
        <v>1754</v>
      </c>
      <c r="F507" s="27">
        <v>18252</v>
      </c>
      <c r="G507" s="28">
        <v>112</v>
      </c>
      <c r="H507" s="27">
        <v>5706682570</v>
      </c>
      <c r="I507" s="29" t="s">
        <v>521</v>
      </c>
      <c r="J507" s="29" t="s">
        <v>335</v>
      </c>
      <c r="K507" s="30"/>
      <c r="L507" s="30"/>
      <c r="M507" s="30"/>
      <c r="N507" s="30"/>
      <c r="O507" s="30"/>
      <c r="P507" s="35">
        <v>13.292011019283748</v>
      </c>
      <c r="Q507" s="31" t="s">
        <v>335</v>
      </c>
      <c r="R507" s="27" t="s">
        <v>330</v>
      </c>
      <c r="S507" s="30"/>
      <c r="T507" s="34"/>
      <c r="U507" s="34"/>
      <c r="V507" s="34"/>
      <c r="W507" s="34"/>
      <c r="X507" s="8">
        <f t="shared" si="91"/>
        <v>0</v>
      </c>
      <c r="Y507" s="8">
        <f t="shared" si="92"/>
        <v>1</v>
      </c>
      <c r="Z507" s="8">
        <f t="shared" si="93"/>
        <v>0</v>
      </c>
      <c r="AA507" s="8">
        <f t="shared" si="94"/>
        <v>0</v>
      </c>
      <c r="AB507" s="8">
        <f t="shared" si="95"/>
        <v>0</v>
      </c>
      <c r="AC507" s="8">
        <f t="shared" si="96"/>
        <v>1</v>
      </c>
      <c r="AD507" s="8">
        <f t="shared" si="97"/>
        <v>0</v>
      </c>
      <c r="AE507" s="8">
        <f t="shared" si="98"/>
        <v>0</v>
      </c>
      <c r="AF507" s="8">
        <f t="shared" si="99"/>
        <v>0</v>
      </c>
      <c r="AG507" s="8">
        <f t="shared" si="100"/>
        <v>0</v>
      </c>
      <c r="AH507">
        <f t="shared" si="101"/>
        <v>0</v>
      </c>
      <c r="AI507">
        <f t="shared" si="102"/>
        <v>0</v>
      </c>
      <c r="AJ507">
        <f t="shared" si="103"/>
        <v>0</v>
      </c>
    </row>
    <row r="508" spans="1:36" ht="12.75">
      <c r="A508" s="27">
        <v>4223250</v>
      </c>
      <c r="B508" s="27">
        <v>119357003</v>
      </c>
      <c r="C508" s="27" t="s">
        <v>1755</v>
      </c>
      <c r="D508" s="27" t="s">
        <v>1756</v>
      </c>
      <c r="E508" s="27" t="s">
        <v>1757</v>
      </c>
      <c r="F508" s="27">
        <v>18517</v>
      </c>
      <c r="G508" s="28">
        <v>1938</v>
      </c>
      <c r="H508" s="27">
        <v>5705622651</v>
      </c>
      <c r="I508" s="29">
        <v>4</v>
      </c>
      <c r="J508" s="29" t="s">
        <v>335</v>
      </c>
      <c r="K508" s="30"/>
      <c r="L508" s="30"/>
      <c r="M508" s="30"/>
      <c r="N508" s="30"/>
      <c r="O508" s="30"/>
      <c r="P508" s="35">
        <v>13.992635455023672</v>
      </c>
      <c r="Q508" s="31" t="s">
        <v>335</v>
      </c>
      <c r="R508" s="27" t="s">
        <v>335</v>
      </c>
      <c r="S508" s="30"/>
      <c r="T508" s="34"/>
      <c r="U508" s="34"/>
      <c r="V508" s="34"/>
      <c r="W508" s="34"/>
      <c r="X508" s="8">
        <f t="shared" si="91"/>
        <v>0</v>
      </c>
      <c r="Y508" s="8">
        <f t="shared" si="92"/>
        <v>1</v>
      </c>
      <c r="Z508" s="8">
        <f t="shared" si="93"/>
        <v>0</v>
      </c>
      <c r="AA508" s="8">
        <f t="shared" si="94"/>
        <v>0</v>
      </c>
      <c r="AB508" s="8">
        <f t="shared" si="95"/>
        <v>0</v>
      </c>
      <c r="AC508" s="8">
        <f t="shared" si="96"/>
        <v>0</v>
      </c>
      <c r="AD508" s="8">
        <f t="shared" si="97"/>
        <v>0</v>
      </c>
      <c r="AE508" s="8">
        <f t="shared" si="98"/>
        <v>0</v>
      </c>
      <c r="AF508" s="8">
        <f t="shared" si="99"/>
        <v>0</v>
      </c>
      <c r="AG508" s="8">
        <f t="shared" si="100"/>
        <v>0</v>
      </c>
      <c r="AH508">
        <f t="shared" si="101"/>
        <v>0</v>
      </c>
      <c r="AI508">
        <f t="shared" si="102"/>
        <v>0</v>
      </c>
      <c r="AJ508">
        <f t="shared" si="103"/>
        <v>0</v>
      </c>
    </row>
    <row r="509" spans="1:36" ht="12.75">
      <c r="A509" s="27">
        <v>4223490</v>
      </c>
      <c r="B509" s="27">
        <v>106617203</v>
      </c>
      <c r="C509" s="27" t="s">
        <v>1758</v>
      </c>
      <c r="D509" s="27" t="s">
        <v>1759</v>
      </c>
      <c r="E509" s="27" t="s">
        <v>1760</v>
      </c>
      <c r="F509" s="27">
        <v>16354</v>
      </c>
      <c r="G509" s="28">
        <v>1715</v>
      </c>
      <c r="H509" s="27">
        <v>8148272715</v>
      </c>
      <c r="I509" s="29" t="s">
        <v>1086</v>
      </c>
      <c r="J509" s="29" t="s">
        <v>335</v>
      </c>
      <c r="K509" s="30"/>
      <c r="L509" s="30"/>
      <c r="M509" s="30"/>
      <c r="N509" s="30"/>
      <c r="O509" s="30"/>
      <c r="P509" s="35">
        <v>18.066465256797585</v>
      </c>
      <c r="Q509" s="31" t="s">
        <v>335</v>
      </c>
      <c r="R509" s="27" t="s">
        <v>330</v>
      </c>
      <c r="S509" s="30"/>
      <c r="T509" s="34"/>
      <c r="U509" s="34"/>
      <c r="V509" s="34"/>
      <c r="W509" s="34"/>
      <c r="X509" s="8">
        <f t="shared" si="91"/>
        <v>0</v>
      </c>
      <c r="Y509" s="8">
        <f t="shared" si="92"/>
        <v>1</v>
      </c>
      <c r="Z509" s="8">
        <f t="shared" si="93"/>
        <v>0</v>
      </c>
      <c r="AA509" s="8">
        <f t="shared" si="94"/>
        <v>0</v>
      </c>
      <c r="AB509" s="8">
        <f t="shared" si="95"/>
        <v>0</v>
      </c>
      <c r="AC509" s="8">
        <f t="shared" si="96"/>
        <v>1</v>
      </c>
      <c r="AD509" s="8">
        <f t="shared" si="97"/>
        <v>0</v>
      </c>
      <c r="AE509" s="8">
        <f t="shared" si="98"/>
        <v>0</v>
      </c>
      <c r="AF509" s="8">
        <f t="shared" si="99"/>
        <v>0</v>
      </c>
      <c r="AG509" s="8">
        <f t="shared" si="100"/>
        <v>0</v>
      </c>
      <c r="AH509">
        <f t="shared" si="101"/>
        <v>0</v>
      </c>
      <c r="AI509">
        <f t="shared" si="102"/>
        <v>0</v>
      </c>
      <c r="AJ509">
        <f t="shared" si="103"/>
        <v>0</v>
      </c>
    </row>
    <row r="510" spans="1:36" ht="12.75">
      <c r="A510" s="27">
        <v>4223550</v>
      </c>
      <c r="B510" s="27">
        <v>117086503</v>
      </c>
      <c r="C510" s="27" t="s">
        <v>1761</v>
      </c>
      <c r="D510" s="27" t="s">
        <v>1762</v>
      </c>
      <c r="E510" s="27" t="s">
        <v>1763</v>
      </c>
      <c r="F510" s="27">
        <v>18848</v>
      </c>
      <c r="G510" s="28">
        <v>1319</v>
      </c>
      <c r="H510" s="27">
        <v>5702659894</v>
      </c>
      <c r="I510" s="29" t="s">
        <v>521</v>
      </c>
      <c r="J510" s="29" t="s">
        <v>335</v>
      </c>
      <c r="K510" s="30"/>
      <c r="L510" s="30"/>
      <c r="M510" s="30"/>
      <c r="N510" s="30"/>
      <c r="O510" s="30"/>
      <c r="P510" s="35">
        <v>16.75799086757991</v>
      </c>
      <c r="Q510" s="31" t="s">
        <v>335</v>
      </c>
      <c r="R510" s="27" t="s">
        <v>330</v>
      </c>
      <c r="S510" s="30"/>
      <c r="T510" s="34"/>
      <c r="U510" s="34"/>
      <c r="V510" s="34"/>
      <c r="W510" s="34"/>
      <c r="X510" s="8">
        <f t="shared" si="91"/>
        <v>0</v>
      </c>
      <c r="Y510" s="8">
        <f t="shared" si="92"/>
        <v>1</v>
      </c>
      <c r="Z510" s="8">
        <f t="shared" si="93"/>
        <v>0</v>
      </c>
      <c r="AA510" s="8">
        <f t="shared" si="94"/>
        <v>0</v>
      </c>
      <c r="AB510" s="8">
        <f t="shared" si="95"/>
        <v>0</v>
      </c>
      <c r="AC510" s="8">
        <f t="shared" si="96"/>
        <v>1</v>
      </c>
      <c r="AD510" s="8">
        <f t="shared" si="97"/>
        <v>0</v>
      </c>
      <c r="AE510" s="8">
        <f t="shared" si="98"/>
        <v>0</v>
      </c>
      <c r="AF510" s="8">
        <f t="shared" si="99"/>
        <v>0</v>
      </c>
      <c r="AG510" s="8">
        <f t="shared" si="100"/>
        <v>0</v>
      </c>
      <c r="AH510">
        <f t="shared" si="101"/>
        <v>0</v>
      </c>
      <c r="AI510">
        <f t="shared" si="102"/>
        <v>0</v>
      </c>
      <c r="AJ510">
        <f t="shared" si="103"/>
        <v>0</v>
      </c>
    </row>
    <row r="511" spans="1:36" ht="12.75">
      <c r="A511" s="27">
        <v>4223640</v>
      </c>
      <c r="B511" s="27">
        <v>124157802</v>
      </c>
      <c r="C511" s="27" t="s">
        <v>1764</v>
      </c>
      <c r="D511" s="27" t="s">
        <v>1765</v>
      </c>
      <c r="E511" s="27" t="s">
        <v>1766</v>
      </c>
      <c r="F511" s="27">
        <v>19312</v>
      </c>
      <c r="G511" s="28">
        <v>1769</v>
      </c>
      <c r="H511" s="27">
        <v>6106446600</v>
      </c>
      <c r="I511" s="29">
        <v>3</v>
      </c>
      <c r="J511" s="29" t="s">
        <v>335</v>
      </c>
      <c r="K511" s="30"/>
      <c r="L511" s="30"/>
      <c r="M511" s="30"/>
      <c r="N511" s="30"/>
      <c r="O511" s="30"/>
      <c r="P511" s="35">
        <v>1.5400875736071267</v>
      </c>
      <c r="Q511" s="31" t="s">
        <v>335</v>
      </c>
      <c r="R511" s="27" t="s">
        <v>335</v>
      </c>
      <c r="S511" s="30"/>
      <c r="T511" s="34"/>
      <c r="U511" s="34"/>
      <c r="V511" s="34"/>
      <c r="W511" s="34"/>
      <c r="X511" s="8">
        <f t="shared" si="91"/>
        <v>0</v>
      </c>
      <c r="Y511" s="8">
        <f t="shared" si="92"/>
        <v>1</v>
      </c>
      <c r="Z511" s="8">
        <f t="shared" si="93"/>
        <v>0</v>
      </c>
      <c r="AA511" s="8">
        <f t="shared" si="94"/>
        <v>0</v>
      </c>
      <c r="AB511" s="8">
        <f t="shared" si="95"/>
        <v>0</v>
      </c>
      <c r="AC511" s="8">
        <f t="shared" si="96"/>
        <v>0</v>
      </c>
      <c r="AD511" s="8">
        <f t="shared" si="97"/>
        <v>0</v>
      </c>
      <c r="AE511" s="8">
        <f t="shared" si="98"/>
        <v>0</v>
      </c>
      <c r="AF511" s="8">
        <f t="shared" si="99"/>
        <v>0</v>
      </c>
      <c r="AG511" s="8">
        <f t="shared" si="100"/>
        <v>0</v>
      </c>
      <c r="AH511">
        <f t="shared" si="101"/>
        <v>0</v>
      </c>
      <c r="AI511">
        <f t="shared" si="102"/>
        <v>0</v>
      </c>
      <c r="AJ511">
        <f t="shared" si="103"/>
        <v>0</v>
      </c>
    </row>
    <row r="512" spans="1:36" ht="12.75">
      <c r="A512" s="27">
        <v>4223700</v>
      </c>
      <c r="B512" s="27">
        <v>129547803</v>
      </c>
      <c r="C512" s="27" t="s">
        <v>1767</v>
      </c>
      <c r="D512" s="27" t="s">
        <v>1768</v>
      </c>
      <c r="E512" s="27" t="s">
        <v>1769</v>
      </c>
      <c r="F512" s="27">
        <v>17983</v>
      </c>
      <c r="G512" s="28">
        <v>9705</v>
      </c>
      <c r="H512" s="27">
        <v>5706829013</v>
      </c>
      <c r="I512" s="29" t="s">
        <v>521</v>
      </c>
      <c r="J512" s="29" t="s">
        <v>335</v>
      </c>
      <c r="K512" s="30"/>
      <c r="L512" s="30"/>
      <c r="M512" s="30"/>
      <c r="N512" s="30"/>
      <c r="O512" s="30"/>
      <c r="P512" s="35">
        <v>7.3131955484896665</v>
      </c>
      <c r="Q512" s="31" t="s">
        <v>335</v>
      </c>
      <c r="R512" s="27" t="s">
        <v>330</v>
      </c>
      <c r="S512" s="30"/>
      <c r="T512" s="34"/>
      <c r="U512" s="34"/>
      <c r="V512" s="34"/>
      <c r="W512" s="34"/>
      <c r="X512" s="8">
        <f t="shared" si="91"/>
        <v>0</v>
      </c>
      <c r="Y512" s="8">
        <f t="shared" si="92"/>
        <v>1</v>
      </c>
      <c r="Z512" s="8">
        <f t="shared" si="93"/>
        <v>0</v>
      </c>
      <c r="AA512" s="8">
        <f t="shared" si="94"/>
        <v>0</v>
      </c>
      <c r="AB512" s="8">
        <f t="shared" si="95"/>
        <v>0</v>
      </c>
      <c r="AC512" s="8">
        <f t="shared" si="96"/>
        <v>1</v>
      </c>
      <c r="AD512" s="8">
        <f t="shared" si="97"/>
        <v>0</v>
      </c>
      <c r="AE512" s="8">
        <f t="shared" si="98"/>
        <v>0</v>
      </c>
      <c r="AF512" s="8">
        <f t="shared" si="99"/>
        <v>0</v>
      </c>
      <c r="AG512" s="8">
        <f t="shared" si="100"/>
        <v>0</v>
      </c>
      <c r="AH512">
        <f t="shared" si="101"/>
        <v>0</v>
      </c>
      <c r="AI512">
        <f t="shared" si="102"/>
        <v>0</v>
      </c>
      <c r="AJ512">
        <f t="shared" si="103"/>
        <v>0</v>
      </c>
    </row>
    <row r="513" spans="1:36" ht="12.75">
      <c r="A513" s="27">
        <v>4223760</v>
      </c>
      <c r="B513" s="27">
        <v>101638003</v>
      </c>
      <c r="C513" s="27" t="s">
        <v>1770</v>
      </c>
      <c r="D513" s="27" t="s">
        <v>1771</v>
      </c>
      <c r="E513" s="27" t="s">
        <v>350</v>
      </c>
      <c r="F513" s="27">
        <v>15301</v>
      </c>
      <c r="G513" s="28">
        <v>5713</v>
      </c>
      <c r="H513" s="27">
        <v>7242259880</v>
      </c>
      <c r="I513" s="29" t="s">
        <v>507</v>
      </c>
      <c r="J513" s="29" t="s">
        <v>335</v>
      </c>
      <c r="K513" s="30"/>
      <c r="L513" s="30"/>
      <c r="M513" s="30"/>
      <c r="N513" s="30"/>
      <c r="O513" s="30"/>
      <c r="P513" s="35">
        <v>14.360258818618243</v>
      </c>
      <c r="Q513" s="31" t="s">
        <v>335</v>
      </c>
      <c r="R513" s="27" t="s">
        <v>335</v>
      </c>
      <c r="S513" s="30"/>
      <c r="T513" s="34"/>
      <c r="U513" s="34"/>
      <c r="V513" s="34"/>
      <c r="W513" s="34"/>
      <c r="X513" s="8">
        <f t="shared" si="91"/>
        <v>0</v>
      </c>
      <c r="Y513" s="8">
        <f t="shared" si="92"/>
        <v>1</v>
      </c>
      <c r="Z513" s="8">
        <f t="shared" si="93"/>
        <v>0</v>
      </c>
      <c r="AA513" s="8">
        <f t="shared" si="94"/>
        <v>0</v>
      </c>
      <c r="AB513" s="8">
        <f t="shared" si="95"/>
        <v>0</v>
      </c>
      <c r="AC513" s="8">
        <f t="shared" si="96"/>
        <v>0</v>
      </c>
      <c r="AD513" s="8">
        <f t="shared" si="97"/>
        <v>0</v>
      </c>
      <c r="AE513" s="8">
        <f t="shared" si="98"/>
        <v>0</v>
      </c>
      <c r="AF513" s="8">
        <f t="shared" si="99"/>
        <v>0</v>
      </c>
      <c r="AG513" s="8">
        <f t="shared" si="100"/>
        <v>0</v>
      </c>
      <c r="AH513">
        <f t="shared" si="101"/>
        <v>0</v>
      </c>
      <c r="AI513">
        <f t="shared" si="102"/>
        <v>0</v>
      </c>
      <c r="AJ513">
        <f t="shared" si="103"/>
        <v>0</v>
      </c>
    </row>
    <row r="514" spans="1:36" ht="12.75">
      <c r="A514" s="27">
        <v>4223790</v>
      </c>
      <c r="B514" s="27">
        <v>117086653</v>
      </c>
      <c r="C514" s="27" t="s">
        <v>1772</v>
      </c>
      <c r="D514" s="27" t="s">
        <v>1773</v>
      </c>
      <c r="E514" s="27" t="s">
        <v>1774</v>
      </c>
      <c r="F514" s="27">
        <v>16947</v>
      </c>
      <c r="G514" s="28">
        <v>67</v>
      </c>
      <c r="H514" s="27">
        <v>5702972750</v>
      </c>
      <c r="I514" s="29">
        <v>7</v>
      </c>
      <c r="J514" s="29" t="s">
        <v>330</v>
      </c>
      <c r="K514" s="30" t="s">
        <v>360</v>
      </c>
      <c r="L514" s="30">
        <v>1867</v>
      </c>
      <c r="M514" s="30" t="s">
        <v>361</v>
      </c>
      <c r="N514" s="30" t="s">
        <v>361</v>
      </c>
      <c r="O514" s="30" t="s">
        <v>360</v>
      </c>
      <c r="P514" s="35">
        <v>18.668528864059592</v>
      </c>
      <c r="Q514" s="31" t="s">
        <v>335</v>
      </c>
      <c r="R514" s="27" t="s">
        <v>330</v>
      </c>
      <c r="S514" s="30" t="s">
        <v>361</v>
      </c>
      <c r="T514" s="34"/>
      <c r="U514" s="34"/>
      <c r="V514" s="34"/>
      <c r="W514" s="34"/>
      <c r="X514" s="8">
        <f t="shared" si="91"/>
        <v>1</v>
      </c>
      <c r="Y514" s="8">
        <f t="shared" si="92"/>
        <v>0</v>
      </c>
      <c r="Z514" s="8">
        <f t="shared" si="93"/>
        <v>0</v>
      </c>
      <c r="AA514" s="8">
        <f t="shared" si="94"/>
        <v>0</v>
      </c>
      <c r="AB514" s="8">
        <f t="shared" si="95"/>
        <v>0</v>
      </c>
      <c r="AC514" s="8">
        <f t="shared" si="96"/>
        <v>1</v>
      </c>
      <c r="AD514" s="8">
        <f t="shared" si="97"/>
        <v>0</v>
      </c>
      <c r="AE514" s="8">
        <f t="shared" si="98"/>
        <v>0</v>
      </c>
      <c r="AF514" s="8">
        <f t="shared" si="99"/>
        <v>0</v>
      </c>
      <c r="AG514" s="8">
        <f t="shared" si="100"/>
        <v>0</v>
      </c>
      <c r="AH514">
        <f t="shared" si="101"/>
        <v>0</v>
      </c>
      <c r="AI514">
        <f t="shared" si="102"/>
        <v>0</v>
      </c>
      <c r="AJ514">
        <f t="shared" si="103"/>
        <v>0</v>
      </c>
    </row>
    <row r="515" spans="1:36" ht="12.75">
      <c r="A515" s="27">
        <v>4223820</v>
      </c>
      <c r="B515" s="27">
        <v>114068003</v>
      </c>
      <c r="C515" s="27" t="s">
        <v>1775</v>
      </c>
      <c r="D515" s="27" t="s">
        <v>1776</v>
      </c>
      <c r="E515" s="27" t="s">
        <v>1777</v>
      </c>
      <c r="F515" s="27">
        <v>19506</v>
      </c>
      <c r="G515" s="28">
        <v>8939</v>
      </c>
      <c r="H515" s="27">
        <v>6104886286</v>
      </c>
      <c r="I515" s="29" t="s">
        <v>835</v>
      </c>
      <c r="J515" s="29" t="s">
        <v>330</v>
      </c>
      <c r="K515" s="30" t="s">
        <v>360</v>
      </c>
      <c r="L515" s="30">
        <v>1636</v>
      </c>
      <c r="M515" s="30" t="s">
        <v>361</v>
      </c>
      <c r="N515" s="30" t="s">
        <v>361</v>
      </c>
      <c r="O515" s="30" t="s">
        <v>360</v>
      </c>
      <c r="P515" s="35">
        <v>13.305785123966944</v>
      </c>
      <c r="Q515" s="31" t="s">
        <v>335</v>
      </c>
      <c r="R515" s="27" t="s">
        <v>330</v>
      </c>
      <c r="S515" s="30" t="s">
        <v>361</v>
      </c>
      <c r="T515" s="34"/>
      <c r="U515" s="34"/>
      <c r="V515" s="34"/>
      <c r="W515" s="34"/>
      <c r="X515" s="8">
        <f t="shared" si="91"/>
        <v>1</v>
      </c>
      <c r="Y515" s="8">
        <f t="shared" si="92"/>
        <v>0</v>
      </c>
      <c r="Z515" s="8">
        <f t="shared" si="93"/>
        <v>0</v>
      </c>
      <c r="AA515" s="8">
        <f t="shared" si="94"/>
        <v>0</v>
      </c>
      <c r="AB515" s="8">
        <f t="shared" si="95"/>
        <v>0</v>
      </c>
      <c r="AC515" s="8">
        <f t="shared" si="96"/>
        <v>1</v>
      </c>
      <c r="AD515" s="8">
        <f t="shared" si="97"/>
        <v>0</v>
      </c>
      <c r="AE515" s="8">
        <f t="shared" si="98"/>
        <v>0</v>
      </c>
      <c r="AF515" s="8">
        <f t="shared" si="99"/>
        <v>0</v>
      </c>
      <c r="AG515" s="8">
        <f t="shared" si="100"/>
        <v>0</v>
      </c>
      <c r="AH515">
        <f t="shared" si="101"/>
        <v>0</v>
      </c>
      <c r="AI515">
        <f t="shared" si="102"/>
        <v>0</v>
      </c>
      <c r="AJ515">
        <f t="shared" si="103"/>
        <v>0</v>
      </c>
    </row>
    <row r="516" spans="1:36" ht="12.75">
      <c r="A516" s="27">
        <v>4223850</v>
      </c>
      <c r="B516" s="27">
        <v>118667503</v>
      </c>
      <c r="C516" s="27" t="s">
        <v>1778</v>
      </c>
      <c r="D516" s="27" t="s">
        <v>1779</v>
      </c>
      <c r="E516" s="27" t="s">
        <v>1780</v>
      </c>
      <c r="F516" s="27">
        <v>18657</v>
      </c>
      <c r="G516" s="28">
        <v>1602</v>
      </c>
      <c r="H516" s="27">
        <v>5708363111</v>
      </c>
      <c r="I516" s="29">
        <v>8</v>
      </c>
      <c r="J516" s="29" t="s">
        <v>330</v>
      </c>
      <c r="K516" s="30" t="s">
        <v>360</v>
      </c>
      <c r="L516" s="30">
        <v>3225</v>
      </c>
      <c r="M516" s="30" t="s">
        <v>361</v>
      </c>
      <c r="N516" s="30" t="s">
        <v>361</v>
      </c>
      <c r="O516" s="30" t="s">
        <v>360</v>
      </c>
      <c r="P516" s="35">
        <v>14.262101534828808</v>
      </c>
      <c r="Q516" s="31" t="s">
        <v>335</v>
      </c>
      <c r="R516" s="27" t="s">
        <v>330</v>
      </c>
      <c r="S516" s="30" t="s">
        <v>361</v>
      </c>
      <c r="T516" s="34"/>
      <c r="U516" s="34"/>
      <c r="V516" s="34"/>
      <c r="W516" s="34"/>
      <c r="X516" s="8">
        <f t="shared" si="91"/>
        <v>1</v>
      </c>
      <c r="Y516" s="8">
        <f t="shared" si="92"/>
        <v>0</v>
      </c>
      <c r="Z516" s="8">
        <f t="shared" si="93"/>
        <v>0</v>
      </c>
      <c r="AA516" s="8">
        <f t="shared" si="94"/>
        <v>0</v>
      </c>
      <c r="AB516" s="8">
        <f t="shared" si="95"/>
        <v>0</v>
      </c>
      <c r="AC516" s="8">
        <f t="shared" si="96"/>
        <v>1</v>
      </c>
      <c r="AD516" s="8">
        <f t="shared" si="97"/>
        <v>0</v>
      </c>
      <c r="AE516" s="8">
        <f t="shared" si="98"/>
        <v>0</v>
      </c>
      <c r="AF516" s="8">
        <f t="shared" si="99"/>
        <v>0</v>
      </c>
      <c r="AG516" s="8">
        <f t="shared" si="100"/>
        <v>0</v>
      </c>
      <c r="AH516">
        <f t="shared" si="101"/>
        <v>0</v>
      </c>
      <c r="AI516">
        <f t="shared" si="102"/>
        <v>0</v>
      </c>
      <c r="AJ516">
        <f t="shared" si="103"/>
        <v>0</v>
      </c>
    </row>
    <row r="517" spans="1:36" ht="12.75">
      <c r="A517" s="27">
        <v>4223880</v>
      </c>
      <c r="B517" s="27">
        <v>108568404</v>
      </c>
      <c r="C517" s="27" t="s">
        <v>1781</v>
      </c>
      <c r="D517" s="27" t="s">
        <v>1782</v>
      </c>
      <c r="E517" s="27" t="s">
        <v>1783</v>
      </c>
      <c r="F517" s="27">
        <v>15424</v>
      </c>
      <c r="G517" s="28">
        <v>2420</v>
      </c>
      <c r="H517" s="27">
        <v>8143953621</v>
      </c>
      <c r="I517" s="29">
        <v>8</v>
      </c>
      <c r="J517" s="29" t="s">
        <v>330</v>
      </c>
      <c r="K517" s="30" t="s">
        <v>360</v>
      </c>
      <c r="L517" s="30">
        <v>377</v>
      </c>
      <c r="M517" s="30" t="s">
        <v>360</v>
      </c>
      <c r="N517" s="30" t="s">
        <v>362</v>
      </c>
      <c r="O517" s="30" t="s">
        <v>362</v>
      </c>
      <c r="P517" s="35">
        <v>29.93421052631579</v>
      </c>
      <c r="Q517" s="31" t="s">
        <v>330</v>
      </c>
      <c r="R517" s="27" t="s">
        <v>330</v>
      </c>
      <c r="S517" s="30" t="s">
        <v>361</v>
      </c>
      <c r="T517" s="34">
        <v>5715</v>
      </c>
      <c r="U517" s="34">
        <v>1757</v>
      </c>
      <c r="V517" s="34">
        <v>3699</v>
      </c>
      <c r="W517" s="34">
        <v>33927</v>
      </c>
      <c r="X517" s="8">
        <f t="shared" si="91"/>
        <v>1</v>
      </c>
      <c r="Y517" s="8">
        <f t="shared" si="92"/>
        <v>1</v>
      </c>
      <c r="Z517" s="8" t="str">
        <f t="shared" si="93"/>
        <v>ELIGIBLE</v>
      </c>
      <c r="AA517" s="8" t="str">
        <f t="shared" si="94"/>
        <v>OKAY</v>
      </c>
      <c r="AB517" s="8">
        <f t="shared" si="95"/>
        <v>1</v>
      </c>
      <c r="AC517" s="8">
        <f t="shared" si="96"/>
        <v>1</v>
      </c>
      <c r="AD517" s="8" t="str">
        <f t="shared" si="97"/>
        <v>CHECK</v>
      </c>
      <c r="AE517" s="8" t="str">
        <f t="shared" si="98"/>
        <v>SRSA</v>
      </c>
      <c r="AF517" s="8">
        <f t="shared" si="99"/>
        <v>0</v>
      </c>
      <c r="AG517" s="8">
        <f t="shared" si="100"/>
        <v>0</v>
      </c>
      <c r="AH517">
        <f t="shared" si="101"/>
        <v>0</v>
      </c>
      <c r="AI517">
        <f t="shared" si="102"/>
        <v>0</v>
      </c>
      <c r="AJ517">
        <f t="shared" si="103"/>
        <v>0</v>
      </c>
    </row>
    <row r="518" spans="1:36" ht="12.75">
      <c r="A518" s="27">
        <v>4223970</v>
      </c>
      <c r="B518" s="27">
        <v>108058003</v>
      </c>
      <c r="C518" s="27" t="s">
        <v>1784</v>
      </c>
      <c r="D518" s="27" t="s">
        <v>1785</v>
      </c>
      <c r="E518" s="27" t="s">
        <v>1786</v>
      </c>
      <c r="F518" s="27">
        <v>16678</v>
      </c>
      <c r="G518" s="28">
        <v>8610</v>
      </c>
      <c r="H518" s="27">
        <v>8146353670</v>
      </c>
      <c r="I518" s="29">
        <v>7</v>
      </c>
      <c r="J518" s="29" t="s">
        <v>330</v>
      </c>
      <c r="K518" s="30" t="s">
        <v>360</v>
      </c>
      <c r="L518" s="30">
        <v>1197</v>
      </c>
      <c r="M518" s="30" t="s">
        <v>361</v>
      </c>
      <c r="N518" s="30" t="s">
        <v>361</v>
      </c>
      <c r="O518" s="30" t="s">
        <v>360</v>
      </c>
      <c r="P518" s="35">
        <v>21.685971685971687</v>
      </c>
      <c r="Q518" s="31" t="s">
        <v>330</v>
      </c>
      <c r="R518" s="27" t="s">
        <v>330</v>
      </c>
      <c r="S518" s="30" t="s">
        <v>362</v>
      </c>
      <c r="T518" s="34"/>
      <c r="U518" s="34"/>
      <c r="V518" s="34"/>
      <c r="W518" s="34"/>
      <c r="X518" s="8">
        <f aca="true" t="shared" si="104" ref="X518:X581">IF(OR(J518="YES",K518="YES"),1,0)</f>
        <v>1</v>
      </c>
      <c r="Y518" s="8">
        <f aca="true" t="shared" si="105" ref="Y518:Y581">IF(OR(L518&lt;600,M518="YES"),1,0)</f>
        <v>0</v>
      </c>
      <c r="Z518" s="8">
        <f aca="true" t="shared" si="106" ref="Z518:Z581">IF(AND(X518=1,Y518=1),"ELIGIBLE",0)</f>
        <v>0</v>
      </c>
      <c r="AA518" s="8">
        <f aca="true" t="shared" si="107" ref="AA518:AA581">IF(AND(Z518="ELIGIBLE",N518="YES"),"OKAY",0)</f>
        <v>0</v>
      </c>
      <c r="AB518" s="8">
        <f aca="true" t="shared" si="108" ref="AB518:AB581">IF(AND(P518&gt;=20,Q518="YES"),1,0)</f>
        <v>1</v>
      </c>
      <c r="AC518" s="8">
        <f aca="true" t="shared" si="109" ref="AC518:AC581">IF(R518="YES",1,0)</f>
        <v>1</v>
      </c>
      <c r="AD518" s="8" t="str">
        <f aca="true" t="shared" si="110" ref="AD518:AD581">IF(AND(AB518=1,AC518=1),"CHECK",0)</f>
        <v>CHECK</v>
      </c>
      <c r="AE518" s="8">
        <f aca="true" t="shared" si="111" ref="AE518:AE581">IF(AND(Z518="ELIGIBLE",AD518="CHECK"),"SRSA",0)</f>
        <v>0</v>
      </c>
      <c r="AF518" s="8" t="str">
        <f aca="true" t="shared" si="112" ref="AF518:AF581">IF(AND(AD518="CHECK",AE518=0),"RLISP",0)</f>
        <v>RLISP</v>
      </c>
      <c r="AG518" s="8">
        <f aca="true" t="shared" si="113" ref="AG518:AG581">IF(AND(AA518="OKAY",AF518="RLISP"),"NO",0)</f>
        <v>0</v>
      </c>
      <c r="AH518">
        <f aca="true" t="shared" si="114" ref="AH518:AH581">IF(AND(OR(X518=0,Y518=0),(N518="YES")),"TROUBLE",0)</f>
        <v>0</v>
      </c>
      <c r="AI518">
        <f aca="true" t="shared" si="115" ref="AI518:AI581">IF(AND(OR(AB518=0,AC518=0),(S518="YES")),"TROUBLE",0)</f>
        <v>0</v>
      </c>
      <c r="AJ518">
        <f aca="true" t="shared" si="116" ref="AJ518:AJ581">IF(AND(AND(AD518=0,P518&gt;=19.95),(S518=1)),"PROBLEM",0)</f>
        <v>0</v>
      </c>
    </row>
    <row r="519" spans="1:36" ht="12.75">
      <c r="A519" s="27">
        <v>4224000</v>
      </c>
      <c r="B519" s="27">
        <v>114068103</v>
      </c>
      <c r="C519" s="27" t="s">
        <v>1787</v>
      </c>
      <c r="D519" s="27" t="s">
        <v>1788</v>
      </c>
      <c r="E519" s="27" t="s">
        <v>1789</v>
      </c>
      <c r="F519" s="27">
        <v>19520</v>
      </c>
      <c r="G519" s="28">
        <v>8995</v>
      </c>
      <c r="H519" s="27">
        <v>6102868600</v>
      </c>
      <c r="I519" s="29">
        <v>8</v>
      </c>
      <c r="J519" s="29" t="s">
        <v>330</v>
      </c>
      <c r="K519" s="30" t="s">
        <v>360</v>
      </c>
      <c r="L519" s="30">
        <v>2765</v>
      </c>
      <c r="M519" s="30" t="s">
        <v>361</v>
      </c>
      <c r="N519" s="30" t="s">
        <v>361</v>
      </c>
      <c r="O519" s="30" t="s">
        <v>360</v>
      </c>
      <c r="P519" s="35">
        <v>9.31741500129769</v>
      </c>
      <c r="Q519" s="31" t="s">
        <v>335</v>
      </c>
      <c r="R519" s="27" t="s">
        <v>330</v>
      </c>
      <c r="S519" s="30" t="s">
        <v>361</v>
      </c>
      <c r="T519" s="34"/>
      <c r="U519" s="34"/>
      <c r="V519" s="34"/>
      <c r="W519" s="34"/>
      <c r="X519" s="8">
        <f t="shared" si="104"/>
        <v>1</v>
      </c>
      <c r="Y519" s="8">
        <f t="shared" si="105"/>
        <v>0</v>
      </c>
      <c r="Z519" s="8">
        <f t="shared" si="106"/>
        <v>0</v>
      </c>
      <c r="AA519" s="8">
        <f t="shared" si="107"/>
        <v>0</v>
      </c>
      <c r="AB519" s="8">
        <f t="shared" si="108"/>
        <v>0</v>
      </c>
      <c r="AC519" s="8">
        <f t="shared" si="109"/>
        <v>1</v>
      </c>
      <c r="AD519" s="8">
        <f t="shared" si="110"/>
        <v>0</v>
      </c>
      <c r="AE519" s="8">
        <f t="shared" si="111"/>
        <v>0</v>
      </c>
      <c r="AF519" s="8">
        <f t="shared" si="112"/>
        <v>0</v>
      </c>
      <c r="AG519" s="8">
        <f t="shared" si="113"/>
        <v>0</v>
      </c>
      <c r="AH519">
        <f t="shared" si="114"/>
        <v>0</v>
      </c>
      <c r="AI519">
        <f t="shared" si="115"/>
        <v>0</v>
      </c>
      <c r="AJ519">
        <f t="shared" si="116"/>
        <v>0</v>
      </c>
    </row>
    <row r="520" spans="1:36" ht="12.75">
      <c r="A520" s="27">
        <v>4224030</v>
      </c>
      <c r="B520" s="27">
        <v>108078003</v>
      </c>
      <c r="C520" s="27" t="s">
        <v>1790</v>
      </c>
      <c r="D520" s="27" t="s">
        <v>1791</v>
      </c>
      <c r="E520" s="27" t="s">
        <v>1792</v>
      </c>
      <c r="F520" s="27">
        <v>16686</v>
      </c>
      <c r="G520" s="28">
        <v>1415</v>
      </c>
      <c r="H520" s="27">
        <v>8146844830</v>
      </c>
      <c r="I520" s="29" t="s">
        <v>835</v>
      </c>
      <c r="J520" s="29" t="s">
        <v>330</v>
      </c>
      <c r="K520" s="30" t="s">
        <v>360</v>
      </c>
      <c r="L520" s="30">
        <v>1936</v>
      </c>
      <c r="M520" s="30" t="s">
        <v>361</v>
      </c>
      <c r="N520" s="30" t="s">
        <v>361</v>
      </c>
      <c r="O520" s="30" t="s">
        <v>360</v>
      </c>
      <c r="P520" s="35">
        <v>20.317188169738536</v>
      </c>
      <c r="Q520" s="31" t="s">
        <v>330</v>
      </c>
      <c r="R520" s="27" t="s">
        <v>330</v>
      </c>
      <c r="S520" s="30" t="s">
        <v>362</v>
      </c>
      <c r="T520" s="34"/>
      <c r="U520" s="34"/>
      <c r="V520" s="34"/>
      <c r="W520" s="34"/>
      <c r="X520" s="8">
        <f t="shared" si="104"/>
        <v>1</v>
      </c>
      <c r="Y520" s="8">
        <f t="shared" si="105"/>
        <v>0</v>
      </c>
      <c r="Z520" s="8">
        <f t="shared" si="106"/>
        <v>0</v>
      </c>
      <c r="AA520" s="8">
        <f t="shared" si="107"/>
        <v>0</v>
      </c>
      <c r="AB520" s="8">
        <f t="shared" si="108"/>
        <v>1</v>
      </c>
      <c r="AC520" s="8">
        <f t="shared" si="109"/>
        <v>1</v>
      </c>
      <c r="AD520" s="8" t="str">
        <f t="shared" si="110"/>
        <v>CHECK</v>
      </c>
      <c r="AE520" s="8">
        <f t="shared" si="111"/>
        <v>0</v>
      </c>
      <c r="AF520" s="8" t="str">
        <f t="shared" si="112"/>
        <v>RLISP</v>
      </c>
      <c r="AG520" s="8">
        <f t="shared" si="113"/>
        <v>0</v>
      </c>
      <c r="AH520">
        <f t="shared" si="114"/>
        <v>0</v>
      </c>
      <c r="AI520">
        <f t="shared" si="115"/>
        <v>0</v>
      </c>
      <c r="AJ520">
        <f t="shared" si="116"/>
        <v>0</v>
      </c>
    </row>
    <row r="521" spans="1:36" ht="12.75">
      <c r="A521" s="27">
        <v>4224060</v>
      </c>
      <c r="B521" s="27">
        <v>104377003</v>
      </c>
      <c r="C521" s="27" t="s">
        <v>1793</v>
      </c>
      <c r="D521" s="27" t="s">
        <v>1794</v>
      </c>
      <c r="E521" s="27" t="s">
        <v>1172</v>
      </c>
      <c r="F521" s="27">
        <v>16101</v>
      </c>
      <c r="G521" s="28">
        <v>1344</v>
      </c>
      <c r="H521" s="27">
        <v>7246584775</v>
      </c>
      <c r="I521" s="29">
        <v>7</v>
      </c>
      <c r="J521" s="29" t="s">
        <v>330</v>
      </c>
      <c r="K521" s="30" t="s">
        <v>360</v>
      </c>
      <c r="L521" s="30">
        <v>794</v>
      </c>
      <c r="M521" s="30" t="s">
        <v>361</v>
      </c>
      <c r="N521" s="30" t="s">
        <v>361</v>
      </c>
      <c r="O521" s="30" t="s">
        <v>360</v>
      </c>
      <c r="P521" s="35">
        <v>17.857142857142858</v>
      </c>
      <c r="Q521" s="31" t="s">
        <v>335</v>
      </c>
      <c r="R521" s="27" t="s">
        <v>330</v>
      </c>
      <c r="S521" s="30" t="s">
        <v>361</v>
      </c>
      <c r="T521" s="34"/>
      <c r="U521" s="34"/>
      <c r="V521" s="34"/>
      <c r="W521" s="34"/>
      <c r="X521" s="8">
        <f t="shared" si="104"/>
        <v>1</v>
      </c>
      <c r="Y521" s="8">
        <f t="shared" si="105"/>
        <v>0</v>
      </c>
      <c r="Z521" s="8">
        <f t="shared" si="106"/>
        <v>0</v>
      </c>
      <c r="AA521" s="8">
        <f t="shared" si="107"/>
        <v>0</v>
      </c>
      <c r="AB521" s="8">
        <f t="shared" si="108"/>
        <v>0</v>
      </c>
      <c r="AC521" s="8">
        <f t="shared" si="109"/>
        <v>1</v>
      </c>
      <c r="AD521" s="8">
        <f t="shared" si="110"/>
        <v>0</v>
      </c>
      <c r="AE521" s="8">
        <f t="shared" si="111"/>
        <v>0</v>
      </c>
      <c r="AF521" s="8">
        <f t="shared" si="112"/>
        <v>0</v>
      </c>
      <c r="AG521" s="8">
        <f t="shared" si="113"/>
        <v>0</v>
      </c>
      <c r="AH521">
        <f t="shared" si="114"/>
        <v>0</v>
      </c>
      <c r="AI521">
        <f t="shared" si="115"/>
        <v>0</v>
      </c>
      <c r="AJ521">
        <f t="shared" si="116"/>
        <v>0</v>
      </c>
    </row>
    <row r="522" spans="1:36" ht="12.75">
      <c r="A522" s="27">
        <v>4224090</v>
      </c>
      <c r="B522" s="27">
        <v>105259103</v>
      </c>
      <c r="C522" s="27" t="s">
        <v>1795</v>
      </c>
      <c r="D522" s="27" t="s">
        <v>1796</v>
      </c>
      <c r="E522" s="27" t="s">
        <v>0</v>
      </c>
      <c r="F522" s="27">
        <v>16438</v>
      </c>
      <c r="G522" s="28">
        <v>1306</v>
      </c>
      <c r="H522" s="27">
        <v>8144383804</v>
      </c>
      <c r="I522" s="29">
        <v>4</v>
      </c>
      <c r="J522" s="29" t="s">
        <v>335</v>
      </c>
      <c r="K522" s="30"/>
      <c r="L522" s="30"/>
      <c r="M522" s="30"/>
      <c r="N522" s="30"/>
      <c r="O522" s="30"/>
      <c r="P522" s="35">
        <v>17.056074766355138</v>
      </c>
      <c r="Q522" s="31" t="s">
        <v>335</v>
      </c>
      <c r="R522" s="27" t="s">
        <v>335</v>
      </c>
      <c r="S522" s="30"/>
      <c r="T522" s="34"/>
      <c r="U522" s="34"/>
      <c r="V522" s="34"/>
      <c r="W522" s="34"/>
      <c r="X522" s="8">
        <f t="shared" si="104"/>
        <v>0</v>
      </c>
      <c r="Y522" s="8">
        <f t="shared" si="105"/>
        <v>1</v>
      </c>
      <c r="Z522" s="8">
        <f t="shared" si="106"/>
        <v>0</v>
      </c>
      <c r="AA522" s="8">
        <f t="shared" si="107"/>
        <v>0</v>
      </c>
      <c r="AB522" s="8">
        <f t="shared" si="108"/>
        <v>0</v>
      </c>
      <c r="AC522" s="8">
        <f t="shared" si="109"/>
        <v>0</v>
      </c>
      <c r="AD522" s="8">
        <f t="shared" si="110"/>
        <v>0</v>
      </c>
      <c r="AE522" s="8">
        <f t="shared" si="111"/>
        <v>0</v>
      </c>
      <c r="AF522" s="8">
        <f t="shared" si="112"/>
        <v>0</v>
      </c>
      <c r="AG522" s="8">
        <f t="shared" si="113"/>
        <v>0</v>
      </c>
      <c r="AH522">
        <f t="shared" si="114"/>
        <v>0</v>
      </c>
      <c r="AI522">
        <f t="shared" si="115"/>
        <v>0</v>
      </c>
      <c r="AJ522">
        <f t="shared" si="116"/>
        <v>0</v>
      </c>
    </row>
    <row r="523" spans="1:36" ht="12.75">
      <c r="A523" s="27">
        <v>4224120</v>
      </c>
      <c r="B523" s="27">
        <v>106169003</v>
      </c>
      <c r="C523" s="27" t="s">
        <v>1</v>
      </c>
      <c r="D523" s="27" t="s">
        <v>2</v>
      </c>
      <c r="E523" s="27" t="s">
        <v>3</v>
      </c>
      <c r="F523" s="27">
        <v>16248</v>
      </c>
      <c r="G523" s="28">
        <v>9217</v>
      </c>
      <c r="H523" s="27">
        <v>8144736311</v>
      </c>
      <c r="I523" s="29">
        <v>7</v>
      </c>
      <c r="J523" s="29" t="s">
        <v>330</v>
      </c>
      <c r="K523" s="30" t="s">
        <v>360</v>
      </c>
      <c r="L523" s="30">
        <v>872</v>
      </c>
      <c r="M523" s="30" t="s">
        <v>361</v>
      </c>
      <c r="N523" s="30" t="s">
        <v>361</v>
      </c>
      <c r="O523" s="30" t="s">
        <v>360</v>
      </c>
      <c r="P523" s="35">
        <v>24.63054187192118</v>
      </c>
      <c r="Q523" s="31" t="s">
        <v>330</v>
      </c>
      <c r="R523" s="27" t="s">
        <v>330</v>
      </c>
      <c r="S523" s="30" t="s">
        <v>362</v>
      </c>
      <c r="T523" s="34"/>
      <c r="U523" s="34"/>
      <c r="V523" s="34"/>
      <c r="W523" s="34"/>
      <c r="X523" s="8">
        <f t="shared" si="104"/>
        <v>1</v>
      </c>
      <c r="Y523" s="8">
        <f t="shared" si="105"/>
        <v>0</v>
      </c>
      <c r="Z523" s="8">
        <f t="shared" si="106"/>
        <v>0</v>
      </c>
      <c r="AA523" s="8">
        <f t="shared" si="107"/>
        <v>0</v>
      </c>
      <c r="AB523" s="8">
        <f t="shared" si="108"/>
        <v>1</v>
      </c>
      <c r="AC523" s="8">
        <f t="shared" si="109"/>
        <v>1</v>
      </c>
      <c r="AD523" s="8" t="str">
        <f t="shared" si="110"/>
        <v>CHECK</v>
      </c>
      <c r="AE523" s="8">
        <f t="shared" si="111"/>
        <v>0</v>
      </c>
      <c r="AF523" s="8" t="str">
        <f t="shared" si="112"/>
        <v>RLISP</v>
      </c>
      <c r="AG523" s="8">
        <f t="shared" si="113"/>
        <v>0</v>
      </c>
      <c r="AH523">
        <f t="shared" si="114"/>
        <v>0</v>
      </c>
      <c r="AI523">
        <f t="shared" si="115"/>
        <v>0</v>
      </c>
      <c r="AJ523">
        <f t="shared" si="116"/>
        <v>0</v>
      </c>
    </row>
    <row r="524" spans="1:36" ht="12.75">
      <c r="A524" s="27">
        <v>4224150</v>
      </c>
      <c r="B524" s="27">
        <v>101268003</v>
      </c>
      <c r="C524" s="27" t="s">
        <v>4</v>
      </c>
      <c r="D524" s="27" t="s">
        <v>5</v>
      </c>
      <c r="E524" s="27" t="s">
        <v>1169</v>
      </c>
      <c r="F524" s="27">
        <v>15401</v>
      </c>
      <c r="G524" s="28">
        <v>3510</v>
      </c>
      <c r="H524" s="27">
        <v>7244384501</v>
      </c>
      <c r="I524" s="29" t="s">
        <v>507</v>
      </c>
      <c r="J524" s="29" t="s">
        <v>335</v>
      </c>
      <c r="K524" s="30"/>
      <c r="L524" s="30"/>
      <c r="M524" s="30"/>
      <c r="N524" s="30"/>
      <c r="O524" s="30"/>
      <c r="P524" s="35">
        <v>28.48739495798319</v>
      </c>
      <c r="Q524" s="31" t="s">
        <v>330</v>
      </c>
      <c r="R524" s="27" t="s">
        <v>335</v>
      </c>
      <c r="S524" s="30"/>
      <c r="T524" s="34"/>
      <c r="U524" s="34"/>
      <c r="V524" s="34"/>
      <c r="W524" s="34"/>
      <c r="X524" s="8">
        <f t="shared" si="104"/>
        <v>0</v>
      </c>
      <c r="Y524" s="8">
        <f t="shared" si="105"/>
        <v>1</v>
      </c>
      <c r="Z524" s="8">
        <f t="shared" si="106"/>
        <v>0</v>
      </c>
      <c r="AA524" s="8">
        <f t="shared" si="107"/>
        <v>0</v>
      </c>
      <c r="AB524" s="8">
        <f t="shared" si="108"/>
        <v>1</v>
      </c>
      <c r="AC524" s="8">
        <f t="shared" si="109"/>
        <v>0</v>
      </c>
      <c r="AD524" s="8">
        <f t="shared" si="110"/>
        <v>0</v>
      </c>
      <c r="AE524" s="8">
        <f t="shared" si="111"/>
        <v>0</v>
      </c>
      <c r="AF524" s="8">
        <f t="shared" si="112"/>
        <v>0</v>
      </c>
      <c r="AG524" s="8">
        <f t="shared" si="113"/>
        <v>0</v>
      </c>
      <c r="AH524">
        <f t="shared" si="114"/>
        <v>0</v>
      </c>
      <c r="AI524">
        <f t="shared" si="115"/>
        <v>0</v>
      </c>
      <c r="AJ524">
        <f t="shared" si="116"/>
        <v>0</v>
      </c>
    </row>
    <row r="525" spans="1:36" ht="12.75">
      <c r="A525" s="27">
        <v>4224210</v>
      </c>
      <c r="B525" s="27">
        <v>124158503</v>
      </c>
      <c r="C525" s="27" t="s">
        <v>6</v>
      </c>
      <c r="D525" s="27" t="s">
        <v>7</v>
      </c>
      <c r="E525" s="27" t="s">
        <v>1130</v>
      </c>
      <c r="F525" s="27">
        <v>19348</v>
      </c>
      <c r="G525" s="28">
        <v>1531</v>
      </c>
      <c r="H525" s="27">
        <v>6103470970</v>
      </c>
      <c r="I525" s="29" t="s">
        <v>507</v>
      </c>
      <c r="J525" s="29" t="s">
        <v>335</v>
      </c>
      <c r="K525" s="30"/>
      <c r="L525" s="30"/>
      <c r="M525" s="30"/>
      <c r="N525" s="30"/>
      <c r="O525" s="30"/>
      <c r="P525" s="35">
        <v>1.645986325652064</v>
      </c>
      <c r="Q525" s="31" t="s">
        <v>335</v>
      </c>
      <c r="R525" s="27" t="s">
        <v>335</v>
      </c>
      <c r="S525" s="30"/>
      <c r="T525" s="34"/>
      <c r="U525" s="34"/>
      <c r="V525" s="34"/>
      <c r="W525" s="34"/>
      <c r="X525" s="8">
        <f t="shared" si="104"/>
        <v>0</v>
      </c>
      <c r="Y525" s="8">
        <f t="shared" si="105"/>
        <v>1</v>
      </c>
      <c r="Z525" s="8">
        <f t="shared" si="106"/>
        <v>0</v>
      </c>
      <c r="AA525" s="8">
        <f t="shared" si="107"/>
        <v>0</v>
      </c>
      <c r="AB525" s="8">
        <f t="shared" si="108"/>
        <v>0</v>
      </c>
      <c r="AC525" s="8">
        <f t="shared" si="109"/>
        <v>0</v>
      </c>
      <c r="AD525" s="8">
        <f t="shared" si="110"/>
        <v>0</v>
      </c>
      <c r="AE525" s="8">
        <f t="shared" si="111"/>
        <v>0</v>
      </c>
      <c r="AF525" s="8">
        <f t="shared" si="112"/>
        <v>0</v>
      </c>
      <c r="AG525" s="8">
        <f t="shared" si="113"/>
        <v>0</v>
      </c>
      <c r="AH525">
        <f t="shared" si="114"/>
        <v>0</v>
      </c>
      <c r="AI525">
        <f t="shared" si="115"/>
        <v>0</v>
      </c>
      <c r="AJ525">
        <f t="shared" si="116"/>
        <v>0</v>
      </c>
    </row>
    <row r="526" spans="1:36" ht="12.75">
      <c r="A526" s="27">
        <v>4224240</v>
      </c>
      <c r="B526" s="27">
        <v>128328003</v>
      </c>
      <c r="C526" s="27" t="s">
        <v>8</v>
      </c>
      <c r="D526" s="27" t="s">
        <v>9</v>
      </c>
      <c r="E526" s="27" t="s">
        <v>10</v>
      </c>
      <c r="F526" s="27">
        <v>15920</v>
      </c>
      <c r="G526" s="28">
        <v>168</v>
      </c>
      <c r="H526" s="27">
        <v>8144465618</v>
      </c>
      <c r="I526" s="29">
        <v>7</v>
      </c>
      <c r="J526" s="29" t="s">
        <v>330</v>
      </c>
      <c r="K526" s="30" t="s">
        <v>360</v>
      </c>
      <c r="L526" s="30">
        <v>1375</v>
      </c>
      <c r="M526" s="30" t="s">
        <v>361</v>
      </c>
      <c r="N526" s="30" t="s">
        <v>361</v>
      </c>
      <c r="O526" s="30" t="s">
        <v>360</v>
      </c>
      <c r="P526" s="35">
        <v>14.97844827586207</v>
      </c>
      <c r="Q526" s="31" t="s">
        <v>335</v>
      </c>
      <c r="R526" s="27" t="s">
        <v>330</v>
      </c>
      <c r="S526" s="30" t="s">
        <v>361</v>
      </c>
      <c r="T526" s="34"/>
      <c r="U526" s="34"/>
      <c r="V526" s="34"/>
      <c r="W526" s="34"/>
      <c r="X526" s="8">
        <f t="shared" si="104"/>
        <v>1</v>
      </c>
      <c r="Y526" s="8">
        <f t="shared" si="105"/>
        <v>0</v>
      </c>
      <c r="Z526" s="8">
        <f t="shared" si="106"/>
        <v>0</v>
      </c>
      <c r="AA526" s="8">
        <f t="shared" si="107"/>
        <v>0</v>
      </c>
      <c r="AB526" s="8">
        <f t="shared" si="108"/>
        <v>0</v>
      </c>
      <c r="AC526" s="8">
        <f t="shared" si="109"/>
        <v>1</v>
      </c>
      <c r="AD526" s="8">
        <f t="shared" si="110"/>
        <v>0</v>
      </c>
      <c r="AE526" s="8">
        <f t="shared" si="111"/>
        <v>0</v>
      </c>
      <c r="AF526" s="8">
        <f t="shared" si="112"/>
        <v>0</v>
      </c>
      <c r="AG526" s="8">
        <f t="shared" si="113"/>
        <v>0</v>
      </c>
      <c r="AH526">
        <f t="shared" si="114"/>
        <v>0</v>
      </c>
      <c r="AI526">
        <f t="shared" si="115"/>
        <v>0</v>
      </c>
      <c r="AJ526">
        <f t="shared" si="116"/>
        <v>0</v>
      </c>
    </row>
    <row r="527" spans="1:36" ht="12.75">
      <c r="A527" s="27">
        <v>4224300</v>
      </c>
      <c r="B527" s="27">
        <v>112018523</v>
      </c>
      <c r="C527" s="27" t="s">
        <v>11</v>
      </c>
      <c r="D527" s="27" t="s">
        <v>12</v>
      </c>
      <c r="E527" s="27" t="s">
        <v>13</v>
      </c>
      <c r="F527" s="27">
        <v>17307</v>
      </c>
      <c r="G527" s="28">
        <v>847</v>
      </c>
      <c r="H527" s="27">
        <v>7176777191</v>
      </c>
      <c r="I527" s="29" t="s">
        <v>521</v>
      </c>
      <c r="J527" s="29" t="s">
        <v>335</v>
      </c>
      <c r="K527" s="30"/>
      <c r="L527" s="30"/>
      <c r="M527" s="30"/>
      <c r="N527" s="30"/>
      <c r="O527" s="30"/>
      <c r="P527" s="35">
        <v>9.734513274336283</v>
      </c>
      <c r="Q527" s="31" t="s">
        <v>335</v>
      </c>
      <c r="R527" s="27" t="s">
        <v>330</v>
      </c>
      <c r="S527" s="30"/>
      <c r="T527" s="34"/>
      <c r="U527" s="34"/>
      <c r="V527" s="34"/>
      <c r="W527" s="34"/>
      <c r="X527" s="8">
        <f t="shared" si="104"/>
        <v>0</v>
      </c>
      <c r="Y527" s="8">
        <f t="shared" si="105"/>
        <v>1</v>
      </c>
      <c r="Z527" s="8">
        <f t="shared" si="106"/>
        <v>0</v>
      </c>
      <c r="AA527" s="8">
        <f t="shared" si="107"/>
        <v>0</v>
      </c>
      <c r="AB527" s="8">
        <f t="shared" si="108"/>
        <v>0</v>
      </c>
      <c r="AC527" s="8">
        <f t="shared" si="109"/>
        <v>1</v>
      </c>
      <c r="AD527" s="8">
        <f t="shared" si="110"/>
        <v>0</v>
      </c>
      <c r="AE527" s="8">
        <f t="shared" si="111"/>
        <v>0</v>
      </c>
      <c r="AF527" s="8">
        <f t="shared" si="112"/>
        <v>0</v>
      </c>
      <c r="AG527" s="8">
        <f t="shared" si="113"/>
        <v>0</v>
      </c>
      <c r="AH527">
        <f t="shared" si="114"/>
        <v>0</v>
      </c>
      <c r="AI527">
        <f t="shared" si="115"/>
        <v>0</v>
      </c>
      <c r="AJ527">
        <f t="shared" si="116"/>
        <v>0</v>
      </c>
    </row>
    <row r="528" spans="1:36" ht="12.75">
      <c r="A528" s="27">
        <v>4224320</v>
      </c>
      <c r="B528" s="27">
        <v>125239452</v>
      </c>
      <c r="C528" s="27" t="s">
        <v>14</v>
      </c>
      <c r="D528" s="27" t="s">
        <v>15</v>
      </c>
      <c r="E528" s="27" t="s">
        <v>16</v>
      </c>
      <c r="F528" s="27">
        <v>19026</v>
      </c>
      <c r="G528" s="28">
        <v>4236</v>
      </c>
      <c r="H528" s="27">
        <v>6107897200</v>
      </c>
      <c r="I528" s="29">
        <v>3</v>
      </c>
      <c r="J528" s="29" t="s">
        <v>335</v>
      </c>
      <c r="K528" s="30"/>
      <c r="L528" s="30"/>
      <c r="M528" s="30"/>
      <c r="N528" s="30"/>
      <c r="O528" s="30"/>
      <c r="P528" s="35">
        <v>11.36109558412521</v>
      </c>
      <c r="Q528" s="31" t="s">
        <v>335</v>
      </c>
      <c r="R528" s="27" t="s">
        <v>335</v>
      </c>
      <c r="S528" s="30"/>
      <c r="T528" s="34"/>
      <c r="U528" s="34"/>
      <c r="V528" s="34"/>
      <c r="W528" s="34"/>
      <c r="X528" s="8">
        <f t="shared" si="104"/>
        <v>0</v>
      </c>
      <c r="Y528" s="8">
        <f t="shared" si="105"/>
        <v>1</v>
      </c>
      <c r="Z528" s="8">
        <f t="shared" si="106"/>
        <v>0</v>
      </c>
      <c r="AA528" s="8">
        <f t="shared" si="107"/>
        <v>0</v>
      </c>
      <c r="AB528" s="8">
        <f t="shared" si="108"/>
        <v>0</v>
      </c>
      <c r="AC528" s="8">
        <f t="shared" si="109"/>
        <v>0</v>
      </c>
      <c r="AD528" s="8">
        <f t="shared" si="110"/>
        <v>0</v>
      </c>
      <c r="AE528" s="8">
        <f t="shared" si="111"/>
        <v>0</v>
      </c>
      <c r="AF528" s="8">
        <f t="shared" si="112"/>
        <v>0</v>
      </c>
      <c r="AG528" s="8">
        <f t="shared" si="113"/>
        <v>0</v>
      </c>
      <c r="AH528">
        <f t="shared" si="114"/>
        <v>0</v>
      </c>
      <c r="AI528">
        <f t="shared" si="115"/>
        <v>0</v>
      </c>
      <c r="AJ528">
        <f t="shared" si="116"/>
        <v>0</v>
      </c>
    </row>
    <row r="529" spans="1:36" ht="12.75">
      <c r="A529" s="27">
        <v>4224360</v>
      </c>
      <c r="B529" s="27">
        <v>115229003</v>
      </c>
      <c r="C529" s="27" t="s">
        <v>17</v>
      </c>
      <c r="D529" s="27" t="s">
        <v>18</v>
      </c>
      <c r="E529" s="27" t="s">
        <v>19</v>
      </c>
      <c r="F529" s="27">
        <v>17048</v>
      </c>
      <c r="G529" s="28">
        <v>8414</v>
      </c>
      <c r="H529" s="27">
        <v>7173628134</v>
      </c>
      <c r="I529" s="29">
        <v>8</v>
      </c>
      <c r="J529" s="29" t="s">
        <v>330</v>
      </c>
      <c r="K529" s="30" t="s">
        <v>360</v>
      </c>
      <c r="L529" s="30">
        <v>1358</v>
      </c>
      <c r="M529" s="30" t="s">
        <v>361</v>
      </c>
      <c r="N529" s="30" t="s">
        <v>361</v>
      </c>
      <c r="O529" s="30" t="s">
        <v>360</v>
      </c>
      <c r="P529" s="35">
        <v>9.327548806941431</v>
      </c>
      <c r="Q529" s="31" t="s">
        <v>335</v>
      </c>
      <c r="R529" s="27" t="s">
        <v>330</v>
      </c>
      <c r="S529" s="30" t="s">
        <v>361</v>
      </c>
      <c r="T529" s="34"/>
      <c r="U529" s="34"/>
      <c r="V529" s="34"/>
      <c r="W529" s="34"/>
      <c r="X529" s="8">
        <f t="shared" si="104"/>
        <v>1</v>
      </c>
      <c r="Y529" s="8">
        <f t="shared" si="105"/>
        <v>0</v>
      </c>
      <c r="Z529" s="8">
        <f t="shared" si="106"/>
        <v>0</v>
      </c>
      <c r="AA529" s="8">
        <f t="shared" si="107"/>
        <v>0</v>
      </c>
      <c r="AB529" s="8">
        <f t="shared" si="108"/>
        <v>0</v>
      </c>
      <c r="AC529" s="8">
        <f t="shared" si="109"/>
        <v>1</v>
      </c>
      <c r="AD529" s="8">
        <f t="shared" si="110"/>
        <v>0</v>
      </c>
      <c r="AE529" s="8">
        <f t="shared" si="111"/>
        <v>0</v>
      </c>
      <c r="AF529" s="8">
        <f t="shared" si="112"/>
        <v>0</v>
      </c>
      <c r="AG529" s="8">
        <f t="shared" si="113"/>
        <v>0</v>
      </c>
      <c r="AH529">
        <f t="shared" si="114"/>
        <v>0</v>
      </c>
      <c r="AI529">
        <f t="shared" si="115"/>
        <v>0</v>
      </c>
      <c r="AJ529">
        <f t="shared" si="116"/>
        <v>0</v>
      </c>
    </row>
    <row r="530" spans="1:36" ht="12.75">
      <c r="A530" s="27">
        <v>4224390</v>
      </c>
      <c r="B530" s="27">
        <v>123468303</v>
      </c>
      <c r="C530" s="27" t="s">
        <v>20</v>
      </c>
      <c r="D530" s="27" t="s">
        <v>21</v>
      </c>
      <c r="E530" s="27" t="s">
        <v>22</v>
      </c>
      <c r="F530" s="27">
        <v>19002</v>
      </c>
      <c r="G530" s="28" t="s">
        <v>378</v>
      </c>
      <c r="H530" s="27">
        <v>2156438800</v>
      </c>
      <c r="I530" s="29">
        <v>3</v>
      </c>
      <c r="J530" s="29" t="s">
        <v>335</v>
      </c>
      <c r="K530" s="30"/>
      <c r="L530" s="30"/>
      <c r="M530" s="30"/>
      <c r="N530" s="30"/>
      <c r="O530" s="30"/>
      <c r="P530" s="35">
        <v>8.401253918495298</v>
      </c>
      <c r="Q530" s="31" t="s">
        <v>335</v>
      </c>
      <c r="R530" s="27" t="s">
        <v>335</v>
      </c>
      <c r="S530" s="30"/>
      <c r="T530" s="34"/>
      <c r="U530" s="34"/>
      <c r="V530" s="34"/>
      <c r="W530" s="34"/>
      <c r="X530" s="8">
        <f t="shared" si="104"/>
        <v>0</v>
      </c>
      <c r="Y530" s="8">
        <f t="shared" si="105"/>
        <v>1</v>
      </c>
      <c r="Z530" s="8">
        <f t="shared" si="106"/>
        <v>0</v>
      </c>
      <c r="AA530" s="8">
        <f t="shared" si="107"/>
        <v>0</v>
      </c>
      <c r="AB530" s="8">
        <f t="shared" si="108"/>
        <v>0</v>
      </c>
      <c r="AC530" s="8">
        <f t="shared" si="109"/>
        <v>0</v>
      </c>
      <c r="AD530" s="8">
        <f t="shared" si="110"/>
        <v>0</v>
      </c>
      <c r="AE530" s="8">
        <f t="shared" si="111"/>
        <v>0</v>
      </c>
      <c r="AF530" s="8">
        <f t="shared" si="112"/>
        <v>0</v>
      </c>
      <c r="AG530" s="8">
        <f t="shared" si="113"/>
        <v>0</v>
      </c>
      <c r="AH530">
        <f t="shared" si="114"/>
        <v>0</v>
      </c>
      <c r="AI530">
        <f t="shared" si="115"/>
        <v>0</v>
      </c>
      <c r="AJ530">
        <f t="shared" si="116"/>
        <v>0</v>
      </c>
    </row>
    <row r="531" spans="1:36" ht="12.75">
      <c r="A531" s="27">
        <v>4224480</v>
      </c>
      <c r="B531" s="27">
        <v>123468402</v>
      </c>
      <c r="C531" s="27" t="s">
        <v>23</v>
      </c>
      <c r="D531" s="27" t="s">
        <v>24</v>
      </c>
      <c r="E531" s="27" t="s">
        <v>25</v>
      </c>
      <c r="F531" s="27">
        <v>19406</v>
      </c>
      <c r="G531" s="28">
        <v>2363</v>
      </c>
      <c r="H531" s="27">
        <v>6103376001</v>
      </c>
      <c r="I531" s="29">
        <v>3</v>
      </c>
      <c r="J531" s="29" t="s">
        <v>335</v>
      </c>
      <c r="K531" s="30"/>
      <c r="L531" s="30"/>
      <c r="M531" s="30"/>
      <c r="N531" s="30"/>
      <c r="O531" s="30"/>
      <c r="P531" s="35">
        <v>7.324978392394123</v>
      </c>
      <c r="Q531" s="31" t="s">
        <v>335</v>
      </c>
      <c r="R531" s="27" t="s">
        <v>335</v>
      </c>
      <c r="S531" s="30"/>
      <c r="T531" s="34"/>
      <c r="U531" s="34"/>
      <c r="V531" s="34"/>
      <c r="W531" s="34"/>
      <c r="X531" s="8">
        <f t="shared" si="104"/>
        <v>0</v>
      </c>
      <c r="Y531" s="8">
        <f t="shared" si="105"/>
        <v>1</v>
      </c>
      <c r="Z531" s="8">
        <f t="shared" si="106"/>
        <v>0</v>
      </c>
      <c r="AA531" s="8">
        <f t="shared" si="107"/>
        <v>0</v>
      </c>
      <c r="AB531" s="8">
        <f t="shared" si="108"/>
        <v>0</v>
      </c>
      <c r="AC531" s="8">
        <f t="shared" si="109"/>
        <v>0</v>
      </c>
      <c r="AD531" s="8">
        <f t="shared" si="110"/>
        <v>0</v>
      </c>
      <c r="AE531" s="8">
        <f t="shared" si="111"/>
        <v>0</v>
      </c>
      <c r="AF531" s="8">
        <f t="shared" si="112"/>
        <v>0</v>
      </c>
      <c r="AG531" s="8">
        <f t="shared" si="113"/>
        <v>0</v>
      </c>
      <c r="AH531">
        <f t="shared" si="114"/>
        <v>0</v>
      </c>
      <c r="AI531">
        <f t="shared" si="115"/>
        <v>0</v>
      </c>
      <c r="AJ531">
        <f t="shared" si="116"/>
        <v>0</v>
      </c>
    </row>
    <row r="532" spans="1:36" ht="12.75">
      <c r="A532" s="27">
        <v>4224510</v>
      </c>
      <c r="B532" s="27">
        <v>123468503</v>
      </c>
      <c r="C532" s="27" t="s">
        <v>26</v>
      </c>
      <c r="D532" s="27" t="s">
        <v>27</v>
      </c>
      <c r="E532" s="27" t="s">
        <v>28</v>
      </c>
      <c r="F532" s="27">
        <v>19090</v>
      </c>
      <c r="G532" s="28">
        <v>1431</v>
      </c>
      <c r="H532" s="27">
        <v>2156596800</v>
      </c>
      <c r="I532" s="29">
        <v>3</v>
      </c>
      <c r="J532" s="29" t="s">
        <v>335</v>
      </c>
      <c r="K532" s="30"/>
      <c r="L532" s="30"/>
      <c r="M532" s="30"/>
      <c r="N532" s="30"/>
      <c r="O532" s="30"/>
      <c r="P532" s="35">
        <v>4.895275207014126</v>
      </c>
      <c r="Q532" s="31" t="s">
        <v>335</v>
      </c>
      <c r="R532" s="27" t="s">
        <v>335</v>
      </c>
      <c r="S532" s="30"/>
      <c r="T532" s="34"/>
      <c r="U532" s="34"/>
      <c r="V532" s="34"/>
      <c r="W532" s="34"/>
      <c r="X532" s="8">
        <f t="shared" si="104"/>
        <v>0</v>
      </c>
      <c r="Y532" s="8">
        <f t="shared" si="105"/>
        <v>1</v>
      </c>
      <c r="Z532" s="8">
        <f t="shared" si="106"/>
        <v>0</v>
      </c>
      <c r="AA532" s="8">
        <f t="shared" si="107"/>
        <v>0</v>
      </c>
      <c r="AB532" s="8">
        <f t="shared" si="108"/>
        <v>0</v>
      </c>
      <c r="AC532" s="8">
        <f t="shared" si="109"/>
        <v>0</v>
      </c>
      <c r="AD532" s="8">
        <f t="shared" si="110"/>
        <v>0</v>
      </c>
      <c r="AE532" s="8">
        <f t="shared" si="111"/>
        <v>0</v>
      </c>
      <c r="AF532" s="8">
        <f t="shared" si="112"/>
        <v>0</v>
      </c>
      <c r="AG532" s="8">
        <f t="shared" si="113"/>
        <v>0</v>
      </c>
      <c r="AH532">
        <f t="shared" si="114"/>
        <v>0</v>
      </c>
      <c r="AI532">
        <f t="shared" si="115"/>
        <v>0</v>
      </c>
      <c r="AJ532">
        <f t="shared" si="116"/>
        <v>0</v>
      </c>
    </row>
    <row r="533" spans="1:36" ht="12.75">
      <c r="A533" s="27">
        <v>4224540</v>
      </c>
      <c r="B533" s="27">
        <v>123468603</v>
      </c>
      <c r="C533" s="27" t="s">
        <v>29</v>
      </c>
      <c r="D533" s="27" t="s">
        <v>30</v>
      </c>
      <c r="E533" s="27" t="s">
        <v>31</v>
      </c>
      <c r="F533" s="27">
        <v>18041</v>
      </c>
      <c r="G533" s="28">
        <v>1509</v>
      </c>
      <c r="H533" s="27">
        <v>2156797961</v>
      </c>
      <c r="I533" s="29" t="s">
        <v>507</v>
      </c>
      <c r="J533" s="29" t="s">
        <v>335</v>
      </c>
      <c r="K533" s="30"/>
      <c r="L533" s="30"/>
      <c r="M533" s="30"/>
      <c r="N533" s="30"/>
      <c r="O533" s="30"/>
      <c r="P533" s="35">
        <v>6.246996636232581</v>
      </c>
      <c r="Q533" s="31" t="s">
        <v>335</v>
      </c>
      <c r="R533" s="27" t="s">
        <v>335</v>
      </c>
      <c r="S533" s="30"/>
      <c r="T533" s="34"/>
      <c r="U533" s="34"/>
      <c r="V533" s="34"/>
      <c r="W533" s="34"/>
      <c r="X533" s="8">
        <f t="shared" si="104"/>
        <v>0</v>
      </c>
      <c r="Y533" s="8">
        <f t="shared" si="105"/>
        <v>1</v>
      </c>
      <c r="Z533" s="8">
        <f t="shared" si="106"/>
        <v>0</v>
      </c>
      <c r="AA533" s="8">
        <f t="shared" si="107"/>
        <v>0</v>
      </c>
      <c r="AB533" s="8">
        <f t="shared" si="108"/>
        <v>0</v>
      </c>
      <c r="AC533" s="8">
        <f t="shared" si="109"/>
        <v>0</v>
      </c>
      <c r="AD533" s="8">
        <f t="shared" si="110"/>
        <v>0</v>
      </c>
      <c r="AE533" s="8">
        <f t="shared" si="111"/>
        <v>0</v>
      </c>
      <c r="AF533" s="8">
        <f t="shared" si="112"/>
        <v>0</v>
      </c>
      <c r="AG533" s="8">
        <f t="shared" si="113"/>
        <v>0</v>
      </c>
      <c r="AH533">
        <f t="shared" si="114"/>
        <v>0</v>
      </c>
      <c r="AI533">
        <f t="shared" si="115"/>
        <v>0</v>
      </c>
      <c r="AJ533">
        <f t="shared" si="116"/>
        <v>0</v>
      </c>
    </row>
    <row r="534" spans="1:36" ht="12.75">
      <c r="A534" s="27">
        <v>4224570</v>
      </c>
      <c r="B534" s="27">
        <v>103029203</v>
      </c>
      <c r="C534" s="27" t="s">
        <v>32</v>
      </c>
      <c r="D534" s="27" t="s">
        <v>33</v>
      </c>
      <c r="E534" s="27" t="s">
        <v>377</v>
      </c>
      <c r="F534" s="27">
        <v>15241</v>
      </c>
      <c r="G534" s="28">
        <v>2396</v>
      </c>
      <c r="H534" s="27">
        <v>4128331604</v>
      </c>
      <c r="I534" s="29">
        <v>3</v>
      </c>
      <c r="J534" s="29" t="s">
        <v>335</v>
      </c>
      <c r="K534" s="30"/>
      <c r="L534" s="30"/>
      <c r="M534" s="30"/>
      <c r="N534" s="30"/>
      <c r="O534" s="30"/>
      <c r="P534" s="35">
        <v>2.1682771623851047</v>
      </c>
      <c r="Q534" s="31" t="s">
        <v>335</v>
      </c>
      <c r="R534" s="27" t="s">
        <v>335</v>
      </c>
      <c r="S534" s="30"/>
      <c r="T534" s="34"/>
      <c r="U534" s="34"/>
      <c r="V534" s="34"/>
      <c r="W534" s="34"/>
      <c r="X534" s="8">
        <f t="shared" si="104"/>
        <v>0</v>
      </c>
      <c r="Y534" s="8">
        <f t="shared" si="105"/>
        <v>1</v>
      </c>
      <c r="Z534" s="8">
        <f t="shared" si="106"/>
        <v>0</v>
      </c>
      <c r="AA534" s="8">
        <f t="shared" si="107"/>
        <v>0</v>
      </c>
      <c r="AB534" s="8">
        <f t="shared" si="108"/>
        <v>0</v>
      </c>
      <c r="AC534" s="8">
        <f t="shared" si="109"/>
        <v>0</v>
      </c>
      <c r="AD534" s="8">
        <f t="shared" si="110"/>
        <v>0</v>
      </c>
      <c r="AE534" s="8">
        <f t="shared" si="111"/>
        <v>0</v>
      </c>
      <c r="AF534" s="8">
        <f t="shared" si="112"/>
        <v>0</v>
      </c>
      <c r="AG534" s="8">
        <f t="shared" si="113"/>
        <v>0</v>
      </c>
      <c r="AH534">
        <f t="shared" si="114"/>
        <v>0</v>
      </c>
      <c r="AI534">
        <f t="shared" si="115"/>
        <v>0</v>
      </c>
      <c r="AJ534">
        <f t="shared" si="116"/>
        <v>0</v>
      </c>
    </row>
    <row r="535" spans="1:36" ht="12.75">
      <c r="A535" s="27">
        <v>4224630</v>
      </c>
      <c r="B535" s="27">
        <v>106618603</v>
      </c>
      <c r="C535" s="27" t="s">
        <v>34</v>
      </c>
      <c r="D535" s="27" t="s">
        <v>35</v>
      </c>
      <c r="E535" s="27" t="s">
        <v>972</v>
      </c>
      <c r="F535" s="27">
        <v>16323</v>
      </c>
      <c r="G535" s="28">
        <v>2834</v>
      </c>
      <c r="H535" s="27">
        <v>8144324919</v>
      </c>
      <c r="I535" s="29" t="s">
        <v>521</v>
      </c>
      <c r="J535" s="29" t="s">
        <v>335</v>
      </c>
      <c r="K535" s="30"/>
      <c r="L535" s="30"/>
      <c r="M535" s="30"/>
      <c r="N535" s="30"/>
      <c r="O535" s="30"/>
      <c r="P535" s="35">
        <v>17.77150916784203</v>
      </c>
      <c r="Q535" s="31" t="s">
        <v>335</v>
      </c>
      <c r="R535" s="27" t="s">
        <v>330</v>
      </c>
      <c r="S535" s="30"/>
      <c r="T535" s="34"/>
      <c r="U535" s="34"/>
      <c r="V535" s="34"/>
      <c r="W535" s="34"/>
      <c r="X535" s="8">
        <f t="shared" si="104"/>
        <v>0</v>
      </c>
      <c r="Y535" s="8">
        <f t="shared" si="105"/>
        <v>1</v>
      </c>
      <c r="Z535" s="8">
        <f t="shared" si="106"/>
        <v>0</v>
      </c>
      <c r="AA535" s="8">
        <f t="shared" si="107"/>
        <v>0</v>
      </c>
      <c r="AB535" s="8">
        <f t="shared" si="108"/>
        <v>0</v>
      </c>
      <c r="AC535" s="8">
        <f t="shared" si="109"/>
        <v>1</v>
      </c>
      <c r="AD535" s="8">
        <f t="shared" si="110"/>
        <v>0</v>
      </c>
      <c r="AE535" s="8">
        <f t="shared" si="111"/>
        <v>0</v>
      </c>
      <c r="AF535" s="8">
        <f t="shared" si="112"/>
        <v>0</v>
      </c>
      <c r="AG535" s="8">
        <f t="shared" si="113"/>
        <v>0</v>
      </c>
      <c r="AH535">
        <f t="shared" si="114"/>
        <v>0</v>
      </c>
      <c r="AI535">
        <f t="shared" si="115"/>
        <v>0</v>
      </c>
      <c r="AJ535">
        <f t="shared" si="116"/>
        <v>0</v>
      </c>
    </row>
    <row r="536" spans="1:36" ht="12.75">
      <c r="A536" s="27">
        <v>4224650</v>
      </c>
      <c r="B536" s="27">
        <v>119358403</v>
      </c>
      <c r="C536" s="27" t="s">
        <v>36</v>
      </c>
      <c r="D536" s="27" t="s">
        <v>37</v>
      </c>
      <c r="E536" s="27" t="s">
        <v>38</v>
      </c>
      <c r="F536" s="27">
        <v>18403</v>
      </c>
      <c r="G536" s="28">
        <v>1538</v>
      </c>
      <c r="H536" s="27">
        <v>5708765080</v>
      </c>
      <c r="I536" s="29">
        <v>4</v>
      </c>
      <c r="J536" s="29" t="s">
        <v>335</v>
      </c>
      <c r="K536" s="30"/>
      <c r="L536" s="30"/>
      <c r="M536" s="30"/>
      <c r="N536" s="30"/>
      <c r="O536" s="30"/>
      <c r="P536" s="35">
        <v>9.169363538295578</v>
      </c>
      <c r="Q536" s="31" t="s">
        <v>335</v>
      </c>
      <c r="R536" s="27" t="s">
        <v>335</v>
      </c>
      <c r="S536" s="30"/>
      <c r="T536" s="34"/>
      <c r="U536" s="34"/>
      <c r="V536" s="34"/>
      <c r="W536" s="34"/>
      <c r="X536" s="8">
        <f t="shared" si="104"/>
        <v>0</v>
      </c>
      <c r="Y536" s="8">
        <f t="shared" si="105"/>
        <v>1</v>
      </c>
      <c r="Z536" s="8">
        <f t="shared" si="106"/>
        <v>0</v>
      </c>
      <c r="AA536" s="8">
        <f t="shared" si="107"/>
        <v>0</v>
      </c>
      <c r="AB536" s="8">
        <f t="shared" si="108"/>
        <v>0</v>
      </c>
      <c r="AC536" s="8">
        <f t="shared" si="109"/>
        <v>0</v>
      </c>
      <c r="AD536" s="8">
        <f t="shared" si="110"/>
        <v>0</v>
      </c>
      <c r="AE536" s="8">
        <f t="shared" si="111"/>
        <v>0</v>
      </c>
      <c r="AF536" s="8">
        <f t="shared" si="112"/>
        <v>0</v>
      </c>
      <c r="AG536" s="8">
        <f t="shared" si="113"/>
        <v>0</v>
      </c>
      <c r="AH536">
        <f t="shared" si="114"/>
        <v>0</v>
      </c>
      <c r="AI536">
        <f t="shared" si="115"/>
        <v>0</v>
      </c>
      <c r="AJ536">
        <f t="shared" si="116"/>
        <v>0</v>
      </c>
    </row>
    <row r="537" spans="1:36" ht="12.75">
      <c r="A537" s="27">
        <v>4224750</v>
      </c>
      <c r="B537" s="27">
        <v>119648303</v>
      </c>
      <c r="C537" s="27" t="s">
        <v>39</v>
      </c>
      <c r="D537" s="27" t="s">
        <v>40</v>
      </c>
      <c r="E537" s="27" t="s">
        <v>41</v>
      </c>
      <c r="F537" s="27">
        <v>18428</v>
      </c>
      <c r="G537" s="28">
        <v>9007</v>
      </c>
      <c r="H537" s="27">
        <v>5702264557</v>
      </c>
      <c r="I537" s="29">
        <v>7</v>
      </c>
      <c r="J537" s="29" t="s">
        <v>330</v>
      </c>
      <c r="K537" s="30" t="s">
        <v>360</v>
      </c>
      <c r="L537" s="30">
        <v>3485</v>
      </c>
      <c r="M537" s="30" t="s">
        <v>361</v>
      </c>
      <c r="N537" s="30" t="s">
        <v>361</v>
      </c>
      <c r="O537" s="30" t="s">
        <v>360</v>
      </c>
      <c r="P537" s="35">
        <v>13.893858079904591</v>
      </c>
      <c r="Q537" s="31" t="s">
        <v>335</v>
      </c>
      <c r="R537" s="27" t="s">
        <v>330</v>
      </c>
      <c r="S537" s="30" t="s">
        <v>361</v>
      </c>
      <c r="T537" s="34"/>
      <c r="U537" s="34"/>
      <c r="V537" s="34"/>
      <c r="W537" s="34"/>
      <c r="X537" s="8">
        <f t="shared" si="104"/>
        <v>1</v>
      </c>
      <c r="Y537" s="8">
        <f t="shared" si="105"/>
        <v>0</v>
      </c>
      <c r="Z537" s="8">
        <f t="shared" si="106"/>
        <v>0</v>
      </c>
      <c r="AA537" s="8">
        <f t="shared" si="107"/>
        <v>0</v>
      </c>
      <c r="AB537" s="8">
        <f t="shared" si="108"/>
        <v>0</v>
      </c>
      <c r="AC537" s="8">
        <f t="shared" si="109"/>
        <v>1</v>
      </c>
      <c r="AD537" s="8">
        <f t="shared" si="110"/>
        <v>0</v>
      </c>
      <c r="AE537" s="8">
        <f t="shared" si="111"/>
        <v>0</v>
      </c>
      <c r="AF537" s="8">
        <f t="shared" si="112"/>
        <v>0</v>
      </c>
      <c r="AG537" s="8">
        <f t="shared" si="113"/>
        <v>0</v>
      </c>
      <c r="AH537">
        <f t="shared" si="114"/>
        <v>0</v>
      </c>
      <c r="AI537">
        <f t="shared" si="115"/>
        <v>0</v>
      </c>
      <c r="AJ537">
        <f t="shared" si="116"/>
        <v>0</v>
      </c>
    </row>
    <row r="538" spans="1:36" ht="12.75">
      <c r="A538" s="27">
        <v>4224790</v>
      </c>
      <c r="B538" s="27">
        <v>125239603</v>
      </c>
      <c r="C538" s="27" t="s">
        <v>42</v>
      </c>
      <c r="D538" s="27" t="s">
        <v>43</v>
      </c>
      <c r="E538" s="27" t="s">
        <v>44</v>
      </c>
      <c r="F538" s="27">
        <v>19086</v>
      </c>
      <c r="G538" s="28">
        <v>6334</v>
      </c>
      <c r="H538" s="27">
        <v>6108923413</v>
      </c>
      <c r="I538" s="29">
        <v>3</v>
      </c>
      <c r="J538" s="29" t="s">
        <v>335</v>
      </c>
      <c r="K538" s="30"/>
      <c r="L538" s="30"/>
      <c r="M538" s="30"/>
      <c r="N538" s="30"/>
      <c r="O538" s="30"/>
      <c r="P538" s="35">
        <v>3.4375880529726683</v>
      </c>
      <c r="Q538" s="31" t="s">
        <v>335</v>
      </c>
      <c r="R538" s="27" t="s">
        <v>335</v>
      </c>
      <c r="S538" s="30"/>
      <c r="T538" s="34"/>
      <c r="U538" s="34"/>
      <c r="V538" s="34"/>
      <c r="W538" s="34"/>
      <c r="X538" s="8">
        <f t="shared" si="104"/>
        <v>0</v>
      </c>
      <c r="Y538" s="8">
        <f t="shared" si="105"/>
        <v>1</v>
      </c>
      <c r="Z538" s="8">
        <f t="shared" si="106"/>
        <v>0</v>
      </c>
      <c r="AA538" s="8">
        <f t="shared" si="107"/>
        <v>0</v>
      </c>
      <c r="AB538" s="8">
        <f t="shared" si="108"/>
        <v>0</v>
      </c>
      <c r="AC538" s="8">
        <f t="shared" si="109"/>
        <v>0</v>
      </c>
      <c r="AD538" s="8">
        <f t="shared" si="110"/>
        <v>0</v>
      </c>
      <c r="AE538" s="8">
        <f t="shared" si="111"/>
        <v>0</v>
      </c>
      <c r="AF538" s="8">
        <f t="shared" si="112"/>
        <v>0</v>
      </c>
      <c r="AG538" s="8">
        <f t="shared" si="113"/>
        <v>0</v>
      </c>
      <c r="AH538">
        <f t="shared" si="114"/>
        <v>0</v>
      </c>
      <c r="AI538">
        <f t="shared" si="115"/>
        <v>0</v>
      </c>
      <c r="AJ538">
        <f t="shared" si="116"/>
        <v>0</v>
      </c>
    </row>
    <row r="539" spans="1:36" ht="12.75">
      <c r="A539" s="27">
        <v>4224820</v>
      </c>
      <c r="B539" s="27">
        <v>105628302</v>
      </c>
      <c r="C539" s="27" t="s">
        <v>45</v>
      </c>
      <c r="D539" s="27" t="s">
        <v>46</v>
      </c>
      <c r="E539" s="27" t="s">
        <v>47</v>
      </c>
      <c r="F539" s="27">
        <v>16365</v>
      </c>
      <c r="G539" s="28">
        <v>4885</v>
      </c>
      <c r="H539" s="27">
        <v>8147236900</v>
      </c>
      <c r="I539" s="29" t="s">
        <v>521</v>
      </c>
      <c r="J539" s="29" t="s">
        <v>335</v>
      </c>
      <c r="K539" s="30"/>
      <c r="L539" s="30"/>
      <c r="M539" s="30"/>
      <c r="N539" s="30"/>
      <c r="O539" s="30"/>
      <c r="P539" s="35">
        <v>14.625894599869877</v>
      </c>
      <c r="Q539" s="31" t="s">
        <v>335</v>
      </c>
      <c r="R539" s="27" t="s">
        <v>330</v>
      </c>
      <c r="S539" s="30"/>
      <c r="T539" s="34"/>
      <c r="U539" s="34"/>
      <c r="V539" s="34"/>
      <c r="W539" s="34"/>
      <c r="X539" s="8">
        <f t="shared" si="104"/>
        <v>0</v>
      </c>
      <c r="Y539" s="8">
        <f t="shared" si="105"/>
        <v>1</v>
      </c>
      <c r="Z539" s="8">
        <f t="shared" si="106"/>
        <v>0</v>
      </c>
      <c r="AA539" s="8">
        <f t="shared" si="107"/>
        <v>0</v>
      </c>
      <c r="AB539" s="8">
        <f t="shared" si="108"/>
        <v>0</v>
      </c>
      <c r="AC539" s="8">
        <f t="shared" si="109"/>
        <v>1</v>
      </c>
      <c r="AD539" s="8">
        <f t="shared" si="110"/>
        <v>0</v>
      </c>
      <c r="AE539" s="8">
        <f t="shared" si="111"/>
        <v>0</v>
      </c>
      <c r="AF539" s="8">
        <f t="shared" si="112"/>
        <v>0</v>
      </c>
      <c r="AG539" s="8">
        <f t="shared" si="113"/>
        <v>0</v>
      </c>
      <c r="AH539">
        <f t="shared" si="114"/>
        <v>0</v>
      </c>
      <c r="AI539">
        <f t="shared" si="115"/>
        <v>0</v>
      </c>
      <c r="AJ539">
        <f t="shared" si="116"/>
        <v>0</v>
      </c>
    </row>
    <row r="540" spans="1:36" ht="12.75">
      <c r="A540" s="27">
        <v>4224870</v>
      </c>
      <c r="B540" s="27">
        <v>116498003</v>
      </c>
      <c r="C540" s="27" t="s">
        <v>48</v>
      </c>
      <c r="D540" s="27" t="s">
        <v>49</v>
      </c>
      <c r="E540" s="27" t="s">
        <v>50</v>
      </c>
      <c r="F540" s="27">
        <v>17772</v>
      </c>
      <c r="G540" s="28">
        <v>9712</v>
      </c>
      <c r="H540" s="27">
        <v>5706495138</v>
      </c>
      <c r="I540" s="29">
        <v>7</v>
      </c>
      <c r="J540" s="29" t="s">
        <v>330</v>
      </c>
      <c r="K540" s="30" t="s">
        <v>360</v>
      </c>
      <c r="L540" s="30">
        <v>1885</v>
      </c>
      <c r="M540" s="30" t="s">
        <v>361</v>
      </c>
      <c r="N540" s="30" t="s">
        <v>361</v>
      </c>
      <c r="O540" s="30" t="s">
        <v>360</v>
      </c>
      <c r="P540" s="35">
        <v>11.743341404358354</v>
      </c>
      <c r="Q540" s="31" t="s">
        <v>335</v>
      </c>
      <c r="R540" s="27" t="s">
        <v>330</v>
      </c>
      <c r="S540" s="30" t="s">
        <v>361</v>
      </c>
      <c r="T540" s="34"/>
      <c r="U540" s="34"/>
      <c r="V540" s="34"/>
      <c r="W540" s="34"/>
      <c r="X540" s="8">
        <f t="shared" si="104"/>
        <v>1</v>
      </c>
      <c r="Y540" s="8">
        <f t="shared" si="105"/>
        <v>0</v>
      </c>
      <c r="Z540" s="8">
        <f t="shared" si="106"/>
        <v>0</v>
      </c>
      <c r="AA540" s="8">
        <f t="shared" si="107"/>
        <v>0</v>
      </c>
      <c r="AB540" s="8">
        <f t="shared" si="108"/>
        <v>0</v>
      </c>
      <c r="AC540" s="8">
        <f t="shared" si="109"/>
        <v>1</v>
      </c>
      <c r="AD540" s="8">
        <f t="shared" si="110"/>
        <v>0</v>
      </c>
      <c r="AE540" s="8">
        <f t="shared" si="111"/>
        <v>0</v>
      </c>
      <c r="AF540" s="8">
        <f t="shared" si="112"/>
        <v>0</v>
      </c>
      <c r="AG540" s="8">
        <f t="shared" si="113"/>
        <v>0</v>
      </c>
      <c r="AH540">
        <f t="shared" si="114"/>
        <v>0</v>
      </c>
      <c r="AI540">
        <f t="shared" si="115"/>
        <v>0</v>
      </c>
      <c r="AJ540">
        <f t="shared" si="116"/>
        <v>0</v>
      </c>
    </row>
    <row r="541" spans="1:36" ht="12.75">
      <c r="A541" s="27">
        <v>4224960</v>
      </c>
      <c r="B541" s="27">
        <v>113369003</v>
      </c>
      <c r="C541" s="27" t="s">
        <v>51</v>
      </c>
      <c r="D541" s="27" t="s">
        <v>52</v>
      </c>
      <c r="E541" s="27" t="s">
        <v>53</v>
      </c>
      <c r="F541" s="27">
        <v>17543</v>
      </c>
      <c r="G541" s="28">
        <v>1814</v>
      </c>
      <c r="H541" s="27">
        <v>7176263734</v>
      </c>
      <c r="I541" s="29" t="s">
        <v>550</v>
      </c>
      <c r="J541" s="29" t="s">
        <v>335</v>
      </c>
      <c r="K541" s="30"/>
      <c r="L541" s="30"/>
      <c r="M541" s="30"/>
      <c r="N541" s="30"/>
      <c r="O541" s="30"/>
      <c r="P541" s="35">
        <v>5.022299786697692</v>
      </c>
      <c r="Q541" s="31" t="s">
        <v>335</v>
      </c>
      <c r="R541" s="27" t="s">
        <v>335</v>
      </c>
      <c r="S541" s="30"/>
      <c r="T541" s="34"/>
      <c r="U541" s="34"/>
      <c r="V541" s="34"/>
      <c r="W541" s="34"/>
      <c r="X541" s="8">
        <f t="shared" si="104"/>
        <v>0</v>
      </c>
      <c r="Y541" s="8">
        <f t="shared" si="105"/>
        <v>1</v>
      </c>
      <c r="Z541" s="8">
        <f t="shared" si="106"/>
        <v>0</v>
      </c>
      <c r="AA541" s="8">
        <f t="shared" si="107"/>
        <v>0</v>
      </c>
      <c r="AB541" s="8">
        <f t="shared" si="108"/>
        <v>0</v>
      </c>
      <c r="AC541" s="8">
        <f t="shared" si="109"/>
        <v>0</v>
      </c>
      <c r="AD541" s="8">
        <f t="shared" si="110"/>
        <v>0</v>
      </c>
      <c r="AE541" s="8">
        <f t="shared" si="111"/>
        <v>0</v>
      </c>
      <c r="AF541" s="8">
        <f t="shared" si="112"/>
        <v>0</v>
      </c>
      <c r="AG541" s="8">
        <f t="shared" si="113"/>
        <v>0</v>
      </c>
      <c r="AH541">
        <f t="shared" si="114"/>
        <v>0</v>
      </c>
      <c r="AI541">
        <f t="shared" si="115"/>
        <v>0</v>
      </c>
      <c r="AJ541">
        <f t="shared" si="116"/>
        <v>0</v>
      </c>
    </row>
    <row r="542" spans="1:36" ht="12.75">
      <c r="A542" s="27">
        <v>4224970</v>
      </c>
      <c r="B542" s="27">
        <v>119648703</v>
      </c>
      <c r="C542" s="27" t="s">
        <v>54</v>
      </c>
      <c r="D542" s="27" t="s">
        <v>55</v>
      </c>
      <c r="E542" s="27" t="s">
        <v>56</v>
      </c>
      <c r="F542" s="27">
        <v>18431</v>
      </c>
      <c r="G542" s="28">
        <v>1047</v>
      </c>
      <c r="H542" s="27">
        <v>5702534661</v>
      </c>
      <c r="I542" s="29" t="s">
        <v>521</v>
      </c>
      <c r="J542" s="29" t="s">
        <v>335</v>
      </c>
      <c r="K542" s="30"/>
      <c r="L542" s="30"/>
      <c r="M542" s="30"/>
      <c r="N542" s="30"/>
      <c r="O542" s="30"/>
      <c r="P542" s="35">
        <v>17.73447015834348</v>
      </c>
      <c r="Q542" s="31" t="s">
        <v>335</v>
      </c>
      <c r="R542" s="27" t="s">
        <v>330</v>
      </c>
      <c r="S542" s="30"/>
      <c r="T542" s="34"/>
      <c r="U542" s="34"/>
      <c r="V542" s="34"/>
      <c r="W542" s="34"/>
      <c r="X542" s="8">
        <f t="shared" si="104"/>
        <v>0</v>
      </c>
      <c r="Y542" s="8">
        <f t="shared" si="105"/>
        <v>1</v>
      </c>
      <c r="Z542" s="8">
        <f t="shared" si="106"/>
        <v>0</v>
      </c>
      <c r="AA542" s="8">
        <f t="shared" si="107"/>
        <v>0</v>
      </c>
      <c r="AB542" s="8">
        <f t="shared" si="108"/>
        <v>0</v>
      </c>
      <c r="AC542" s="8">
        <f t="shared" si="109"/>
        <v>1</v>
      </c>
      <c r="AD542" s="8">
        <f t="shared" si="110"/>
        <v>0</v>
      </c>
      <c r="AE542" s="8">
        <f t="shared" si="111"/>
        <v>0</v>
      </c>
      <c r="AF542" s="8">
        <f t="shared" si="112"/>
        <v>0</v>
      </c>
      <c r="AG542" s="8">
        <f t="shared" si="113"/>
        <v>0</v>
      </c>
      <c r="AH542">
        <f t="shared" si="114"/>
        <v>0</v>
      </c>
      <c r="AI542">
        <f t="shared" si="115"/>
        <v>0</v>
      </c>
      <c r="AJ542">
        <f t="shared" si="116"/>
        <v>0</v>
      </c>
    </row>
    <row r="543" spans="1:36" ht="12.75">
      <c r="A543" s="27">
        <v>4224990</v>
      </c>
      <c r="B543" s="27">
        <v>101638803</v>
      </c>
      <c r="C543" s="27" t="s">
        <v>57</v>
      </c>
      <c r="D543" s="27" t="s">
        <v>58</v>
      </c>
      <c r="E543" s="27" t="s">
        <v>350</v>
      </c>
      <c r="F543" s="27">
        <v>15301</v>
      </c>
      <c r="G543" s="28">
        <v>4210</v>
      </c>
      <c r="H543" s="27">
        <v>7242235000</v>
      </c>
      <c r="I543" s="29">
        <v>3</v>
      </c>
      <c r="J543" s="29" t="s">
        <v>335</v>
      </c>
      <c r="K543" s="30"/>
      <c r="L543" s="30"/>
      <c r="M543" s="30"/>
      <c r="N543" s="30"/>
      <c r="O543" s="30"/>
      <c r="P543" s="35">
        <v>29.831932773109244</v>
      </c>
      <c r="Q543" s="31" t="s">
        <v>330</v>
      </c>
      <c r="R543" s="27" t="s">
        <v>335</v>
      </c>
      <c r="S543" s="30"/>
      <c r="T543" s="34"/>
      <c r="U543" s="34"/>
      <c r="V543" s="34"/>
      <c r="W543" s="34"/>
      <c r="X543" s="8">
        <f t="shared" si="104"/>
        <v>0</v>
      </c>
      <c r="Y543" s="8">
        <f t="shared" si="105"/>
        <v>1</v>
      </c>
      <c r="Z543" s="8">
        <f t="shared" si="106"/>
        <v>0</v>
      </c>
      <c r="AA543" s="8">
        <f t="shared" si="107"/>
        <v>0</v>
      </c>
      <c r="AB543" s="8">
        <f t="shared" si="108"/>
        <v>1</v>
      </c>
      <c r="AC543" s="8">
        <f t="shared" si="109"/>
        <v>0</v>
      </c>
      <c r="AD543" s="8">
        <f t="shared" si="110"/>
        <v>0</v>
      </c>
      <c r="AE543" s="8">
        <f t="shared" si="111"/>
        <v>0</v>
      </c>
      <c r="AF543" s="8">
        <f t="shared" si="112"/>
        <v>0</v>
      </c>
      <c r="AG543" s="8">
        <f t="shared" si="113"/>
        <v>0</v>
      </c>
      <c r="AH543">
        <f t="shared" si="114"/>
        <v>0</v>
      </c>
      <c r="AI543">
        <f t="shared" si="115"/>
        <v>0</v>
      </c>
      <c r="AJ543">
        <f t="shared" si="116"/>
        <v>0</v>
      </c>
    </row>
    <row r="544" spans="1:36" ht="12.75">
      <c r="A544" s="27">
        <v>4225080</v>
      </c>
      <c r="B544" s="27">
        <v>105259703</v>
      </c>
      <c r="C544" s="27" t="s">
        <v>59</v>
      </c>
      <c r="D544" s="27" t="s">
        <v>519</v>
      </c>
      <c r="E544" s="27" t="s">
        <v>60</v>
      </c>
      <c r="F544" s="27">
        <v>16442</v>
      </c>
      <c r="G544" s="28">
        <v>219</v>
      </c>
      <c r="H544" s="27">
        <v>8147392291</v>
      </c>
      <c r="I544" s="29">
        <v>8</v>
      </c>
      <c r="J544" s="29" t="s">
        <v>330</v>
      </c>
      <c r="K544" s="30" t="s">
        <v>360</v>
      </c>
      <c r="L544" s="30">
        <v>1677</v>
      </c>
      <c r="M544" s="30" t="s">
        <v>361</v>
      </c>
      <c r="N544" s="30" t="s">
        <v>361</v>
      </c>
      <c r="O544" s="30" t="s">
        <v>360</v>
      </c>
      <c r="P544" s="35">
        <v>12.519260400616334</v>
      </c>
      <c r="Q544" s="31" t="s">
        <v>335</v>
      </c>
      <c r="R544" s="27" t="s">
        <v>330</v>
      </c>
      <c r="S544" s="30" t="s">
        <v>361</v>
      </c>
      <c r="T544" s="34"/>
      <c r="U544" s="34"/>
      <c r="V544" s="34"/>
      <c r="W544" s="34"/>
      <c r="X544" s="8">
        <f t="shared" si="104"/>
        <v>1</v>
      </c>
      <c r="Y544" s="8">
        <f t="shared" si="105"/>
        <v>0</v>
      </c>
      <c r="Z544" s="8">
        <f t="shared" si="106"/>
        <v>0</v>
      </c>
      <c r="AA544" s="8">
        <f t="shared" si="107"/>
        <v>0</v>
      </c>
      <c r="AB544" s="8">
        <f t="shared" si="108"/>
        <v>0</v>
      </c>
      <c r="AC544" s="8">
        <f t="shared" si="109"/>
        <v>1</v>
      </c>
      <c r="AD544" s="8">
        <f t="shared" si="110"/>
        <v>0</v>
      </c>
      <c r="AE544" s="8">
        <f t="shared" si="111"/>
        <v>0</v>
      </c>
      <c r="AF544" s="8">
        <f t="shared" si="112"/>
        <v>0</v>
      </c>
      <c r="AG544" s="8">
        <f t="shared" si="113"/>
        <v>0</v>
      </c>
      <c r="AH544">
        <f t="shared" si="114"/>
        <v>0</v>
      </c>
      <c r="AI544">
        <f t="shared" si="115"/>
        <v>0</v>
      </c>
      <c r="AJ544">
        <f t="shared" si="116"/>
        <v>0</v>
      </c>
    </row>
    <row r="545" spans="1:36" ht="12.75">
      <c r="A545" s="27">
        <v>4225110</v>
      </c>
      <c r="B545" s="27">
        <v>112289003</v>
      </c>
      <c r="C545" s="27" t="s">
        <v>61</v>
      </c>
      <c r="D545" s="27" t="s">
        <v>62</v>
      </c>
      <c r="E545" s="27" t="s">
        <v>63</v>
      </c>
      <c r="F545" s="27">
        <v>17268</v>
      </c>
      <c r="G545" s="28">
        <v>72</v>
      </c>
      <c r="H545" s="27">
        <v>7177621191</v>
      </c>
      <c r="I545" s="29" t="s">
        <v>521</v>
      </c>
      <c r="J545" s="29" t="s">
        <v>335</v>
      </c>
      <c r="K545" s="30"/>
      <c r="L545" s="30"/>
      <c r="M545" s="30"/>
      <c r="N545" s="30"/>
      <c r="O545" s="30"/>
      <c r="P545" s="35">
        <v>8.372442275201802</v>
      </c>
      <c r="Q545" s="31" t="s">
        <v>335</v>
      </c>
      <c r="R545" s="27" t="s">
        <v>330</v>
      </c>
      <c r="S545" s="30"/>
      <c r="T545" s="34"/>
      <c r="U545" s="34"/>
      <c r="V545" s="34"/>
      <c r="W545" s="34"/>
      <c r="X545" s="8">
        <f t="shared" si="104"/>
        <v>0</v>
      </c>
      <c r="Y545" s="8">
        <f t="shared" si="105"/>
        <v>1</v>
      </c>
      <c r="Z545" s="8">
        <f t="shared" si="106"/>
        <v>0</v>
      </c>
      <c r="AA545" s="8">
        <f t="shared" si="107"/>
        <v>0</v>
      </c>
      <c r="AB545" s="8">
        <f t="shared" si="108"/>
        <v>0</v>
      </c>
      <c r="AC545" s="8">
        <f t="shared" si="109"/>
        <v>1</v>
      </c>
      <c r="AD545" s="8">
        <f t="shared" si="110"/>
        <v>0</v>
      </c>
      <c r="AE545" s="8">
        <f t="shared" si="111"/>
        <v>0</v>
      </c>
      <c r="AF545" s="8">
        <f t="shared" si="112"/>
        <v>0</v>
      </c>
      <c r="AG545" s="8">
        <f t="shared" si="113"/>
        <v>0</v>
      </c>
      <c r="AH545">
        <f t="shared" si="114"/>
        <v>0</v>
      </c>
      <c r="AI545">
        <f t="shared" si="115"/>
        <v>0</v>
      </c>
      <c r="AJ545">
        <f t="shared" si="116"/>
        <v>0</v>
      </c>
    </row>
    <row r="546" spans="1:36" ht="12.75">
      <c r="A546" s="27">
        <v>4225140</v>
      </c>
      <c r="B546" s="27">
        <v>121139004</v>
      </c>
      <c r="C546" s="27" t="s">
        <v>64</v>
      </c>
      <c r="D546" s="27" t="s">
        <v>65</v>
      </c>
      <c r="E546" s="27" t="s">
        <v>66</v>
      </c>
      <c r="F546" s="27">
        <v>18255</v>
      </c>
      <c r="G546" s="28">
        <v>1520</v>
      </c>
      <c r="H546" s="27">
        <v>5704278681</v>
      </c>
      <c r="I546" s="29">
        <v>4</v>
      </c>
      <c r="J546" s="29" t="s">
        <v>335</v>
      </c>
      <c r="K546" s="30"/>
      <c r="L546" s="30"/>
      <c r="M546" s="30"/>
      <c r="N546" s="30"/>
      <c r="O546" s="30"/>
      <c r="P546" s="35">
        <v>11.580086580086581</v>
      </c>
      <c r="Q546" s="31" t="s">
        <v>335</v>
      </c>
      <c r="R546" s="27" t="s">
        <v>335</v>
      </c>
      <c r="S546" s="30"/>
      <c r="T546" s="34"/>
      <c r="U546" s="34"/>
      <c r="V546" s="34"/>
      <c r="W546" s="34"/>
      <c r="X546" s="8">
        <f t="shared" si="104"/>
        <v>0</v>
      </c>
      <c r="Y546" s="8">
        <f t="shared" si="105"/>
        <v>1</v>
      </c>
      <c r="Z546" s="8">
        <f t="shared" si="106"/>
        <v>0</v>
      </c>
      <c r="AA546" s="8">
        <f t="shared" si="107"/>
        <v>0</v>
      </c>
      <c r="AB546" s="8">
        <f t="shared" si="108"/>
        <v>0</v>
      </c>
      <c r="AC546" s="8">
        <f t="shared" si="109"/>
        <v>0</v>
      </c>
      <c r="AD546" s="8">
        <f t="shared" si="110"/>
        <v>0</v>
      </c>
      <c r="AE546" s="8">
        <f t="shared" si="111"/>
        <v>0</v>
      </c>
      <c r="AF546" s="8">
        <f t="shared" si="112"/>
        <v>0</v>
      </c>
      <c r="AG546" s="8">
        <f t="shared" si="113"/>
        <v>0</v>
      </c>
      <c r="AH546">
        <f t="shared" si="114"/>
        <v>0</v>
      </c>
      <c r="AI546">
        <f t="shared" si="115"/>
        <v>0</v>
      </c>
      <c r="AJ546">
        <f t="shared" si="116"/>
        <v>0</v>
      </c>
    </row>
    <row r="547" spans="1:36" ht="12.75">
      <c r="A547" s="27">
        <v>4225170</v>
      </c>
      <c r="B547" s="27">
        <v>117598503</v>
      </c>
      <c r="C547" s="27" t="s">
        <v>67</v>
      </c>
      <c r="D547" s="27" t="s">
        <v>68</v>
      </c>
      <c r="E547" s="27" t="s">
        <v>69</v>
      </c>
      <c r="F547" s="27">
        <v>16901</v>
      </c>
      <c r="G547" s="28">
        <v>1401</v>
      </c>
      <c r="H547" s="27">
        <v>5707244424</v>
      </c>
      <c r="I547" s="29">
        <v>6</v>
      </c>
      <c r="J547" s="29" t="s">
        <v>335</v>
      </c>
      <c r="K547" s="30"/>
      <c r="L547" s="30"/>
      <c r="M547" s="30"/>
      <c r="N547" s="30"/>
      <c r="O547" s="30"/>
      <c r="P547" s="35">
        <v>11.653813196229649</v>
      </c>
      <c r="Q547" s="31" t="s">
        <v>335</v>
      </c>
      <c r="R547" s="27" t="s">
        <v>330</v>
      </c>
      <c r="S547" s="30"/>
      <c r="T547" s="34"/>
      <c r="U547" s="34"/>
      <c r="V547" s="34"/>
      <c r="W547" s="34"/>
      <c r="X547" s="8">
        <f t="shared" si="104"/>
        <v>0</v>
      </c>
      <c r="Y547" s="8">
        <f t="shared" si="105"/>
        <v>1</v>
      </c>
      <c r="Z547" s="8">
        <f t="shared" si="106"/>
        <v>0</v>
      </c>
      <c r="AA547" s="8">
        <f t="shared" si="107"/>
        <v>0</v>
      </c>
      <c r="AB547" s="8">
        <f t="shared" si="108"/>
        <v>0</v>
      </c>
      <c r="AC547" s="8">
        <f t="shared" si="109"/>
        <v>1</v>
      </c>
      <c r="AD547" s="8">
        <f t="shared" si="110"/>
        <v>0</v>
      </c>
      <c r="AE547" s="8">
        <f t="shared" si="111"/>
        <v>0</v>
      </c>
      <c r="AF547" s="8">
        <f t="shared" si="112"/>
        <v>0</v>
      </c>
      <c r="AG547" s="8">
        <f t="shared" si="113"/>
        <v>0</v>
      </c>
      <c r="AH547">
        <f t="shared" si="114"/>
        <v>0</v>
      </c>
      <c r="AI547">
        <f t="shared" si="115"/>
        <v>0</v>
      </c>
      <c r="AJ547">
        <f t="shared" si="116"/>
        <v>0</v>
      </c>
    </row>
    <row r="548" spans="1:36" ht="12.75">
      <c r="A548" s="27">
        <v>4225200</v>
      </c>
      <c r="B548" s="27">
        <v>103029403</v>
      </c>
      <c r="C548" s="27" t="s">
        <v>70</v>
      </c>
      <c r="D548" s="27" t="s">
        <v>71</v>
      </c>
      <c r="E548" s="27" t="s">
        <v>72</v>
      </c>
      <c r="F548" s="27">
        <v>15126</v>
      </c>
      <c r="G548" s="28">
        <v>55</v>
      </c>
      <c r="H548" s="27">
        <v>7246953422</v>
      </c>
      <c r="I548" s="29" t="s">
        <v>507</v>
      </c>
      <c r="J548" s="29" t="s">
        <v>335</v>
      </c>
      <c r="K548" s="30"/>
      <c r="L548" s="30"/>
      <c r="M548" s="30"/>
      <c r="N548" s="30"/>
      <c r="O548" s="30"/>
      <c r="P548" s="35">
        <v>9.155206286836934</v>
      </c>
      <c r="Q548" s="31" t="s">
        <v>335</v>
      </c>
      <c r="R548" s="27" t="s">
        <v>335</v>
      </c>
      <c r="S548" s="30"/>
      <c r="T548" s="34"/>
      <c r="U548" s="34"/>
      <c r="V548" s="34"/>
      <c r="W548" s="34"/>
      <c r="X548" s="8">
        <f t="shared" si="104"/>
        <v>0</v>
      </c>
      <c r="Y548" s="8">
        <f t="shared" si="105"/>
        <v>1</v>
      </c>
      <c r="Z548" s="8">
        <f t="shared" si="106"/>
        <v>0</v>
      </c>
      <c r="AA548" s="8">
        <f t="shared" si="107"/>
        <v>0</v>
      </c>
      <c r="AB548" s="8">
        <f t="shared" si="108"/>
        <v>0</v>
      </c>
      <c r="AC548" s="8">
        <f t="shared" si="109"/>
        <v>0</v>
      </c>
      <c r="AD548" s="8">
        <f t="shared" si="110"/>
        <v>0</v>
      </c>
      <c r="AE548" s="8">
        <f t="shared" si="111"/>
        <v>0</v>
      </c>
      <c r="AF548" s="8">
        <f t="shared" si="112"/>
        <v>0</v>
      </c>
      <c r="AG548" s="8">
        <f t="shared" si="113"/>
        <v>0</v>
      </c>
      <c r="AH548">
        <f t="shared" si="114"/>
        <v>0</v>
      </c>
      <c r="AI548">
        <f t="shared" si="115"/>
        <v>0</v>
      </c>
      <c r="AJ548">
        <f t="shared" si="116"/>
        <v>0</v>
      </c>
    </row>
    <row r="549" spans="1:36" ht="12.75">
      <c r="A549" s="27">
        <v>4225230</v>
      </c>
      <c r="B549" s="27">
        <v>110179003</v>
      </c>
      <c r="C549" s="27" t="s">
        <v>73</v>
      </c>
      <c r="D549" s="27" t="s">
        <v>74</v>
      </c>
      <c r="E549" s="27" t="s">
        <v>75</v>
      </c>
      <c r="F549" s="27">
        <v>16858</v>
      </c>
      <c r="G549" s="28">
        <v>9312</v>
      </c>
      <c r="H549" s="27">
        <v>8143456832</v>
      </c>
      <c r="I549" s="29">
        <v>6</v>
      </c>
      <c r="J549" s="29" t="s">
        <v>335</v>
      </c>
      <c r="K549" s="30"/>
      <c r="L549" s="30"/>
      <c r="M549" s="30"/>
      <c r="N549" s="30"/>
      <c r="O549" s="30"/>
      <c r="P549" s="35">
        <v>14.497878359264499</v>
      </c>
      <c r="Q549" s="31" t="s">
        <v>335</v>
      </c>
      <c r="R549" s="27" t="s">
        <v>330</v>
      </c>
      <c r="S549" s="30"/>
      <c r="T549" s="34"/>
      <c r="U549" s="34"/>
      <c r="V549" s="34"/>
      <c r="W549" s="34"/>
      <c r="X549" s="8">
        <f t="shared" si="104"/>
        <v>0</v>
      </c>
      <c r="Y549" s="8">
        <f t="shared" si="105"/>
        <v>1</v>
      </c>
      <c r="Z549" s="8">
        <f t="shared" si="106"/>
        <v>0</v>
      </c>
      <c r="AA549" s="8">
        <f t="shared" si="107"/>
        <v>0</v>
      </c>
      <c r="AB549" s="8">
        <f t="shared" si="108"/>
        <v>0</v>
      </c>
      <c r="AC549" s="8">
        <f t="shared" si="109"/>
        <v>1</v>
      </c>
      <c r="AD549" s="8">
        <f t="shared" si="110"/>
        <v>0</v>
      </c>
      <c r="AE549" s="8">
        <f t="shared" si="111"/>
        <v>0</v>
      </c>
      <c r="AF549" s="8">
        <f t="shared" si="112"/>
        <v>0</v>
      </c>
      <c r="AG549" s="8">
        <f t="shared" si="113"/>
        <v>0</v>
      </c>
      <c r="AH549">
        <f t="shared" si="114"/>
        <v>0</v>
      </c>
      <c r="AI549">
        <f t="shared" si="115"/>
        <v>0</v>
      </c>
      <c r="AJ549">
        <f t="shared" si="116"/>
        <v>0</v>
      </c>
    </row>
    <row r="550" spans="1:36" ht="12.75">
      <c r="A550" s="27">
        <v>4225290</v>
      </c>
      <c r="B550" s="27">
        <v>124159002</v>
      </c>
      <c r="C550" s="27" t="s">
        <v>76</v>
      </c>
      <c r="D550" s="27" t="s">
        <v>77</v>
      </c>
      <c r="E550" s="27" t="s">
        <v>365</v>
      </c>
      <c r="F550" s="27">
        <v>19380</v>
      </c>
      <c r="G550" s="28">
        <v>4551</v>
      </c>
      <c r="H550" s="27">
        <v>6104367000</v>
      </c>
      <c r="I550" s="29" t="s">
        <v>507</v>
      </c>
      <c r="J550" s="29" t="s">
        <v>335</v>
      </c>
      <c r="K550" s="30"/>
      <c r="L550" s="30"/>
      <c r="M550" s="30"/>
      <c r="N550" s="30"/>
      <c r="O550" s="30"/>
      <c r="P550" s="35">
        <v>4.441990306153752</v>
      </c>
      <c r="Q550" s="31" t="s">
        <v>335</v>
      </c>
      <c r="R550" s="27" t="s">
        <v>335</v>
      </c>
      <c r="S550" s="30"/>
      <c r="T550" s="34"/>
      <c r="U550" s="34"/>
      <c r="V550" s="34"/>
      <c r="W550" s="34"/>
      <c r="X550" s="8">
        <f t="shared" si="104"/>
        <v>0</v>
      </c>
      <c r="Y550" s="8">
        <f t="shared" si="105"/>
        <v>1</v>
      </c>
      <c r="Z550" s="8">
        <f t="shared" si="106"/>
        <v>0</v>
      </c>
      <c r="AA550" s="8">
        <f t="shared" si="107"/>
        <v>0</v>
      </c>
      <c r="AB550" s="8">
        <f t="shared" si="108"/>
        <v>0</v>
      </c>
      <c r="AC550" s="8">
        <f t="shared" si="109"/>
        <v>0</v>
      </c>
      <c r="AD550" s="8">
        <f t="shared" si="110"/>
        <v>0</v>
      </c>
      <c r="AE550" s="8">
        <f t="shared" si="111"/>
        <v>0</v>
      </c>
      <c r="AF550" s="8">
        <f t="shared" si="112"/>
        <v>0</v>
      </c>
      <c r="AG550" s="8">
        <f t="shared" si="113"/>
        <v>0</v>
      </c>
      <c r="AH550">
        <f t="shared" si="114"/>
        <v>0</v>
      </c>
      <c r="AI550">
        <f t="shared" si="115"/>
        <v>0</v>
      </c>
      <c r="AJ550">
        <f t="shared" si="116"/>
        <v>0</v>
      </c>
    </row>
    <row r="551" spans="1:36" ht="12.75">
      <c r="A551" s="27">
        <v>4225440</v>
      </c>
      <c r="B551" s="27">
        <v>101308503</v>
      </c>
      <c r="C551" s="27" t="s">
        <v>78</v>
      </c>
      <c r="D551" s="27" t="s">
        <v>79</v>
      </c>
      <c r="E551" s="27" t="s">
        <v>708</v>
      </c>
      <c r="F551" s="27">
        <v>15370</v>
      </c>
      <c r="G551" s="28">
        <v>8618</v>
      </c>
      <c r="H551" s="27">
        <v>7244995183</v>
      </c>
      <c r="I551" s="29" t="s">
        <v>521</v>
      </c>
      <c r="J551" s="29" t="s">
        <v>335</v>
      </c>
      <c r="K551" s="30"/>
      <c r="L551" s="30"/>
      <c r="M551" s="30"/>
      <c r="N551" s="30" t="s">
        <v>361</v>
      </c>
      <c r="O551" s="30"/>
      <c r="P551" s="35">
        <v>30.069930069930066</v>
      </c>
      <c r="Q551" s="31" t="s">
        <v>330</v>
      </c>
      <c r="R551" s="27" t="s">
        <v>330</v>
      </c>
      <c r="S551" s="30" t="s">
        <v>362</v>
      </c>
      <c r="T551" s="34"/>
      <c r="U551" s="34"/>
      <c r="V551" s="34"/>
      <c r="W551" s="34"/>
      <c r="X551" s="8">
        <f t="shared" si="104"/>
        <v>0</v>
      </c>
      <c r="Y551" s="8">
        <f t="shared" si="105"/>
        <v>1</v>
      </c>
      <c r="Z551" s="8">
        <f t="shared" si="106"/>
        <v>0</v>
      </c>
      <c r="AA551" s="8">
        <f t="shared" si="107"/>
        <v>0</v>
      </c>
      <c r="AB551" s="8">
        <f t="shared" si="108"/>
        <v>1</v>
      </c>
      <c r="AC551" s="8">
        <f t="shared" si="109"/>
        <v>1</v>
      </c>
      <c r="AD551" s="8" t="str">
        <f t="shared" si="110"/>
        <v>CHECK</v>
      </c>
      <c r="AE551" s="8">
        <f t="shared" si="111"/>
        <v>0</v>
      </c>
      <c r="AF551" s="8" t="str">
        <f t="shared" si="112"/>
        <v>RLISP</v>
      </c>
      <c r="AG551" s="8">
        <f t="shared" si="113"/>
        <v>0</v>
      </c>
      <c r="AH551">
        <f t="shared" si="114"/>
        <v>0</v>
      </c>
      <c r="AI551">
        <f t="shared" si="115"/>
        <v>0</v>
      </c>
      <c r="AJ551">
        <f t="shared" si="116"/>
        <v>0</v>
      </c>
    </row>
    <row r="552" spans="1:36" ht="12.75">
      <c r="A552" s="27">
        <v>4225590</v>
      </c>
      <c r="B552" s="27">
        <v>103029553</v>
      </c>
      <c r="C552" s="27" t="s">
        <v>80</v>
      </c>
      <c r="D552" s="27" t="s">
        <v>81</v>
      </c>
      <c r="E552" s="27" t="s">
        <v>377</v>
      </c>
      <c r="F552" s="27">
        <v>15236</v>
      </c>
      <c r="G552" s="28">
        <v>19</v>
      </c>
      <c r="H552" s="27">
        <v>4126558450</v>
      </c>
      <c r="I552" s="29">
        <v>3</v>
      </c>
      <c r="J552" s="29" t="s">
        <v>335</v>
      </c>
      <c r="K552" s="30"/>
      <c r="L552" s="30"/>
      <c r="M552" s="30"/>
      <c r="N552" s="30"/>
      <c r="O552" s="30"/>
      <c r="P552" s="35">
        <v>5.619111709286676</v>
      </c>
      <c r="Q552" s="31" t="s">
        <v>335</v>
      </c>
      <c r="R552" s="27" t="s">
        <v>335</v>
      </c>
      <c r="S552" s="30"/>
      <c r="T552" s="34"/>
      <c r="U552" s="34"/>
      <c r="V552" s="34"/>
      <c r="W552" s="34"/>
      <c r="X552" s="8">
        <f t="shared" si="104"/>
        <v>0</v>
      </c>
      <c r="Y552" s="8">
        <f t="shared" si="105"/>
        <v>1</v>
      </c>
      <c r="Z552" s="8">
        <f t="shared" si="106"/>
        <v>0</v>
      </c>
      <c r="AA552" s="8">
        <f t="shared" si="107"/>
        <v>0</v>
      </c>
      <c r="AB552" s="8">
        <f t="shared" si="108"/>
        <v>0</v>
      </c>
      <c r="AC552" s="8">
        <f t="shared" si="109"/>
        <v>0</v>
      </c>
      <c r="AD552" s="8">
        <f t="shared" si="110"/>
        <v>0</v>
      </c>
      <c r="AE552" s="8">
        <f t="shared" si="111"/>
        <v>0</v>
      </c>
      <c r="AF552" s="8">
        <f t="shared" si="112"/>
        <v>0</v>
      </c>
      <c r="AG552" s="8">
        <f t="shared" si="113"/>
        <v>0</v>
      </c>
      <c r="AH552">
        <f t="shared" si="114"/>
        <v>0</v>
      </c>
      <c r="AI552">
        <f t="shared" si="115"/>
        <v>0</v>
      </c>
      <c r="AJ552">
        <f t="shared" si="116"/>
        <v>0</v>
      </c>
    </row>
    <row r="553" spans="1:36" ht="12.75">
      <c r="A553" s="27">
        <v>4225650</v>
      </c>
      <c r="B553" s="27">
        <v>104437503</v>
      </c>
      <c r="C553" s="27" t="s">
        <v>82</v>
      </c>
      <c r="D553" s="27" t="s">
        <v>83</v>
      </c>
      <c r="E553" s="27" t="s">
        <v>84</v>
      </c>
      <c r="F553" s="27">
        <v>16159</v>
      </c>
      <c r="G553" s="28">
        <v>9799</v>
      </c>
      <c r="H553" s="27">
        <v>7245282002</v>
      </c>
      <c r="I553" s="29">
        <v>4</v>
      </c>
      <c r="J553" s="29" t="s">
        <v>335</v>
      </c>
      <c r="K553" s="30"/>
      <c r="L553" s="30"/>
      <c r="M553" s="30"/>
      <c r="N553" s="30"/>
      <c r="O553" s="30"/>
      <c r="P553" s="35">
        <v>20.714285714285715</v>
      </c>
      <c r="Q553" s="31" t="s">
        <v>330</v>
      </c>
      <c r="R553" s="27" t="s">
        <v>335</v>
      </c>
      <c r="S553" s="30"/>
      <c r="T553" s="34"/>
      <c r="U553" s="34"/>
      <c r="V553" s="34"/>
      <c r="W553" s="34"/>
      <c r="X553" s="8">
        <f t="shared" si="104"/>
        <v>0</v>
      </c>
      <c r="Y553" s="8">
        <f t="shared" si="105"/>
        <v>1</v>
      </c>
      <c r="Z553" s="8">
        <f t="shared" si="106"/>
        <v>0</v>
      </c>
      <c r="AA553" s="8">
        <f t="shared" si="107"/>
        <v>0</v>
      </c>
      <c r="AB553" s="8">
        <f t="shared" si="108"/>
        <v>1</v>
      </c>
      <c r="AC553" s="8">
        <f t="shared" si="109"/>
        <v>0</v>
      </c>
      <c r="AD553" s="8">
        <f t="shared" si="110"/>
        <v>0</v>
      </c>
      <c r="AE553" s="8">
        <f t="shared" si="111"/>
        <v>0</v>
      </c>
      <c r="AF553" s="8">
        <f t="shared" si="112"/>
        <v>0</v>
      </c>
      <c r="AG553" s="8">
        <f t="shared" si="113"/>
        <v>0</v>
      </c>
      <c r="AH553">
        <f t="shared" si="114"/>
        <v>0</v>
      </c>
      <c r="AI553">
        <f t="shared" si="115"/>
        <v>0</v>
      </c>
      <c r="AJ553">
        <f t="shared" si="116"/>
        <v>0</v>
      </c>
    </row>
    <row r="554" spans="1:36" ht="12.75">
      <c r="A554" s="27">
        <v>4225680</v>
      </c>
      <c r="B554" s="27">
        <v>103029603</v>
      </c>
      <c r="C554" s="27" t="s">
        <v>85</v>
      </c>
      <c r="D554" s="27" t="s">
        <v>86</v>
      </c>
      <c r="E554" s="27" t="s">
        <v>87</v>
      </c>
      <c r="F554" s="27">
        <v>15122</v>
      </c>
      <c r="G554" s="28">
        <v>2664</v>
      </c>
      <c r="H554" s="27">
        <v>4124669131</v>
      </c>
      <c r="I554" s="29">
        <v>3</v>
      </c>
      <c r="J554" s="29" t="s">
        <v>335</v>
      </c>
      <c r="K554" s="30"/>
      <c r="L554" s="30"/>
      <c r="M554" s="30"/>
      <c r="N554" s="30"/>
      <c r="O554" s="30"/>
      <c r="P554" s="35">
        <v>14.82632024851737</v>
      </c>
      <c r="Q554" s="31" t="s">
        <v>335</v>
      </c>
      <c r="R554" s="27" t="s">
        <v>335</v>
      </c>
      <c r="S554" s="30"/>
      <c r="T554" s="34"/>
      <c r="U554" s="34"/>
      <c r="V554" s="34"/>
      <c r="W554" s="34"/>
      <c r="X554" s="8">
        <f t="shared" si="104"/>
        <v>0</v>
      </c>
      <c r="Y554" s="8">
        <f t="shared" si="105"/>
        <v>1</v>
      </c>
      <c r="Z554" s="8">
        <f t="shared" si="106"/>
        <v>0</v>
      </c>
      <c r="AA554" s="8">
        <f t="shared" si="107"/>
        <v>0</v>
      </c>
      <c r="AB554" s="8">
        <f t="shared" si="108"/>
        <v>0</v>
      </c>
      <c r="AC554" s="8">
        <f t="shared" si="109"/>
        <v>0</v>
      </c>
      <c r="AD554" s="8">
        <f t="shared" si="110"/>
        <v>0</v>
      </c>
      <c r="AE554" s="8">
        <f t="shared" si="111"/>
        <v>0</v>
      </c>
      <c r="AF554" s="8">
        <f t="shared" si="112"/>
        <v>0</v>
      </c>
      <c r="AG554" s="8">
        <f t="shared" si="113"/>
        <v>0</v>
      </c>
      <c r="AH554">
        <f t="shared" si="114"/>
        <v>0</v>
      </c>
      <c r="AI554">
        <f t="shared" si="115"/>
        <v>0</v>
      </c>
      <c r="AJ554">
        <f t="shared" si="116"/>
        <v>0</v>
      </c>
    </row>
    <row r="555" spans="1:36" ht="12.75">
      <c r="A555" s="27">
        <v>4225740</v>
      </c>
      <c r="B555" s="27">
        <v>115508003</v>
      </c>
      <c r="C555" s="27" t="s">
        <v>88</v>
      </c>
      <c r="D555" s="27" t="s">
        <v>89</v>
      </c>
      <c r="E555" s="27" t="s">
        <v>90</v>
      </c>
      <c r="F555" s="27">
        <v>17024</v>
      </c>
      <c r="G555" s="28">
        <v>9706</v>
      </c>
      <c r="H555" s="27">
        <v>7177893934</v>
      </c>
      <c r="I555" s="29">
        <v>8</v>
      </c>
      <c r="J555" s="29" t="s">
        <v>330</v>
      </c>
      <c r="K555" s="30" t="s">
        <v>360</v>
      </c>
      <c r="L555" s="30">
        <v>2667</v>
      </c>
      <c r="M555" s="30" t="s">
        <v>361</v>
      </c>
      <c r="N555" s="30" t="s">
        <v>361</v>
      </c>
      <c r="O555" s="30" t="s">
        <v>360</v>
      </c>
      <c r="P555" s="35">
        <v>11.316706891928131</v>
      </c>
      <c r="Q555" s="31" t="s">
        <v>335</v>
      </c>
      <c r="R555" s="27" t="s">
        <v>330</v>
      </c>
      <c r="S555" s="30" t="s">
        <v>361</v>
      </c>
      <c r="T555" s="34"/>
      <c r="U555" s="34"/>
      <c r="V555" s="34"/>
      <c r="W555" s="34"/>
      <c r="X555" s="8">
        <f t="shared" si="104"/>
        <v>1</v>
      </c>
      <c r="Y555" s="8">
        <f t="shared" si="105"/>
        <v>0</v>
      </c>
      <c r="Z555" s="8">
        <f t="shared" si="106"/>
        <v>0</v>
      </c>
      <c r="AA555" s="8">
        <f t="shared" si="107"/>
        <v>0</v>
      </c>
      <c r="AB555" s="8">
        <f t="shared" si="108"/>
        <v>0</v>
      </c>
      <c r="AC555" s="8">
        <f t="shared" si="109"/>
        <v>1</v>
      </c>
      <c r="AD555" s="8">
        <f t="shared" si="110"/>
        <v>0</v>
      </c>
      <c r="AE555" s="8">
        <f t="shared" si="111"/>
        <v>0</v>
      </c>
      <c r="AF555" s="8">
        <f t="shared" si="112"/>
        <v>0</v>
      </c>
      <c r="AG555" s="8">
        <f t="shared" si="113"/>
        <v>0</v>
      </c>
      <c r="AH555">
        <f t="shared" si="114"/>
        <v>0</v>
      </c>
      <c r="AI555">
        <f t="shared" si="115"/>
        <v>0</v>
      </c>
      <c r="AJ555">
        <f t="shared" si="116"/>
        <v>0</v>
      </c>
    </row>
    <row r="556" spans="1:36" ht="12.75">
      <c r="A556" s="27">
        <v>4225830</v>
      </c>
      <c r="B556" s="27">
        <v>115219002</v>
      </c>
      <c r="C556" s="27" t="s">
        <v>91</v>
      </c>
      <c r="D556" s="27" t="s">
        <v>92</v>
      </c>
      <c r="E556" s="27" t="s">
        <v>93</v>
      </c>
      <c r="F556" s="27">
        <v>17070</v>
      </c>
      <c r="G556" s="28">
        <v>803</v>
      </c>
      <c r="H556" s="27">
        <v>7179389577</v>
      </c>
      <c r="I556" s="29" t="s">
        <v>550</v>
      </c>
      <c r="J556" s="29" t="s">
        <v>335</v>
      </c>
      <c r="K556" s="30"/>
      <c r="L556" s="30"/>
      <c r="M556" s="30"/>
      <c r="N556" s="30"/>
      <c r="O556" s="30"/>
      <c r="P556" s="35">
        <v>5.415391111580281</v>
      </c>
      <c r="Q556" s="31" t="s">
        <v>335</v>
      </c>
      <c r="R556" s="27" t="s">
        <v>335</v>
      </c>
      <c r="S556" s="30"/>
      <c r="T556" s="34"/>
      <c r="U556" s="34"/>
      <c r="V556" s="34"/>
      <c r="W556" s="34"/>
      <c r="X556" s="8">
        <f t="shared" si="104"/>
        <v>0</v>
      </c>
      <c r="Y556" s="8">
        <f t="shared" si="105"/>
        <v>1</v>
      </c>
      <c r="Z556" s="8">
        <f t="shared" si="106"/>
        <v>0</v>
      </c>
      <c r="AA556" s="8">
        <f t="shared" si="107"/>
        <v>0</v>
      </c>
      <c r="AB556" s="8">
        <f t="shared" si="108"/>
        <v>0</v>
      </c>
      <c r="AC556" s="8">
        <f t="shared" si="109"/>
        <v>0</v>
      </c>
      <c r="AD556" s="8">
        <f t="shared" si="110"/>
        <v>0</v>
      </c>
      <c r="AE556" s="8">
        <f t="shared" si="111"/>
        <v>0</v>
      </c>
      <c r="AF556" s="8">
        <f t="shared" si="112"/>
        <v>0</v>
      </c>
      <c r="AG556" s="8">
        <f t="shared" si="113"/>
        <v>0</v>
      </c>
      <c r="AH556">
        <f t="shared" si="114"/>
        <v>0</v>
      </c>
      <c r="AI556">
        <f t="shared" si="115"/>
        <v>0</v>
      </c>
      <c r="AJ556">
        <f t="shared" si="116"/>
        <v>0</v>
      </c>
    </row>
    <row r="557" spans="1:36" ht="12.75">
      <c r="A557" s="27">
        <v>4225870</v>
      </c>
      <c r="B557" s="27">
        <v>118408707</v>
      </c>
      <c r="C557" s="27" t="s">
        <v>94</v>
      </c>
      <c r="D557" s="27" t="s">
        <v>95</v>
      </c>
      <c r="E557" s="27" t="s">
        <v>96</v>
      </c>
      <c r="F557" s="27">
        <v>18704</v>
      </c>
      <c r="G557" s="28">
        <v>1899</v>
      </c>
      <c r="H557" s="27">
        <v>5702888493</v>
      </c>
      <c r="I557" s="29">
        <v>4</v>
      </c>
      <c r="J557" s="29" t="s">
        <v>335</v>
      </c>
      <c r="K557" s="30"/>
      <c r="L557" s="30"/>
      <c r="M557" s="30"/>
      <c r="N557" s="30"/>
      <c r="O557" s="30"/>
      <c r="P557" s="36" t="s">
        <v>763</v>
      </c>
      <c r="Q557" s="31" t="s">
        <v>763</v>
      </c>
      <c r="R557" s="27" t="s">
        <v>335</v>
      </c>
      <c r="S557" s="30"/>
      <c r="T557" s="34"/>
      <c r="U557" s="34"/>
      <c r="V557" s="34"/>
      <c r="W557" s="34"/>
      <c r="X557" s="8">
        <f t="shared" si="104"/>
        <v>0</v>
      </c>
      <c r="Y557" s="8">
        <f t="shared" si="105"/>
        <v>1</v>
      </c>
      <c r="Z557" s="8">
        <f t="shared" si="106"/>
        <v>0</v>
      </c>
      <c r="AA557" s="8">
        <f t="shared" si="107"/>
        <v>0</v>
      </c>
      <c r="AB557" s="8">
        <f t="shared" si="108"/>
        <v>0</v>
      </c>
      <c r="AC557" s="8">
        <f t="shared" si="109"/>
        <v>0</v>
      </c>
      <c r="AD557" s="8">
        <f t="shared" si="110"/>
        <v>0</v>
      </c>
      <c r="AE557" s="8">
        <f t="shared" si="111"/>
        <v>0</v>
      </c>
      <c r="AF557" s="8">
        <f t="shared" si="112"/>
        <v>0</v>
      </c>
      <c r="AG557" s="8">
        <f t="shared" si="113"/>
        <v>0</v>
      </c>
      <c r="AH557">
        <f t="shared" si="114"/>
        <v>0</v>
      </c>
      <c r="AI557">
        <f t="shared" si="115"/>
        <v>0</v>
      </c>
      <c r="AJ557">
        <f t="shared" si="116"/>
        <v>0</v>
      </c>
    </row>
    <row r="558" spans="1:36" ht="12.75">
      <c r="A558" s="27">
        <v>4225950</v>
      </c>
      <c r="B558" s="27">
        <v>118409302</v>
      </c>
      <c r="C558" s="27" t="s">
        <v>97</v>
      </c>
      <c r="D558" s="27" t="s">
        <v>98</v>
      </c>
      <c r="E558" s="27" t="s">
        <v>96</v>
      </c>
      <c r="F558" s="27">
        <v>18704</v>
      </c>
      <c r="G558" s="28">
        <v>3630</v>
      </c>
      <c r="H558" s="27">
        <v>5702886551</v>
      </c>
      <c r="I558" s="29">
        <v>4</v>
      </c>
      <c r="J558" s="29" t="s">
        <v>335</v>
      </c>
      <c r="K558" s="30"/>
      <c r="L558" s="30"/>
      <c r="M558" s="30"/>
      <c r="N558" s="30"/>
      <c r="O558" s="30"/>
      <c r="P558" s="35">
        <v>15.513256288239294</v>
      </c>
      <c r="Q558" s="31" t="s">
        <v>335</v>
      </c>
      <c r="R558" s="27" t="s">
        <v>335</v>
      </c>
      <c r="S558" s="30"/>
      <c r="T558" s="34"/>
      <c r="U558" s="34"/>
      <c r="V558" s="34"/>
      <c r="W558" s="34"/>
      <c r="X558" s="8">
        <f t="shared" si="104"/>
        <v>0</v>
      </c>
      <c r="Y558" s="8">
        <f t="shared" si="105"/>
        <v>1</v>
      </c>
      <c r="Z558" s="8">
        <f t="shared" si="106"/>
        <v>0</v>
      </c>
      <c r="AA558" s="8">
        <f t="shared" si="107"/>
        <v>0</v>
      </c>
      <c r="AB558" s="8">
        <f t="shared" si="108"/>
        <v>0</v>
      </c>
      <c r="AC558" s="8">
        <f t="shared" si="109"/>
        <v>0</v>
      </c>
      <c r="AD558" s="8">
        <f t="shared" si="110"/>
        <v>0</v>
      </c>
      <c r="AE558" s="8">
        <f t="shared" si="111"/>
        <v>0</v>
      </c>
      <c r="AF558" s="8">
        <f t="shared" si="112"/>
        <v>0</v>
      </c>
      <c r="AG558" s="8">
        <f t="shared" si="113"/>
        <v>0</v>
      </c>
      <c r="AH558">
        <f t="shared" si="114"/>
        <v>0</v>
      </c>
      <c r="AI558">
        <f t="shared" si="115"/>
        <v>0</v>
      </c>
      <c r="AJ558">
        <f t="shared" si="116"/>
        <v>0</v>
      </c>
    </row>
    <row r="559" spans="1:36" ht="12.75">
      <c r="A559" s="27">
        <v>4225980</v>
      </c>
      <c r="B559" s="27">
        <v>112678503</v>
      </c>
      <c r="C559" s="27" t="s">
        <v>99</v>
      </c>
      <c r="D559" s="27" t="s">
        <v>100</v>
      </c>
      <c r="E559" s="27" t="s">
        <v>451</v>
      </c>
      <c r="F559" s="27">
        <v>17404</v>
      </c>
      <c r="G559" s="28">
        <v>5529</v>
      </c>
      <c r="H559" s="27">
        <v>7177923067</v>
      </c>
      <c r="I559" s="29" t="s">
        <v>503</v>
      </c>
      <c r="J559" s="29" t="s">
        <v>335</v>
      </c>
      <c r="K559" s="30"/>
      <c r="L559" s="30"/>
      <c r="M559" s="30"/>
      <c r="N559" s="30"/>
      <c r="O559" s="30"/>
      <c r="P559" s="35">
        <v>6.515957446808511</v>
      </c>
      <c r="Q559" s="31" t="s">
        <v>335</v>
      </c>
      <c r="R559" s="27" t="s">
        <v>335</v>
      </c>
      <c r="S559" s="30"/>
      <c r="T559" s="34"/>
      <c r="U559" s="34"/>
      <c r="V559" s="34"/>
      <c r="W559" s="34"/>
      <c r="X559" s="8">
        <f t="shared" si="104"/>
        <v>0</v>
      </c>
      <c r="Y559" s="8">
        <f t="shared" si="105"/>
        <v>1</v>
      </c>
      <c r="Z559" s="8">
        <f t="shared" si="106"/>
        <v>0</v>
      </c>
      <c r="AA559" s="8">
        <f t="shared" si="107"/>
        <v>0</v>
      </c>
      <c r="AB559" s="8">
        <f t="shared" si="108"/>
        <v>0</v>
      </c>
      <c r="AC559" s="8">
        <f t="shared" si="109"/>
        <v>0</v>
      </c>
      <c r="AD559" s="8">
        <f t="shared" si="110"/>
        <v>0</v>
      </c>
      <c r="AE559" s="8">
        <f t="shared" si="111"/>
        <v>0</v>
      </c>
      <c r="AF559" s="8">
        <f t="shared" si="112"/>
        <v>0</v>
      </c>
      <c r="AG559" s="8">
        <f t="shared" si="113"/>
        <v>0</v>
      </c>
      <c r="AH559">
        <f t="shared" si="114"/>
        <v>0</v>
      </c>
      <c r="AI559">
        <f t="shared" si="115"/>
        <v>0</v>
      </c>
      <c r="AJ559">
        <f t="shared" si="116"/>
        <v>0</v>
      </c>
    </row>
    <row r="560" spans="1:36" ht="12.75">
      <c r="A560" s="27">
        <v>4226010</v>
      </c>
      <c r="B560" s="27">
        <v>116605003</v>
      </c>
      <c r="C560" s="27" t="s">
        <v>101</v>
      </c>
      <c r="D560" s="27" t="s">
        <v>102</v>
      </c>
      <c r="E560" s="27" t="s">
        <v>103</v>
      </c>
      <c r="F560" s="27">
        <v>17844</v>
      </c>
      <c r="G560" s="28">
        <v>285</v>
      </c>
      <c r="H560" s="27">
        <v>5709661553</v>
      </c>
      <c r="I560" s="29" t="s">
        <v>521</v>
      </c>
      <c r="J560" s="29" t="s">
        <v>335</v>
      </c>
      <c r="K560" s="30"/>
      <c r="L560" s="30"/>
      <c r="M560" s="30"/>
      <c r="N560" s="30"/>
      <c r="O560" s="30"/>
      <c r="P560" s="35">
        <v>18.685767673621925</v>
      </c>
      <c r="Q560" s="31" t="s">
        <v>335</v>
      </c>
      <c r="R560" s="27" t="s">
        <v>330</v>
      </c>
      <c r="S560" s="30"/>
      <c r="T560" s="34"/>
      <c r="U560" s="34"/>
      <c r="V560" s="34"/>
      <c r="W560" s="34"/>
      <c r="X560" s="8">
        <f t="shared" si="104"/>
        <v>0</v>
      </c>
      <c r="Y560" s="8">
        <f t="shared" si="105"/>
        <v>1</v>
      </c>
      <c r="Z560" s="8">
        <f t="shared" si="106"/>
        <v>0</v>
      </c>
      <c r="AA560" s="8">
        <f t="shared" si="107"/>
        <v>0</v>
      </c>
      <c r="AB560" s="8">
        <f t="shared" si="108"/>
        <v>0</v>
      </c>
      <c r="AC560" s="8">
        <f t="shared" si="109"/>
        <v>1</v>
      </c>
      <c r="AD560" s="8">
        <f t="shared" si="110"/>
        <v>0</v>
      </c>
      <c r="AE560" s="8">
        <f t="shared" si="111"/>
        <v>0</v>
      </c>
      <c r="AF560" s="8">
        <f t="shared" si="112"/>
        <v>0</v>
      </c>
      <c r="AG560" s="8">
        <f t="shared" si="113"/>
        <v>0</v>
      </c>
      <c r="AH560">
        <f t="shared" si="114"/>
        <v>0</v>
      </c>
      <c r="AI560">
        <f t="shared" si="115"/>
        <v>0</v>
      </c>
      <c r="AJ560">
        <f t="shared" si="116"/>
        <v>0</v>
      </c>
    </row>
    <row r="561" spans="1:36" ht="12.75">
      <c r="A561" s="27">
        <v>4226040</v>
      </c>
      <c r="B561" s="27">
        <v>127049303</v>
      </c>
      <c r="C561" s="27" t="s">
        <v>104</v>
      </c>
      <c r="D561" s="27" t="s">
        <v>105</v>
      </c>
      <c r="E561" s="27" t="s">
        <v>1256</v>
      </c>
      <c r="F561" s="27">
        <v>15059</v>
      </c>
      <c r="G561" s="28">
        <v>2219</v>
      </c>
      <c r="H561" s="27">
        <v>7246439310</v>
      </c>
      <c r="I561" s="29" t="s">
        <v>507</v>
      </c>
      <c r="J561" s="29" t="s">
        <v>335</v>
      </c>
      <c r="K561" s="30"/>
      <c r="L561" s="30"/>
      <c r="M561" s="30"/>
      <c r="N561" s="30"/>
      <c r="O561" s="30"/>
      <c r="P561" s="35">
        <v>12.65406737880033</v>
      </c>
      <c r="Q561" s="31" t="s">
        <v>335</v>
      </c>
      <c r="R561" s="27" t="s">
        <v>335</v>
      </c>
      <c r="S561" s="30"/>
      <c r="T561" s="34"/>
      <c r="U561" s="34"/>
      <c r="V561" s="34"/>
      <c r="W561" s="34"/>
      <c r="X561" s="8">
        <f t="shared" si="104"/>
        <v>0</v>
      </c>
      <c r="Y561" s="8">
        <f t="shared" si="105"/>
        <v>1</v>
      </c>
      <c r="Z561" s="8">
        <f t="shared" si="106"/>
        <v>0</v>
      </c>
      <c r="AA561" s="8">
        <f t="shared" si="107"/>
        <v>0</v>
      </c>
      <c r="AB561" s="8">
        <f t="shared" si="108"/>
        <v>0</v>
      </c>
      <c r="AC561" s="8">
        <f t="shared" si="109"/>
        <v>0</v>
      </c>
      <c r="AD561" s="8">
        <f t="shared" si="110"/>
        <v>0</v>
      </c>
      <c r="AE561" s="8">
        <f t="shared" si="111"/>
        <v>0</v>
      </c>
      <c r="AF561" s="8">
        <f t="shared" si="112"/>
        <v>0</v>
      </c>
      <c r="AG561" s="8">
        <f t="shared" si="113"/>
        <v>0</v>
      </c>
      <c r="AH561">
        <f t="shared" si="114"/>
        <v>0</v>
      </c>
      <c r="AI561">
        <f t="shared" si="115"/>
        <v>0</v>
      </c>
      <c r="AJ561">
        <f t="shared" si="116"/>
        <v>0</v>
      </c>
    </row>
    <row r="562" spans="1:36" ht="12.75">
      <c r="A562" s="27">
        <v>4226070</v>
      </c>
      <c r="B562" s="27">
        <v>119648903</v>
      </c>
      <c r="C562" s="27" t="s">
        <v>106</v>
      </c>
      <c r="D562" s="27" t="s">
        <v>107</v>
      </c>
      <c r="E562" s="27" t="s">
        <v>108</v>
      </c>
      <c r="F562" s="27">
        <v>18459</v>
      </c>
      <c r="G562" s="28">
        <v>158</v>
      </c>
      <c r="H562" s="27">
        <v>5709374270</v>
      </c>
      <c r="I562" s="29" t="s">
        <v>521</v>
      </c>
      <c r="J562" s="29" t="s">
        <v>335</v>
      </c>
      <c r="K562" s="30"/>
      <c r="L562" s="30"/>
      <c r="M562" s="30"/>
      <c r="N562" s="30"/>
      <c r="O562" s="30"/>
      <c r="P562" s="35">
        <v>16.038095238095238</v>
      </c>
      <c r="Q562" s="31" t="s">
        <v>335</v>
      </c>
      <c r="R562" s="27" t="s">
        <v>330</v>
      </c>
      <c r="S562" s="30"/>
      <c r="T562" s="34"/>
      <c r="U562" s="34"/>
      <c r="V562" s="34"/>
      <c r="W562" s="34"/>
      <c r="X562" s="8">
        <f t="shared" si="104"/>
        <v>0</v>
      </c>
      <c r="Y562" s="8">
        <f t="shared" si="105"/>
        <v>1</v>
      </c>
      <c r="Z562" s="8">
        <f t="shared" si="106"/>
        <v>0</v>
      </c>
      <c r="AA562" s="8">
        <f t="shared" si="107"/>
        <v>0</v>
      </c>
      <c r="AB562" s="8">
        <f t="shared" si="108"/>
        <v>0</v>
      </c>
      <c r="AC562" s="8">
        <f t="shared" si="109"/>
        <v>1</v>
      </c>
      <c r="AD562" s="8">
        <f t="shared" si="110"/>
        <v>0</v>
      </c>
      <c r="AE562" s="8">
        <f t="shared" si="111"/>
        <v>0</v>
      </c>
      <c r="AF562" s="8">
        <f t="shared" si="112"/>
        <v>0</v>
      </c>
      <c r="AG562" s="8">
        <f t="shared" si="113"/>
        <v>0</v>
      </c>
      <c r="AH562">
        <f t="shared" si="114"/>
        <v>0</v>
      </c>
      <c r="AI562">
        <f t="shared" si="115"/>
        <v>0</v>
      </c>
      <c r="AJ562">
        <f t="shared" si="116"/>
        <v>0</v>
      </c>
    </row>
    <row r="563" spans="1:36" ht="12.75">
      <c r="A563" s="27">
        <v>4226130</v>
      </c>
      <c r="B563" s="27">
        <v>108118503</v>
      </c>
      <c r="C563" s="27" t="s">
        <v>109</v>
      </c>
      <c r="D563" s="27" t="s">
        <v>110</v>
      </c>
      <c r="E563" s="27" t="s">
        <v>772</v>
      </c>
      <c r="F563" s="27">
        <v>15905</v>
      </c>
      <c r="G563" s="28">
        <v>2348</v>
      </c>
      <c r="H563" s="27">
        <v>8142556751</v>
      </c>
      <c r="I563" s="29">
        <v>4</v>
      </c>
      <c r="J563" s="29" t="s">
        <v>335</v>
      </c>
      <c r="K563" s="30"/>
      <c r="L563" s="30"/>
      <c r="M563" s="30"/>
      <c r="N563" s="30"/>
      <c r="O563" s="30"/>
      <c r="P563" s="35">
        <v>3.074141048824593</v>
      </c>
      <c r="Q563" s="31" t="s">
        <v>335</v>
      </c>
      <c r="R563" s="27" t="s">
        <v>335</v>
      </c>
      <c r="S563" s="30"/>
      <c r="T563" s="34"/>
      <c r="U563" s="34"/>
      <c r="V563" s="34"/>
      <c r="W563" s="34"/>
      <c r="X563" s="8">
        <f t="shared" si="104"/>
        <v>0</v>
      </c>
      <c r="Y563" s="8">
        <f t="shared" si="105"/>
        <v>1</v>
      </c>
      <c r="Z563" s="8">
        <f t="shared" si="106"/>
        <v>0</v>
      </c>
      <c r="AA563" s="8">
        <f t="shared" si="107"/>
        <v>0</v>
      </c>
      <c r="AB563" s="8">
        <f t="shared" si="108"/>
        <v>0</v>
      </c>
      <c r="AC563" s="8">
        <f t="shared" si="109"/>
        <v>0</v>
      </c>
      <c r="AD563" s="8">
        <f t="shared" si="110"/>
        <v>0</v>
      </c>
      <c r="AE563" s="8">
        <f t="shared" si="111"/>
        <v>0</v>
      </c>
      <c r="AF563" s="8">
        <f t="shared" si="112"/>
        <v>0</v>
      </c>
      <c r="AG563" s="8">
        <f t="shared" si="113"/>
        <v>0</v>
      </c>
      <c r="AH563">
        <f t="shared" si="114"/>
        <v>0</v>
      </c>
      <c r="AI563">
        <f t="shared" si="115"/>
        <v>0</v>
      </c>
      <c r="AJ563">
        <f t="shared" si="116"/>
        <v>0</v>
      </c>
    </row>
    <row r="564" spans="1:36" ht="12.75">
      <c r="A564" s="27">
        <v>4226250</v>
      </c>
      <c r="B564" s="27">
        <v>121397803</v>
      </c>
      <c r="C564" s="27" t="s">
        <v>111</v>
      </c>
      <c r="D564" s="27" t="s">
        <v>112</v>
      </c>
      <c r="E564" s="27" t="s">
        <v>113</v>
      </c>
      <c r="F564" s="27">
        <v>18052</v>
      </c>
      <c r="G564" s="28">
        <v>3408</v>
      </c>
      <c r="H564" s="27">
        <v>6104391431</v>
      </c>
      <c r="I564" s="29">
        <v>8</v>
      </c>
      <c r="J564" s="29" t="s">
        <v>330</v>
      </c>
      <c r="K564" s="30" t="s">
        <v>360</v>
      </c>
      <c r="L564" s="30">
        <v>3593</v>
      </c>
      <c r="M564" s="30" t="s">
        <v>361</v>
      </c>
      <c r="N564" s="30" t="s">
        <v>361</v>
      </c>
      <c r="O564" s="30" t="s">
        <v>360</v>
      </c>
      <c r="P564" s="35">
        <v>10.108668182966895</v>
      </c>
      <c r="Q564" s="31" t="s">
        <v>335</v>
      </c>
      <c r="R564" s="27" t="s">
        <v>330</v>
      </c>
      <c r="S564" s="30" t="s">
        <v>361</v>
      </c>
      <c r="T564" s="34"/>
      <c r="U564" s="34"/>
      <c r="V564" s="34"/>
      <c r="W564" s="34"/>
      <c r="X564" s="8">
        <f t="shared" si="104"/>
        <v>1</v>
      </c>
      <c r="Y564" s="8">
        <f t="shared" si="105"/>
        <v>0</v>
      </c>
      <c r="Z564" s="8">
        <f t="shared" si="106"/>
        <v>0</v>
      </c>
      <c r="AA564" s="8">
        <f t="shared" si="107"/>
        <v>0</v>
      </c>
      <c r="AB564" s="8">
        <f t="shared" si="108"/>
        <v>0</v>
      </c>
      <c r="AC564" s="8">
        <f t="shared" si="109"/>
        <v>1</v>
      </c>
      <c r="AD564" s="8">
        <f t="shared" si="110"/>
        <v>0</v>
      </c>
      <c r="AE564" s="8">
        <f t="shared" si="111"/>
        <v>0</v>
      </c>
      <c r="AF564" s="8">
        <f t="shared" si="112"/>
        <v>0</v>
      </c>
      <c r="AG564" s="8">
        <f t="shared" si="113"/>
        <v>0</v>
      </c>
      <c r="AH564">
        <f t="shared" si="114"/>
        <v>0</v>
      </c>
      <c r="AI564">
        <f t="shared" si="115"/>
        <v>0</v>
      </c>
      <c r="AJ564">
        <f t="shared" si="116"/>
        <v>0</v>
      </c>
    </row>
    <row r="565" spans="1:36" ht="12.75">
      <c r="A565" s="27">
        <v>4226300</v>
      </c>
      <c r="B565" s="27">
        <v>118408852</v>
      </c>
      <c r="C565" s="27" t="s">
        <v>114</v>
      </c>
      <c r="D565" s="27" t="s">
        <v>115</v>
      </c>
      <c r="E565" s="27" t="s">
        <v>1042</v>
      </c>
      <c r="F565" s="27">
        <v>18711</v>
      </c>
      <c r="G565" s="28">
        <v>376</v>
      </c>
      <c r="H565" s="27">
        <v>5708267182</v>
      </c>
      <c r="I565" s="29" t="s">
        <v>503</v>
      </c>
      <c r="J565" s="29" t="s">
        <v>335</v>
      </c>
      <c r="K565" s="30"/>
      <c r="L565" s="30"/>
      <c r="M565" s="30"/>
      <c r="N565" s="30"/>
      <c r="O565" s="30"/>
      <c r="P565" s="35">
        <v>15.677367252170402</v>
      </c>
      <c r="Q565" s="31" t="s">
        <v>335</v>
      </c>
      <c r="R565" s="27" t="s">
        <v>335</v>
      </c>
      <c r="S565" s="30"/>
      <c r="T565" s="34"/>
      <c r="U565" s="34"/>
      <c r="V565" s="34"/>
      <c r="W565" s="34"/>
      <c r="X565" s="8">
        <f t="shared" si="104"/>
        <v>0</v>
      </c>
      <c r="Y565" s="8">
        <f t="shared" si="105"/>
        <v>1</v>
      </c>
      <c r="Z565" s="8">
        <f t="shared" si="106"/>
        <v>0</v>
      </c>
      <c r="AA565" s="8">
        <f t="shared" si="107"/>
        <v>0</v>
      </c>
      <c r="AB565" s="8">
        <f t="shared" si="108"/>
        <v>0</v>
      </c>
      <c r="AC565" s="8">
        <f t="shared" si="109"/>
        <v>0</v>
      </c>
      <c r="AD565" s="8">
        <f t="shared" si="110"/>
        <v>0</v>
      </c>
      <c r="AE565" s="8">
        <f t="shared" si="111"/>
        <v>0</v>
      </c>
      <c r="AF565" s="8">
        <f t="shared" si="112"/>
        <v>0</v>
      </c>
      <c r="AG565" s="8">
        <f t="shared" si="113"/>
        <v>0</v>
      </c>
      <c r="AH565">
        <f t="shared" si="114"/>
        <v>0</v>
      </c>
      <c r="AI565">
        <f t="shared" si="115"/>
        <v>0</v>
      </c>
      <c r="AJ565">
        <f t="shared" si="116"/>
        <v>0</v>
      </c>
    </row>
    <row r="566" spans="1:36" ht="12.75">
      <c r="A566" s="27">
        <v>4226370</v>
      </c>
      <c r="B566" s="27">
        <v>103029803</v>
      </c>
      <c r="C566" s="27" t="s">
        <v>116</v>
      </c>
      <c r="D566" s="27" t="s">
        <v>117</v>
      </c>
      <c r="E566" s="27" t="s">
        <v>446</v>
      </c>
      <c r="F566" s="27">
        <v>15221</v>
      </c>
      <c r="G566" s="28">
        <v>2215</v>
      </c>
      <c r="H566" s="27">
        <v>4123719667</v>
      </c>
      <c r="I566" s="29">
        <v>3</v>
      </c>
      <c r="J566" s="29" t="s">
        <v>335</v>
      </c>
      <c r="K566" s="30"/>
      <c r="L566" s="30"/>
      <c r="M566" s="30"/>
      <c r="N566" s="30"/>
      <c r="O566" s="30"/>
      <c r="P566" s="35">
        <v>25.642760487144788</v>
      </c>
      <c r="Q566" s="31" t="s">
        <v>330</v>
      </c>
      <c r="R566" s="27" t="s">
        <v>335</v>
      </c>
      <c r="S566" s="30"/>
      <c r="T566" s="34"/>
      <c r="U566" s="34"/>
      <c r="V566" s="34"/>
      <c r="W566" s="34"/>
      <c r="X566" s="8">
        <f t="shared" si="104"/>
        <v>0</v>
      </c>
      <c r="Y566" s="8">
        <f t="shared" si="105"/>
        <v>1</v>
      </c>
      <c r="Z566" s="8">
        <f t="shared" si="106"/>
        <v>0</v>
      </c>
      <c r="AA566" s="8">
        <f t="shared" si="107"/>
        <v>0</v>
      </c>
      <c r="AB566" s="8">
        <f t="shared" si="108"/>
        <v>1</v>
      </c>
      <c r="AC566" s="8">
        <f t="shared" si="109"/>
        <v>0</v>
      </c>
      <c r="AD566" s="8">
        <f t="shared" si="110"/>
        <v>0</v>
      </c>
      <c r="AE566" s="8">
        <f t="shared" si="111"/>
        <v>0</v>
      </c>
      <c r="AF566" s="8">
        <f t="shared" si="112"/>
        <v>0</v>
      </c>
      <c r="AG566" s="8">
        <f t="shared" si="113"/>
        <v>0</v>
      </c>
      <c r="AH566">
        <f t="shared" si="114"/>
        <v>0</v>
      </c>
      <c r="AI566">
        <f t="shared" si="115"/>
        <v>0</v>
      </c>
      <c r="AJ566">
        <f t="shared" si="116"/>
        <v>0</v>
      </c>
    </row>
    <row r="567" spans="1:36" ht="12.75">
      <c r="A567" s="27">
        <v>4226390</v>
      </c>
      <c r="B567" s="27">
        <v>125239652</v>
      </c>
      <c r="C567" s="27" t="s">
        <v>118</v>
      </c>
      <c r="D567" s="27" t="s">
        <v>119</v>
      </c>
      <c r="E567" s="27" t="s">
        <v>120</v>
      </c>
      <c r="F567" s="27">
        <v>19050</v>
      </c>
      <c r="G567" s="28">
        <v>2095</v>
      </c>
      <c r="H567" s="27">
        <v>6102848000</v>
      </c>
      <c r="I567" s="29">
        <v>3</v>
      </c>
      <c r="J567" s="29" t="s">
        <v>335</v>
      </c>
      <c r="K567" s="30"/>
      <c r="L567" s="30"/>
      <c r="M567" s="30"/>
      <c r="N567" s="30"/>
      <c r="O567" s="30"/>
      <c r="P567" s="35">
        <v>14.962944032711475</v>
      </c>
      <c r="Q567" s="31" t="s">
        <v>335</v>
      </c>
      <c r="R567" s="27" t="s">
        <v>335</v>
      </c>
      <c r="S567" s="30"/>
      <c r="T567" s="34"/>
      <c r="U567" s="34"/>
      <c r="V567" s="34"/>
      <c r="W567" s="34"/>
      <c r="X567" s="8">
        <f t="shared" si="104"/>
        <v>0</v>
      </c>
      <c r="Y567" s="8">
        <f t="shared" si="105"/>
        <v>1</v>
      </c>
      <c r="Z567" s="8">
        <f t="shared" si="106"/>
        <v>0</v>
      </c>
      <c r="AA567" s="8">
        <f t="shared" si="107"/>
        <v>0</v>
      </c>
      <c r="AB567" s="8">
        <f t="shared" si="108"/>
        <v>0</v>
      </c>
      <c r="AC567" s="8">
        <f t="shared" si="109"/>
        <v>0</v>
      </c>
      <c r="AD567" s="8">
        <f t="shared" si="110"/>
        <v>0</v>
      </c>
      <c r="AE567" s="8">
        <f t="shared" si="111"/>
        <v>0</v>
      </c>
      <c r="AF567" s="8">
        <f t="shared" si="112"/>
        <v>0</v>
      </c>
      <c r="AG567" s="8">
        <f t="shared" si="113"/>
        <v>0</v>
      </c>
      <c r="AH567">
        <f t="shared" si="114"/>
        <v>0</v>
      </c>
      <c r="AI567">
        <f t="shared" si="115"/>
        <v>0</v>
      </c>
      <c r="AJ567">
        <f t="shared" si="116"/>
        <v>0</v>
      </c>
    </row>
    <row r="568" spans="1:36" ht="12.75">
      <c r="A568" s="27">
        <v>4226400</v>
      </c>
      <c r="B568" s="27">
        <v>129548803</v>
      </c>
      <c r="C568" s="27" t="s">
        <v>121</v>
      </c>
      <c r="D568" s="27" t="s">
        <v>1673</v>
      </c>
      <c r="E568" s="27" t="s">
        <v>122</v>
      </c>
      <c r="F568" s="27">
        <v>17980</v>
      </c>
      <c r="G568" s="28">
        <v>9801</v>
      </c>
      <c r="H568" s="27">
        <v>7176472167</v>
      </c>
      <c r="I568" s="29">
        <v>7</v>
      </c>
      <c r="J568" s="29" t="s">
        <v>330</v>
      </c>
      <c r="K568" s="30" t="s">
        <v>360</v>
      </c>
      <c r="L568" s="30">
        <v>1238</v>
      </c>
      <c r="M568" s="30" t="s">
        <v>361</v>
      </c>
      <c r="N568" s="30" t="s">
        <v>361</v>
      </c>
      <c r="O568" s="30" t="s">
        <v>360</v>
      </c>
      <c r="P568" s="35">
        <v>13.143989431968295</v>
      </c>
      <c r="Q568" s="31" t="s">
        <v>335</v>
      </c>
      <c r="R568" s="27" t="s">
        <v>330</v>
      </c>
      <c r="S568" s="30" t="s">
        <v>361</v>
      </c>
      <c r="T568" s="34"/>
      <c r="U568" s="34"/>
      <c r="V568" s="34"/>
      <c r="W568" s="34"/>
      <c r="X568" s="8">
        <f t="shared" si="104"/>
        <v>1</v>
      </c>
      <c r="Y568" s="8">
        <f t="shared" si="105"/>
        <v>0</v>
      </c>
      <c r="Z568" s="8">
        <f t="shared" si="106"/>
        <v>0</v>
      </c>
      <c r="AA568" s="8">
        <f t="shared" si="107"/>
        <v>0</v>
      </c>
      <c r="AB568" s="8">
        <f t="shared" si="108"/>
        <v>0</v>
      </c>
      <c r="AC568" s="8">
        <f t="shared" si="109"/>
        <v>1</v>
      </c>
      <c r="AD568" s="8">
        <f t="shared" si="110"/>
        <v>0</v>
      </c>
      <c r="AE568" s="8">
        <f t="shared" si="111"/>
        <v>0</v>
      </c>
      <c r="AF568" s="8">
        <f t="shared" si="112"/>
        <v>0</v>
      </c>
      <c r="AG568" s="8">
        <f t="shared" si="113"/>
        <v>0</v>
      </c>
      <c r="AH568">
        <f t="shared" si="114"/>
        <v>0</v>
      </c>
      <c r="AI568">
        <f t="shared" si="115"/>
        <v>0</v>
      </c>
      <c r="AJ568">
        <f t="shared" si="116"/>
        <v>0</v>
      </c>
    </row>
    <row r="569" spans="1:36" ht="12.75">
      <c r="A569" s="27">
        <v>4226430</v>
      </c>
      <c r="B569" s="27">
        <v>108079004</v>
      </c>
      <c r="C569" s="27" t="s">
        <v>123</v>
      </c>
      <c r="D569" s="27" t="s">
        <v>124</v>
      </c>
      <c r="E569" s="27" t="s">
        <v>125</v>
      </c>
      <c r="F569" s="27">
        <v>16693</v>
      </c>
      <c r="G569" s="28">
        <v>1121</v>
      </c>
      <c r="H569" s="27">
        <v>8148322125</v>
      </c>
      <c r="I569" s="29">
        <v>8</v>
      </c>
      <c r="J569" s="29" t="s">
        <v>330</v>
      </c>
      <c r="K569" s="30" t="s">
        <v>360</v>
      </c>
      <c r="L569" s="30">
        <v>621</v>
      </c>
      <c r="M569" s="30" t="s">
        <v>361</v>
      </c>
      <c r="N569" s="30" t="s">
        <v>361</v>
      </c>
      <c r="O569" s="30" t="s">
        <v>360</v>
      </c>
      <c r="P569" s="35">
        <v>16.847826086956523</v>
      </c>
      <c r="Q569" s="31" t="s">
        <v>335</v>
      </c>
      <c r="R569" s="27" t="s">
        <v>330</v>
      </c>
      <c r="S569" s="30" t="s">
        <v>361</v>
      </c>
      <c r="T569" s="34"/>
      <c r="U569" s="34"/>
      <c r="V569" s="34"/>
      <c r="W569" s="34"/>
      <c r="X569" s="8">
        <f t="shared" si="104"/>
        <v>1</v>
      </c>
      <c r="Y569" s="8">
        <f t="shared" si="105"/>
        <v>0</v>
      </c>
      <c r="Z569" s="8">
        <f t="shared" si="106"/>
        <v>0</v>
      </c>
      <c r="AA569" s="8">
        <f t="shared" si="107"/>
        <v>0</v>
      </c>
      <c r="AB569" s="8">
        <f t="shared" si="108"/>
        <v>0</v>
      </c>
      <c r="AC569" s="8">
        <f t="shared" si="109"/>
        <v>1</v>
      </c>
      <c r="AD569" s="8">
        <f t="shared" si="110"/>
        <v>0</v>
      </c>
      <c r="AE569" s="8">
        <f t="shared" si="111"/>
        <v>0</v>
      </c>
      <c r="AF569" s="8">
        <f t="shared" si="112"/>
        <v>0</v>
      </c>
      <c r="AG569" s="8">
        <f t="shared" si="113"/>
        <v>0</v>
      </c>
      <c r="AH569">
        <f t="shared" si="114"/>
        <v>0</v>
      </c>
      <c r="AI569">
        <f t="shared" si="115"/>
        <v>0</v>
      </c>
      <c r="AJ569">
        <f t="shared" si="116"/>
        <v>0</v>
      </c>
    </row>
    <row r="570" spans="1:36" ht="12.75">
      <c r="A570" s="27">
        <v>4226460</v>
      </c>
      <c r="B570" s="27">
        <v>117417202</v>
      </c>
      <c r="C570" s="27" t="s">
        <v>126</v>
      </c>
      <c r="D570" s="27" t="s">
        <v>127</v>
      </c>
      <c r="E570" s="27" t="s">
        <v>1208</v>
      </c>
      <c r="F570" s="27">
        <v>17701</v>
      </c>
      <c r="G570" s="28">
        <v>6409</v>
      </c>
      <c r="H570" s="27">
        <v>5703275500</v>
      </c>
      <c r="I570" s="29" t="s">
        <v>517</v>
      </c>
      <c r="J570" s="29" t="s">
        <v>335</v>
      </c>
      <c r="K570" s="30"/>
      <c r="L570" s="30"/>
      <c r="M570" s="30"/>
      <c r="N570" s="30"/>
      <c r="O570" s="30"/>
      <c r="P570" s="35">
        <v>23.606082548877623</v>
      </c>
      <c r="Q570" s="31" t="s">
        <v>330</v>
      </c>
      <c r="R570" s="27" t="s">
        <v>335</v>
      </c>
      <c r="S570" s="30"/>
      <c r="T570" s="34"/>
      <c r="U570" s="34"/>
      <c r="V570" s="34"/>
      <c r="W570" s="34"/>
      <c r="X570" s="8">
        <f t="shared" si="104"/>
        <v>0</v>
      </c>
      <c r="Y570" s="8">
        <f t="shared" si="105"/>
        <v>1</v>
      </c>
      <c r="Z570" s="8">
        <f t="shared" si="106"/>
        <v>0</v>
      </c>
      <c r="AA570" s="8">
        <f t="shared" si="107"/>
        <v>0</v>
      </c>
      <c r="AB570" s="8">
        <f t="shared" si="108"/>
        <v>1</v>
      </c>
      <c r="AC570" s="8">
        <f t="shared" si="109"/>
        <v>0</v>
      </c>
      <c r="AD570" s="8">
        <f t="shared" si="110"/>
        <v>0</v>
      </c>
      <c r="AE570" s="8">
        <f t="shared" si="111"/>
        <v>0</v>
      </c>
      <c r="AF570" s="8">
        <f t="shared" si="112"/>
        <v>0</v>
      </c>
      <c r="AG570" s="8">
        <f t="shared" si="113"/>
        <v>0</v>
      </c>
      <c r="AH570">
        <f t="shared" si="114"/>
        <v>0</v>
      </c>
      <c r="AI570">
        <f t="shared" si="115"/>
        <v>0</v>
      </c>
      <c r="AJ570">
        <f t="shared" si="116"/>
        <v>0</v>
      </c>
    </row>
    <row r="571" spans="1:36" ht="12.75">
      <c r="A571" s="27">
        <v>4226520</v>
      </c>
      <c r="B571" s="27">
        <v>104378003</v>
      </c>
      <c r="C571" s="27" t="s">
        <v>128</v>
      </c>
      <c r="D571" s="27" t="s">
        <v>129</v>
      </c>
      <c r="E571" s="27" t="s">
        <v>130</v>
      </c>
      <c r="F571" s="27">
        <v>16142</v>
      </c>
      <c r="G571" s="28">
        <v>1016</v>
      </c>
      <c r="H571" s="27">
        <v>7246568866</v>
      </c>
      <c r="I571" s="29" t="s">
        <v>521</v>
      </c>
      <c r="J571" s="29" t="s">
        <v>335</v>
      </c>
      <c r="K571" s="30"/>
      <c r="L571" s="30"/>
      <c r="M571" s="30"/>
      <c r="N571" s="30" t="s">
        <v>361</v>
      </c>
      <c r="O571" s="30"/>
      <c r="P571" s="35">
        <v>23.791287697462902</v>
      </c>
      <c r="Q571" s="31" t="s">
        <v>330</v>
      </c>
      <c r="R571" s="27" t="s">
        <v>330</v>
      </c>
      <c r="S571" s="30" t="s">
        <v>362</v>
      </c>
      <c r="T571" s="34"/>
      <c r="U571" s="34"/>
      <c r="V571" s="34"/>
      <c r="W571" s="34"/>
      <c r="X571" s="8">
        <f t="shared" si="104"/>
        <v>0</v>
      </c>
      <c r="Y571" s="8">
        <f t="shared" si="105"/>
        <v>1</v>
      </c>
      <c r="Z571" s="8">
        <f t="shared" si="106"/>
        <v>0</v>
      </c>
      <c r="AA571" s="8">
        <f t="shared" si="107"/>
        <v>0</v>
      </c>
      <c r="AB571" s="8">
        <f t="shared" si="108"/>
        <v>1</v>
      </c>
      <c r="AC571" s="8">
        <f t="shared" si="109"/>
        <v>1</v>
      </c>
      <c r="AD571" s="8" t="str">
        <f t="shared" si="110"/>
        <v>CHECK</v>
      </c>
      <c r="AE571" s="8">
        <f t="shared" si="111"/>
        <v>0</v>
      </c>
      <c r="AF571" s="8" t="str">
        <f t="shared" si="112"/>
        <v>RLISP</v>
      </c>
      <c r="AG571" s="8">
        <f t="shared" si="113"/>
        <v>0</v>
      </c>
      <c r="AH571">
        <f t="shared" si="114"/>
        <v>0</v>
      </c>
      <c r="AI571">
        <f t="shared" si="115"/>
        <v>0</v>
      </c>
      <c r="AJ571">
        <f t="shared" si="116"/>
        <v>0</v>
      </c>
    </row>
    <row r="572" spans="1:36" ht="12.75">
      <c r="A572" s="27">
        <v>4226550</v>
      </c>
      <c r="B572" s="27">
        <v>120488603</v>
      </c>
      <c r="C572" s="27" t="s">
        <v>131</v>
      </c>
      <c r="D572" s="27" t="s">
        <v>132</v>
      </c>
      <c r="E572" s="27" t="s">
        <v>890</v>
      </c>
      <c r="F572" s="27">
        <v>18042</v>
      </c>
      <c r="G572" s="28">
        <v>3802</v>
      </c>
      <c r="H572" s="27">
        <v>6102580841</v>
      </c>
      <c r="I572" s="29" t="s">
        <v>550</v>
      </c>
      <c r="J572" s="29" t="s">
        <v>335</v>
      </c>
      <c r="K572" s="30"/>
      <c r="L572" s="30"/>
      <c r="M572" s="30"/>
      <c r="N572" s="30"/>
      <c r="O572" s="30"/>
      <c r="P572" s="35">
        <v>5.3099131839289315</v>
      </c>
      <c r="Q572" s="31" t="s">
        <v>335</v>
      </c>
      <c r="R572" s="27" t="s">
        <v>335</v>
      </c>
      <c r="S572" s="30"/>
      <c r="T572" s="34"/>
      <c r="U572" s="34"/>
      <c r="V572" s="34"/>
      <c r="W572" s="34"/>
      <c r="X572" s="8">
        <f t="shared" si="104"/>
        <v>0</v>
      </c>
      <c r="Y572" s="8">
        <f t="shared" si="105"/>
        <v>1</v>
      </c>
      <c r="Z572" s="8">
        <f t="shared" si="106"/>
        <v>0</v>
      </c>
      <c r="AA572" s="8">
        <f t="shared" si="107"/>
        <v>0</v>
      </c>
      <c r="AB572" s="8">
        <f t="shared" si="108"/>
        <v>0</v>
      </c>
      <c r="AC572" s="8">
        <f t="shared" si="109"/>
        <v>0</v>
      </c>
      <c r="AD572" s="8">
        <f t="shared" si="110"/>
        <v>0</v>
      </c>
      <c r="AE572" s="8">
        <f t="shared" si="111"/>
        <v>0</v>
      </c>
      <c r="AF572" s="8">
        <f t="shared" si="112"/>
        <v>0</v>
      </c>
      <c r="AG572" s="8">
        <f t="shared" si="113"/>
        <v>0</v>
      </c>
      <c r="AH572">
        <f t="shared" si="114"/>
        <v>0</v>
      </c>
      <c r="AI572">
        <f t="shared" si="115"/>
        <v>0</v>
      </c>
      <c r="AJ572">
        <f t="shared" si="116"/>
        <v>0</v>
      </c>
    </row>
    <row r="573" spans="1:36" ht="12.75">
      <c r="A573" s="27">
        <v>4226580</v>
      </c>
      <c r="B573" s="27">
        <v>114069103</v>
      </c>
      <c r="C573" s="27" t="s">
        <v>133</v>
      </c>
      <c r="D573" s="27" t="s">
        <v>134</v>
      </c>
      <c r="E573" s="27" t="s">
        <v>135</v>
      </c>
      <c r="F573" s="27">
        <v>19609</v>
      </c>
      <c r="G573" s="28">
        <v>1324</v>
      </c>
      <c r="H573" s="27">
        <v>6106700180</v>
      </c>
      <c r="I573" s="29">
        <v>4</v>
      </c>
      <c r="J573" s="29" t="s">
        <v>335</v>
      </c>
      <c r="K573" s="30"/>
      <c r="L573" s="30"/>
      <c r="M573" s="30"/>
      <c r="N573" s="30"/>
      <c r="O573" s="30"/>
      <c r="P573" s="35">
        <v>16.139767054908486</v>
      </c>
      <c r="Q573" s="31" t="s">
        <v>335</v>
      </c>
      <c r="R573" s="27" t="s">
        <v>335</v>
      </c>
      <c r="S573" s="30"/>
      <c r="T573" s="34"/>
      <c r="U573" s="34"/>
      <c r="V573" s="34"/>
      <c r="W573" s="34"/>
      <c r="X573" s="8">
        <f t="shared" si="104"/>
        <v>0</v>
      </c>
      <c r="Y573" s="8">
        <f t="shared" si="105"/>
        <v>1</v>
      </c>
      <c r="Z573" s="8">
        <f t="shared" si="106"/>
        <v>0</v>
      </c>
      <c r="AA573" s="8">
        <f t="shared" si="107"/>
        <v>0</v>
      </c>
      <c r="AB573" s="8">
        <f t="shared" si="108"/>
        <v>0</v>
      </c>
      <c r="AC573" s="8">
        <f t="shared" si="109"/>
        <v>0</v>
      </c>
      <c r="AD573" s="8">
        <f t="shared" si="110"/>
        <v>0</v>
      </c>
      <c r="AE573" s="8">
        <f t="shared" si="111"/>
        <v>0</v>
      </c>
      <c r="AF573" s="8">
        <f t="shared" si="112"/>
        <v>0</v>
      </c>
      <c r="AG573" s="8">
        <f t="shared" si="113"/>
        <v>0</v>
      </c>
      <c r="AH573">
        <f t="shared" si="114"/>
        <v>0</v>
      </c>
      <c r="AI573">
        <f t="shared" si="115"/>
        <v>0</v>
      </c>
      <c r="AJ573">
        <f t="shared" si="116"/>
        <v>0</v>
      </c>
    </row>
    <row r="574" spans="1:36" ht="12.75">
      <c r="A574" s="27">
        <v>4226610</v>
      </c>
      <c r="B574" s="27">
        <v>108569103</v>
      </c>
      <c r="C574" s="27" t="s">
        <v>136</v>
      </c>
      <c r="D574" s="27" t="s">
        <v>137</v>
      </c>
      <c r="E574" s="27" t="s">
        <v>138</v>
      </c>
      <c r="F574" s="27">
        <v>15963</v>
      </c>
      <c r="G574" s="28">
        <v>1964</v>
      </c>
      <c r="H574" s="27">
        <v>8144675551</v>
      </c>
      <c r="I574" s="29" t="s">
        <v>550</v>
      </c>
      <c r="J574" s="29" t="s">
        <v>335</v>
      </c>
      <c r="K574" s="30"/>
      <c r="L574" s="30"/>
      <c r="M574" s="30"/>
      <c r="N574" s="30"/>
      <c r="O574" s="30"/>
      <c r="P574" s="35">
        <v>17.9009318293281</v>
      </c>
      <c r="Q574" s="31" t="s">
        <v>335</v>
      </c>
      <c r="R574" s="27" t="s">
        <v>335</v>
      </c>
      <c r="S574" s="30"/>
      <c r="T574" s="34"/>
      <c r="U574" s="34"/>
      <c r="V574" s="34"/>
      <c r="W574" s="34"/>
      <c r="X574" s="8">
        <f t="shared" si="104"/>
        <v>0</v>
      </c>
      <c r="Y574" s="8">
        <f t="shared" si="105"/>
        <v>1</v>
      </c>
      <c r="Z574" s="8">
        <f t="shared" si="106"/>
        <v>0</v>
      </c>
      <c r="AA574" s="8">
        <f t="shared" si="107"/>
        <v>0</v>
      </c>
      <c r="AB574" s="8">
        <f t="shared" si="108"/>
        <v>0</v>
      </c>
      <c r="AC574" s="8">
        <f t="shared" si="109"/>
        <v>0</v>
      </c>
      <c r="AD574" s="8">
        <f t="shared" si="110"/>
        <v>0</v>
      </c>
      <c r="AE574" s="8">
        <f t="shared" si="111"/>
        <v>0</v>
      </c>
      <c r="AF574" s="8">
        <f t="shared" si="112"/>
        <v>0</v>
      </c>
      <c r="AG574" s="8">
        <f t="shared" si="113"/>
        <v>0</v>
      </c>
      <c r="AH574">
        <f t="shared" si="114"/>
        <v>0</v>
      </c>
      <c r="AI574">
        <f t="shared" si="115"/>
        <v>0</v>
      </c>
      <c r="AJ574">
        <f t="shared" si="116"/>
        <v>0</v>
      </c>
    </row>
    <row r="575" spans="1:36" ht="12.75">
      <c r="A575" s="27">
        <v>4226700</v>
      </c>
      <c r="B575" s="27">
        <v>117089003</v>
      </c>
      <c r="C575" s="27" t="s">
        <v>139</v>
      </c>
      <c r="D575" s="27" t="s">
        <v>140</v>
      </c>
      <c r="E575" s="27" t="s">
        <v>141</v>
      </c>
      <c r="F575" s="27">
        <v>18853</v>
      </c>
      <c r="G575" s="28">
        <v>157</v>
      </c>
      <c r="H575" s="27">
        <v>5707461605</v>
      </c>
      <c r="I575" s="29" t="s">
        <v>1284</v>
      </c>
      <c r="J575" s="29" t="s">
        <v>330</v>
      </c>
      <c r="K575" s="30" t="s">
        <v>360</v>
      </c>
      <c r="L575" s="30">
        <v>1523</v>
      </c>
      <c r="M575" s="30" t="s">
        <v>361</v>
      </c>
      <c r="N575" s="30" t="s">
        <v>361</v>
      </c>
      <c r="O575" s="30" t="s">
        <v>360</v>
      </c>
      <c r="P575" s="35">
        <v>11.018843819865857</v>
      </c>
      <c r="Q575" s="31" t="s">
        <v>335</v>
      </c>
      <c r="R575" s="27" t="s">
        <v>330</v>
      </c>
      <c r="S575" s="30" t="s">
        <v>361</v>
      </c>
      <c r="T575" s="34"/>
      <c r="U575" s="34"/>
      <c r="V575" s="34"/>
      <c r="W575" s="34"/>
      <c r="X575" s="8">
        <f t="shared" si="104"/>
        <v>1</v>
      </c>
      <c r="Y575" s="8">
        <f t="shared" si="105"/>
        <v>0</v>
      </c>
      <c r="Z575" s="8">
        <f t="shared" si="106"/>
        <v>0</v>
      </c>
      <c r="AA575" s="8">
        <f t="shared" si="107"/>
        <v>0</v>
      </c>
      <c r="AB575" s="8">
        <f t="shared" si="108"/>
        <v>0</v>
      </c>
      <c r="AC575" s="8">
        <f t="shared" si="109"/>
        <v>1</v>
      </c>
      <c r="AD575" s="8">
        <f t="shared" si="110"/>
        <v>0</v>
      </c>
      <c r="AE575" s="8">
        <f t="shared" si="111"/>
        <v>0</v>
      </c>
      <c r="AF575" s="8">
        <f t="shared" si="112"/>
        <v>0</v>
      </c>
      <c r="AG575" s="8">
        <f t="shared" si="113"/>
        <v>0</v>
      </c>
      <c r="AH575">
        <f t="shared" si="114"/>
        <v>0</v>
      </c>
      <c r="AI575">
        <f t="shared" si="115"/>
        <v>0</v>
      </c>
      <c r="AJ575">
        <f t="shared" si="116"/>
        <v>0</v>
      </c>
    </row>
    <row r="576" spans="1:36" ht="12.75">
      <c r="A576" s="27">
        <v>4226730</v>
      </c>
      <c r="B576" s="27">
        <v>118409203</v>
      </c>
      <c r="C576" s="27" t="s">
        <v>142</v>
      </c>
      <c r="D576" s="27" t="s">
        <v>143</v>
      </c>
      <c r="E576" s="27" t="s">
        <v>144</v>
      </c>
      <c r="F576" s="27">
        <v>18643</v>
      </c>
      <c r="G576" s="28">
        <v>2659</v>
      </c>
      <c r="H576" s="27">
        <v>5706553733</v>
      </c>
      <c r="I576" s="29">
        <v>4</v>
      </c>
      <c r="J576" s="29" t="s">
        <v>335</v>
      </c>
      <c r="K576" s="30"/>
      <c r="L576" s="30"/>
      <c r="M576" s="30"/>
      <c r="N576" s="30"/>
      <c r="O576" s="30"/>
      <c r="P576" s="35">
        <v>1.70316301703163</v>
      </c>
      <c r="Q576" s="31" t="s">
        <v>335</v>
      </c>
      <c r="R576" s="27" t="s">
        <v>335</v>
      </c>
      <c r="S576" s="30"/>
      <c r="T576" s="34"/>
      <c r="U576" s="34"/>
      <c r="V576" s="34"/>
      <c r="W576" s="34"/>
      <c r="X576" s="8">
        <f t="shared" si="104"/>
        <v>0</v>
      </c>
      <c r="Y576" s="8">
        <f t="shared" si="105"/>
        <v>1</v>
      </c>
      <c r="Z576" s="8">
        <f t="shared" si="106"/>
        <v>0</v>
      </c>
      <c r="AA576" s="8">
        <f t="shared" si="107"/>
        <v>0</v>
      </c>
      <c r="AB576" s="8">
        <f t="shared" si="108"/>
        <v>0</v>
      </c>
      <c r="AC576" s="8">
        <f t="shared" si="109"/>
        <v>0</v>
      </c>
      <c r="AD576" s="8">
        <f t="shared" si="110"/>
        <v>0</v>
      </c>
      <c r="AE576" s="8">
        <f t="shared" si="111"/>
        <v>0</v>
      </c>
      <c r="AF576" s="8">
        <f t="shared" si="112"/>
        <v>0</v>
      </c>
      <c r="AG576" s="8">
        <f t="shared" si="113"/>
        <v>0</v>
      </c>
      <c r="AH576">
        <f t="shared" si="114"/>
        <v>0</v>
      </c>
      <c r="AI576">
        <f t="shared" si="115"/>
        <v>0</v>
      </c>
      <c r="AJ576">
        <f t="shared" si="116"/>
        <v>0</v>
      </c>
    </row>
    <row r="577" spans="1:36" ht="12.75">
      <c r="A577" s="27">
        <v>4226760</v>
      </c>
      <c r="B577" s="27">
        <v>114069353</v>
      </c>
      <c r="C577" s="27" t="s">
        <v>145</v>
      </c>
      <c r="D577" s="27" t="s">
        <v>146</v>
      </c>
      <c r="E577" s="27" t="s">
        <v>147</v>
      </c>
      <c r="F577" s="27">
        <v>19610</v>
      </c>
      <c r="G577" s="28">
        <v>2636</v>
      </c>
      <c r="H577" s="27">
        <v>6103744031</v>
      </c>
      <c r="I577" s="29">
        <v>4</v>
      </c>
      <c r="J577" s="29" t="s">
        <v>335</v>
      </c>
      <c r="K577" s="30"/>
      <c r="L577" s="30"/>
      <c r="M577" s="30"/>
      <c r="N577" s="30"/>
      <c r="O577" s="30"/>
      <c r="P577" s="36" t="s">
        <v>763</v>
      </c>
      <c r="Q577" s="31" t="s">
        <v>763</v>
      </c>
      <c r="R577" s="27" t="s">
        <v>335</v>
      </c>
      <c r="S577" s="30"/>
      <c r="T577" s="34"/>
      <c r="U577" s="34"/>
      <c r="V577" s="34"/>
      <c r="W577" s="34"/>
      <c r="X577" s="8">
        <f t="shared" si="104"/>
        <v>0</v>
      </c>
      <c r="Y577" s="8">
        <f t="shared" si="105"/>
        <v>1</v>
      </c>
      <c r="Z577" s="8">
        <f t="shared" si="106"/>
        <v>0</v>
      </c>
      <c r="AA577" s="8">
        <f t="shared" si="107"/>
        <v>0</v>
      </c>
      <c r="AB577" s="8">
        <f t="shared" si="108"/>
        <v>0</v>
      </c>
      <c r="AC577" s="8">
        <f t="shared" si="109"/>
        <v>0</v>
      </c>
      <c r="AD577" s="8">
        <f t="shared" si="110"/>
        <v>0</v>
      </c>
      <c r="AE577" s="8">
        <f t="shared" si="111"/>
        <v>0</v>
      </c>
      <c r="AF577" s="8">
        <f t="shared" si="112"/>
        <v>0</v>
      </c>
      <c r="AG577" s="8">
        <f t="shared" si="113"/>
        <v>0</v>
      </c>
      <c r="AH577">
        <f t="shared" si="114"/>
        <v>0</v>
      </c>
      <c r="AI577">
        <f t="shared" si="115"/>
        <v>0</v>
      </c>
      <c r="AJ577">
        <f t="shared" si="116"/>
        <v>0</v>
      </c>
    </row>
    <row r="578" spans="1:36" ht="12.75">
      <c r="A578" s="27">
        <v>4226810</v>
      </c>
      <c r="B578" s="27">
        <v>112679107</v>
      </c>
      <c r="C578" s="27" t="s">
        <v>148</v>
      </c>
      <c r="D578" s="27" t="s">
        <v>149</v>
      </c>
      <c r="E578" s="27" t="s">
        <v>451</v>
      </c>
      <c r="F578" s="27">
        <v>17402</v>
      </c>
      <c r="G578" s="28">
        <v>4628</v>
      </c>
      <c r="H578" s="27">
        <v>7177410820</v>
      </c>
      <c r="I578" s="29">
        <v>8</v>
      </c>
      <c r="J578" s="29" t="s">
        <v>330</v>
      </c>
      <c r="K578" s="30"/>
      <c r="L578" s="30"/>
      <c r="M578" s="30"/>
      <c r="N578" s="30"/>
      <c r="O578" s="30"/>
      <c r="P578" s="36" t="s">
        <v>763</v>
      </c>
      <c r="Q578" s="31" t="s">
        <v>763</v>
      </c>
      <c r="R578" s="27" t="s">
        <v>330</v>
      </c>
      <c r="S578" s="30"/>
      <c r="T578" s="34"/>
      <c r="U578" s="34"/>
      <c r="V578" s="34"/>
      <c r="W578" s="34"/>
      <c r="X578" s="8">
        <f t="shared" si="104"/>
        <v>1</v>
      </c>
      <c r="Y578" s="8">
        <f t="shared" si="105"/>
        <v>1</v>
      </c>
      <c r="Z578" s="8" t="str">
        <f t="shared" si="106"/>
        <v>ELIGIBLE</v>
      </c>
      <c r="AA578" s="8">
        <f t="shared" si="107"/>
        <v>0</v>
      </c>
      <c r="AB578" s="8">
        <f t="shared" si="108"/>
        <v>0</v>
      </c>
      <c r="AC578" s="8">
        <f t="shared" si="109"/>
        <v>1</v>
      </c>
      <c r="AD578" s="8">
        <f t="shared" si="110"/>
        <v>0</v>
      </c>
      <c r="AE578" s="8">
        <f t="shared" si="111"/>
        <v>0</v>
      </c>
      <c r="AF578" s="8">
        <f t="shared" si="112"/>
        <v>0</v>
      </c>
      <c r="AG578" s="8">
        <f t="shared" si="113"/>
        <v>0</v>
      </c>
      <c r="AH578">
        <f t="shared" si="114"/>
        <v>0</v>
      </c>
      <c r="AI578">
        <f t="shared" si="115"/>
        <v>0</v>
      </c>
      <c r="AJ578">
        <f t="shared" si="116"/>
        <v>0</v>
      </c>
    </row>
    <row r="579" spans="1:36" ht="12.75">
      <c r="A579" s="27">
        <v>4226820</v>
      </c>
      <c r="B579" s="27">
        <v>112679002</v>
      </c>
      <c r="C579" s="27" t="s">
        <v>150</v>
      </c>
      <c r="D579" s="27" t="s">
        <v>151</v>
      </c>
      <c r="E579" s="27" t="s">
        <v>451</v>
      </c>
      <c r="F579" s="27">
        <v>17405</v>
      </c>
      <c r="G579" s="28">
        <v>1927</v>
      </c>
      <c r="H579" s="27">
        <v>7178453571</v>
      </c>
      <c r="I579" s="29" t="s">
        <v>503</v>
      </c>
      <c r="J579" s="29" t="s">
        <v>335</v>
      </c>
      <c r="K579" s="30"/>
      <c r="L579" s="30"/>
      <c r="M579" s="30"/>
      <c r="N579" s="30"/>
      <c r="O579" s="30"/>
      <c r="P579" s="35">
        <v>35.01881467544685</v>
      </c>
      <c r="Q579" s="31" t="s">
        <v>330</v>
      </c>
      <c r="R579" s="27" t="s">
        <v>335</v>
      </c>
      <c r="S579" s="30"/>
      <c r="T579" s="34"/>
      <c r="U579" s="34"/>
      <c r="V579" s="34"/>
      <c r="W579" s="34"/>
      <c r="X579" s="8">
        <f t="shared" si="104"/>
        <v>0</v>
      </c>
      <c r="Y579" s="8">
        <f t="shared" si="105"/>
        <v>1</v>
      </c>
      <c r="Z579" s="8">
        <f t="shared" si="106"/>
        <v>0</v>
      </c>
      <c r="AA579" s="8">
        <f t="shared" si="107"/>
        <v>0</v>
      </c>
      <c r="AB579" s="8">
        <f t="shared" si="108"/>
        <v>1</v>
      </c>
      <c r="AC579" s="8">
        <f t="shared" si="109"/>
        <v>0</v>
      </c>
      <c r="AD579" s="8">
        <f t="shared" si="110"/>
        <v>0</v>
      </c>
      <c r="AE579" s="8">
        <f t="shared" si="111"/>
        <v>0</v>
      </c>
      <c r="AF579" s="8">
        <f t="shared" si="112"/>
        <v>0</v>
      </c>
      <c r="AG579" s="8">
        <f t="shared" si="113"/>
        <v>0</v>
      </c>
      <c r="AH579">
        <f t="shared" si="114"/>
        <v>0</v>
      </c>
      <c r="AI579">
        <f t="shared" si="115"/>
        <v>0</v>
      </c>
      <c r="AJ579">
        <f t="shared" si="116"/>
        <v>0</v>
      </c>
    </row>
    <row r="580" spans="1:36" ht="12.75">
      <c r="A580" s="27">
        <v>4226830</v>
      </c>
      <c r="B580" s="27">
        <v>112679205</v>
      </c>
      <c r="C580" s="27" t="s">
        <v>152</v>
      </c>
      <c r="D580" s="27" t="s">
        <v>153</v>
      </c>
      <c r="E580" s="27" t="s">
        <v>451</v>
      </c>
      <c r="F580" s="27">
        <v>17404</v>
      </c>
      <c r="G580" s="28">
        <v>8042</v>
      </c>
      <c r="H580" s="27">
        <v>7177674863</v>
      </c>
      <c r="I580" s="29">
        <v>2</v>
      </c>
      <c r="J580" s="29" t="s">
        <v>335</v>
      </c>
      <c r="K580" s="30"/>
      <c r="L580" s="30"/>
      <c r="M580" s="30"/>
      <c r="N580" s="30"/>
      <c r="O580" s="30"/>
      <c r="P580" s="31" t="s">
        <v>331</v>
      </c>
      <c r="Q580" s="31" t="s">
        <v>331</v>
      </c>
      <c r="R580" s="27" t="s">
        <v>335</v>
      </c>
      <c r="S580" s="30"/>
      <c r="T580" s="34"/>
      <c r="U580" s="34"/>
      <c r="V580" s="34"/>
      <c r="W580" s="34"/>
      <c r="X580" s="8">
        <f t="shared" si="104"/>
        <v>0</v>
      </c>
      <c r="Y580" s="8">
        <f t="shared" si="105"/>
        <v>1</v>
      </c>
      <c r="Z580" s="8">
        <f t="shared" si="106"/>
        <v>0</v>
      </c>
      <c r="AA580" s="8">
        <f t="shared" si="107"/>
        <v>0</v>
      </c>
      <c r="AB580" s="8">
        <f t="shared" si="108"/>
        <v>0</v>
      </c>
      <c r="AC580" s="8">
        <f t="shared" si="109"/>
        <v>0</v>
      </c>
      <c r="AD580" s="8">
        <f t="shared" si="110"/>
        <v>0</v>
      </c>
      <c r="AE580" s="8">
        <f t="shared" si="111"/>
        <v>0</v>
      </c>
      <c r="AF580" s="8">
        <f t="shared" si="112"/>
        <v>0</v>
      </c>
      <c r="AG580" s="8">
        <f t="shared" si="113"/>
        <v>0</v>
      </c>
      <c r="AH580">
        <f t="shared" si="114"/>
        <v>0</v>
      </c>
      <c r="AI580">
        <f t="shared" si="115"/>
        <v>0</v>
      </c>
      <c r="AJ580">
        <f t="shared" si="116"/>
        <v>0</v>
      </c>
    </row>
    <row r="581" spans="1:36" ht="12.75">
      <c r="A581" s="27">
        <v>4226850</v>
      </c>
      <c r="B581" s="27">
        <v>112679403</v>
      </c>
      <c r="C581" s="27" t="s">
        <v>154</v>
      </c>
      <c r="D581" s="27" t="s">
        <v>155</v>
      </c>
      <c r="E581" s="27" t="s">
        <v>451</v>
      </c>
      <c r="F581" s="27">
        <v>17403</v>
      </c>
      <c r="G581" s="28">
        <v>4256</v>
      </c>
      <c r="H581" s="27">
        <v>7178482814</v>
      </c>
      <c r="I581" s="29" t="s">
        <v>550</v>
      </c>
      <c r="J581" s="29" t="s">
        <v>335</v>
      </c>
      <c r="K581" s="30"/>
      <c r="L581" s="30"/>
      <c r="M581" s="30"/>
      <c r="N581" s="30"/>
      <c r="O581" s="30"/>
      <c r="P581" s="35">
        <v>4.723862452240361</v>
      </c>
      <c r="Q581" s="31" t="s">
        <v>335</v>
      </c>
      <c r="R581" s="27" t="s">
        <v>335</v>
      </c>
      <c r="S581" s="30"/>
      <c r="T581" s="34"/>
      <c r="U581" s="34"/>
      <c r="V581" s="34"/>
      <c r="W581" s="34"/>
      <c r="X581" s="8">
        <f t="shared" si="104"/>
        <v>0</v>
      </c>
      <c r="Y581" s="8">
        <f t="shared" si="105"/>
        <v>1</v>
      </c>
      <c r="Z581" s="8">
        <f t="shared" si="106"/>
        <v>0</v>
      </c>
      <c r="AA581" s="8">
        <f t="shared" si="107"/>
        <v>0</v>
      </c>
      <c r="AB581" s="8">
        <f t="shared" si="108"/>
        <v>0</v>
      </c>
      <c r="AC581" s="8">
        <f t="shared" si="109"/>
        <v>0</v>
      </c>
      <c r="AD581" s="8">
        <f t="shared" si="110"/>
        <v>0</v>
      </c>
      <c r="AE581" s="8">
        <f t="shared" si="111"/>
        <v>0</v>
      </c>
      <c r="AF581" s="8">
        <f t="shared" si="112"/>
        <v>0</v>
      </c>
      <c r="AG581" s="8">
        <f t="shared" si="113"/>
        <v>0</v>
      </c>
      <c r="AH581">
        <f t="shared" si="114"/>
        <v>0</v>
      </c>
      <c r="AI581">
        <f t="shared" si="115"/>
        <v>0</v>
      </c>
      <c r="AJ581">
        <f t="shared" si="116"/>
        <v>0</v>
      </c>
    </row>
    <row r="582" spans="1:36" ht="12.75">
      <c r="A582" s="27">
        <v>4280010</v>
      </c>
      <c r="B582" s="27">
        <v>103020407</v>
      </c>
      <c r="C582" s="27" t="s">
        <v>156</v>
      </c>
      <c r="D582" s="27" t="s">
        <v>157</v>
      </c>
      <c r="E582" s="27" t="s">
        <v>158</v>
      </c>
      <c r="F582" s="27">
        <v>15101</v>
      </c>
      <c r="G582" s="28">
        <v>2005</v>
      </c>
      <c r="H582" s="27">
        <v>4123662800</v>
      </c>
      <c r="I582" s="29">
        <v>3</v>
      </c>
      <c r="J582" s="29" t="s">
        <v>335</v>
      </c>
      <c r="K582" s="30"/>
      <c r="L582" s="30"/>
      <c r="M582" s="30"/>
      <c r="N582" s="30"/>
      <c r="O582" s="30"/>
      <c r="P582" s="31" t="s">
        <v>331</v>
      </c>
      <c r="Q582" s="31" t="s">
        <v>331</v>
      </c>
      <c r="R582" s="27" t="s">
        <v>335</v>
      </c>
      <c r="S582" s="30"/>
      <c r="T582" s="34"/>
      <c r="U582" s="34"/>
      <c r="V582" s="34"/>
      <c r="W582" s="34"/>
      <c r="X582" s="8">
        <f aca="true" t="shared" si="117" ref="X582:X640">IF(OR(J582="YES",K582="YES"),1,0)</f>
        <v>0</v>
      </c>
      <c r="Y582" s="8">
        <f aca="true" t="shared" si="118" ref="Y582:Y640">IF(OR(L582&lt;600,M582="YES"),1,0)</f>
        <v>1</v>
      </c>
      <c r="Z582" s="8">
        <f aca="true" t="shared" si="119" ref="Z582:Z640">IF(AND(X582=1,Y582=1),"ELIGIBLE",0)</f>
        <v>0</v>
      </c>
      <c r="AA582" s="8">
        <f aca="true" t="shared" si="120" ref="AA582:AA640">IF(AND(Z582="ELIGIBLE",N582="YES"),"OKAY",0)</f>
        <v>0</v>
      </c>
      <c r="AB582" s="8">
        <f aca="true" t="shared" si="121" ref="AB582:AB640">IF(AND(P582&gt;=20,Q582="YES"),1,0)</f>
        <v>0</v>
      </c>
      <c r="AC582" s="8">
        <f aca="true" t="shared" si="122" ref="AC582:AC640">IF(R582="YES",1,0)</f>
        <v>0</v>
      </c>
      <c r="AD582" s="8">
        <f aca="true" t="shared" si="123" ref="AD582:AD640">IF(AND(AB582=1,AC582=1),"CHECK",0)</f>
        <v>0</v>
      </c>
      <c r="AE582" s="8">
        <f aca="true" t="shared" si="124" ref="AE582:AE640">IF(AND(Z582="ELIGIBLE",AD582="CHECK"),"SRSA",0)</f>
        <v>0</v>
      </c>
      <c r="AF582" s="8">
        <f aca="true" t="shared" si="125" ref="AF582:AF640">IF(AND(AD582="CHECK",AE582=0),"RLISP",0)</f>
        <v>0</v>
      </c>
      <c r="AG582" s="8">
        <f aca="true" t="shared" si="126" ref="AG582:AG640">IF(AND(AA582="OKAY",AF582="RLISP"),"NO",0)</f>
        <v>0</v>
      </c>
      <c r="AH582">
        <f aca="true" t="shared" si="127" ref="AH582:AH640">IF(AND(OR(X582=0,Y582=0),(N582="YES")),"TROUBLE",0)</f>
        <v>0</v>
      </c>
      <c r="AI582">
        <f aca="true" t="shared" si="128" ref="AI582:AI640">IF(AND(OR(AB582=0,AC582=0),(S582="YES")),"TROUBLE",0)</f>
        <v>0</v>
      </c>
      <c r="AJ582">
        <f aca="true" t="shared" si="129" ref="AJ582:AJ640">IF(AND(AND(AD582=0,P582&gt;=19.95),(S582=1)),"PROBLEM",0)</f>
        <v>0</v>
      </c>
    </row>
    <row r="583" spans="1:36" ht="12.75">
      <c r="A583" s="27">
        <v>4280020</v>
      </c>
      <c r="B583" s="27">
        <v>103023807</v>
      </c>
      <c r="C583" s="27" t="s">
        <v>159</v>
      </c>
      <c r="D583" s="27" t="s">
        <v>160</v>
      </c>
      <c r="E583" s="27" t="s">
        <v>994</v>
      </c>
      <c r="F583" s="27">
        <v>15146</v>
      </c>
      <c r="G583" s="28">
        <v>1501</v>
      </c>
      <c r="H583" s="27">
        <v>4123738100</v>
      </c>
      <c r="I583" s="29">
        <v>3</v>
      </c>
      <c r="J583" s="29" t="s">
        <v>335</v>
      </c>
      <c r="K583" s="30"/>
      <c r="L583" s="30"/>
      <c r="M583" s="30"/>
      <c r="N583" s="30"/>
      <c r="O583" s="30"/>
      <c r="P583" s="31" t="s">
        <v>331</v>
      </c>
      <c r="Q583" s="31" t="s">
        <v>331</v>
      </c>
      <c r="R583" s="27" t="s">
        <v>335</v>
      </c>
      <c r="S583" s="30"/>
      <c r="T583" s="34"/>
      <c r="U583" s="34"/>
      <c r="V583" s="34"/>
      <c r="W583" s="34"/>
      <c r="X583" s="8">
        <f t="shared" si="117"/>
        <v>0</v>
      </c>
      <c r="Y583" s="8">
        <f t="shared" si="118"/>
        <v>1</v>
      </c>
      <c r="Z583" s="8">
        <f t="shared" si="119"/>
        <v>0</v>
      </c>
      <c r="AA583" s="8">
        <f t="shared" si="120"/>
        <v>0</v>
      </c>
      <c r="AB583" s="8">
        <f t="shared" si="121"/>
        <v>0</v>
      </c>
      <c r="AC583" s="8">
        <f t="shared" si="122"/>
        <v>0</v>
      </c>
      <c r="AD583" s="8">
        <f t="shared" si="123"/>
        <v>0</v>
      </c>
      <c r="AE583" s="8">
        <f t="shared" si="124"/>
        <v>0</v>
      </c>
      <c r="AF583" s="8">
        <f t="shared" si="125"/>
        <v>0</v>
      </c>
      <c r="AG583" s="8">
        <f t="shared" si="126"/>
        <v>0</v>
      </c>
      <c r="AH583">
        <f t="shared" si="127"/>
        <v>0</v>
      </c>
      <c r="AI583">
        <f t="shared" si="128"/>
        <v>0</v>
      </c>
      <c r="AJ583">
        <f t="shared" si="129"/>
        <v>0</v>
      </c>
    </row>
    <row r="584" spans="1:36" ht="12.75">
      <c r="A584" s="27">
        <v>4280030</v>
      </c>
      <c r="B584" s="27">
        <v>103026037</v>
      </c>
      <c r="C584" s="27" t="s">
        <v>161</v>
      </c>
      <c r="D584" s="27" t="s">
        <v>162</v>
      </c>
      <c r="E584" s="27" t="s">
        <v>163</v>
      </c>
      <c r="F584" s="27">
        <v>15132</v>
      </c>
      <c r="G584" s="28">
        <v>1643</v>
      </c>
      <c r="H584" s="27">
        <v>4126643690</v>
      </c>
      <c r="I584" s="29">
        <v>3</v>
      </c>
      <c r="J584" s="29" t="s">
        <v>335</v>
      </c>
      <c r="K584" s="30"/>
      <c r="L584" s="30"/>
      <c r="M584" s="30"/>
      <c r="N584" s="30"/>
      <c r="O584" s="30"/>
      <c r="P584" s="31" t="s">
        <v>331</v>
      </c>
      <c r="Q584" s="31" t="s">
        <v>331</v>
      </c>
      <c r="R584" s="27" t="s">
        <v>335</v>
      </c>
      <c r="S584" s="30"/>
      <c r="T584" s="34"/>
      <c r="U584" s="34"/>
      <c r="V584" s="34"/>
      <c r="W584" s="34"/>
      <c r="X584" s="8">
        <f t="shared" si="117"/>
        <v>0</v>
      </c>
      <c r="Y584" s="8">
        <f t="shared" si="118"/>
        <v>1</v>
      </c>
      <c r="Z584" s="8">
        <f t="shared" si="119"/>
        <v>0</v>
      </c>
      <c r="AA584" s="8">
        <f t="shared" si="120"/>
        <v>0</v>
      </c>
      <c r="AB584" s="8">
        <f t="shared" si="121"/>
        <v>0</v>
      </c>
      <c r="AC584" s="8">
        <f t="shared" si="122"/>
        <v>0</v>
      </c>
      <c r="AD584" s="8">
        <f t="shared" si="123"/>
        <v>0</v>
      </c>
      <c r="AE584" s="8">
        <f t="shared" si="124"/>
        <v>0</v>
      </c>
      <c r="AF584" s="8">
        <f t="shared" si="125"/>
        <v>0</v>
      </c>
      <c r="AG584" s="8">
        <f t="shared" si="126"/>
        <v>0</v>
      </c>
      <c r="AH584">
        <f t="shared" si="127"/>
        <v>0</v>
      </c>
      <c r="AI584">
        <f t="shared" si="128"/>
        <v>0</v>
      </c>
      <c r="AJ584">
        <f t="shared" si="129"/>
        <v>0</v>
      </c>
    </row>
    <row r="585" spans="1:36" ht="12.75">
      <c r="A585" s="27">
        <v>4280040</v>
      </c>
      <c r="B585" s="27">
        <v>103027307</v>
      </c>
      <c r="C585" s="27" t="s">
        <v>164</v>
      </c>
      <c r="D585" s="27" t="s">
        <v>165</v>
      </c>
      <c r="E585" s="27" t="s">
        <v>166</v>
      </c>
      <c r="F585" s="27">
        <v>15071</v>
      </c>
      <c r="G585" s="28">
        <v>9111</v>
      </c>
      <c r="H585" s="27">
        <v>4129231772</v>
      </c>
      <c r="I585" s="29">
        <v>8</v>
      </c>
      <c r="J585" s="29" t="s">
        <v>330</v>
      </c>
      <c r="K585" s="30"/>
      <c r="L585" s="30"/>
      <c r="M585" s="30"/>
      <c r="N585" s="30"/>
      <c r="O585" s="30"/>
      <c r="P585" s="31" t="s">
        <v>331</v>
      </c>
      <c r="Q585" s="31" t="s">
        <v>331</v>
      </c>
      <c r="R585" s="27" t="s">
        <v>330</v>
      </c>
      <c r="S585" s="30"/>
      <c r="T585" s="34"/>
      <c r="U585" s="34"/>
      <c r="V585" s="34"/>
      <c r="W585" s="34"/>
      <c r="X585" s="8">
        <f t="shared" si="117"/>
        <v>1</v>
      </c>
      <c r="Y585" s="8">
        <f t="shared" si="118"/>
        <v>1</v>
      </c>
      <c r="Z585" s="8" t="str">
        <f t="shared" si="119"/>
        <v>ELIGIBLE</v>
      </c>
      <c r="AA585" s="8">
        <f t="shared" si="120"/>
        <v>0</v>
      </c>
      <c r="AB585" s="8">
        <f t="shared" si="121"/>
        <v>0</v>
      </c>
      <c r="AC585" s="8">
        <f t="shared" si="122"/>
        <v>1</v>
      </c>
      <c r="AD585" s="8">
        <f t="shared" si="123"/>
        <v>0</v>
      </c>
      <c r="AE585" s="8">
        <f t="shared" si="124"/>
        <v>0</v>
      </c>
      <c r="AF585" s="8">
        <f t="shared" si="125"/>
        <v>0</v>
      </c>
      <c r="AG585" s="8">
        <f t="shared" si="126"/>
        <v>0</v>
      </c>
      <c r="AH585">
        <f t="shared" si="127"/>
        <v>0</v>
      </c>
      <c r="AI585">
        <f t="shared" si="128"/>
        <v>0</v>
      </c>
      <c r="AJ585">
        <f t="shared" si="129"/>
        <v>0</v>
      </c>
    </row>
    <row r="586" spans="1:36" ht="12.75">
      <c r="A586" s="27">
        <v>4280050</v>
      </c>
      <c r="B586" s="27">
        <v>103028807</v>
      </c>
      <c r="C586" s="27" t="s">
        <v>167</v>
      </c>
      <c r="D586" s="27" t="s">
        <v>168</v>
      </c>
      <c r="E586" s="27" t="s">
        <v>739</v>
      </c>
      <c r="F586" s="27">
        <v>15025</v>
      </c>
      <c r="G586" s="28">
        <v>3796</v>
      </c>
      <c r="H586" s="27">
        <v>4124693200</v>
      </c>
      <c r="I586" s="29">
        <v>3</v>
      </c>
      <c r="J586" s="29" t="s">
        <v>335</v>
      </c>
      <c r="K586" s="30"/>
      <c r="L586" s="30"/>
      <c r="M586" s="30"/>
      <c r="N586" s="30"/>
      <c r="O586" s="30"/>
      <c r="P586" s="31" t="s">
        <v>331</v>
      </c>
      <c r="Q586" s="31" t="s">
        <v>331</v>
      </c>
      <c r="R586" s="27" t="s">
        <v>335</v>
      </c>
      <c r="S586" s="30"/>
      <c r="T586" s="34"/>
      <c r="U586" s="34"/>
      <c r="V586" s="34"/>
      <c r="W586" s="34"/>
      <c r="X586" s="8">
        <f t="shared" si="117"/>
        <v>0</v>
      </c>
      <c r="Y586" s="8">
        <f t="shared" si="118"/>
        <v>1</v>
      </c>
      <c r="Z586" s="8">
        <f t="shared" si="119"/>
        <v>0</v>
      </c>
      <c r="AA586" s="8">
        <f t="shared" si="120"/>
        <v>0</v>
      </c>
      <c r="AB586" s="8">
        <f t="shared" si="121"/>
        <v>0</v>
      </c>
      <c r="AC586" s="8">
        <f t="shared" si="122"/>
        <v>0</v>
      </c>
      <c r="AD586" s="8">
        <f t="shared" si="123"/>
        <v>0</v>
      </c>
      <c r="AE586" s="8">
        <f t="shared" si="124"/>
        <v>0</v>
      </c>
      <c r="AF586" s="8">
        <f t="shared" si="125"/>
        <v>0</v>
      </c>
      <c r="AG586" s="8">
        <f t="shared" si="126"/>
        <v>0</v>
      </c>
      <c r="AH586">
        <f t="shared" si="127"/>
        <v>0</v>
      </c>
      <c r="AI586">
        <f t="shared" si="128"/>
        <v>0</v>
      </c>
      <c r="AJ586">
        <f t="shared" si="129"/>
        <v>0</v>
      </c>
    </row>
    <row r="587" spans="1:36" ht="12.75">
      <c r="A587" s="27">
        <v>4280060</v>
      </c>
      <c r="B587" s="27">
        <v>114060557</v>
      </c>
      <c r="C587" s="27" t="s">
        <v>169</v>
      </c>
      <c r="D587" s="27" t="s">
        <v>170</v>
      </c>
      <c r="E587" s="27" t="s">
        <v>1601</v>
      </c>
      <c r="F587" s="27">
        <v>19533</v>
      </c>
      <c r="G587" s="28">
        <v>9768</v>
      </c>
      <c r="H587" s="27">
        <v>6103784884</v>
      </c>
      <c r="I587" s="29" t="s">
        <v>550</v>
      </c>
      <c r="J587" s="29" t="s">
        <v>335</v>
      </c>
      <c r="K587" s="30"/>
      <c r="L587" s="30"/>
      <c r="M587" s="30"/>
      <c r="N587" s="30"/>
      <c r="O587" s="30"/>
      <c r="P587" s="31" t="s">
        <v>331</v>
      </c>
      <c r="Q587" s="31" t="s">
        <v>331</v>
      </c>
      <c r="R587" s="27" t="s">
        <v>335</v>
      </c>
      <c r="S587" s="30"/>
      <c r="T587" s="34"/>
      <c r="U587" s="34"/>
      <c r="V587" s="34"/>
      <c r="W587" s="34"/>
      <c r="X587" s="8">
        <f t="shared" si="117"/>
        <v>0</v>
      </c>
      <c r="Y587" s="8">
        <f t="shared" si="118"/>
        <v>1</v>
      </c>
      <c r="Z587" s="8">
        <f t="shared" si="119"/>
        <v>0</v>
      </c>
      <c r="AA587" s="8">
        <f t="shared" si="120"/>
        <v>0</v>
      </c>
      <c r="AB587" s="8">
        <f t="shared" si="121"/>
        <v>0</v>
      </c>
      <c r="AC587" s="8">
        <f t="shared" si="122"/>
        <v>0</v>
      </c>
      <c r="AD587" s="8">
        <f t="shared" si="123"/>
        <v>0</v>
      </c>
      <c r="AE587" s="8">
        <f t="shared" si="124"/>
        <v>0</v>
      </c>
      <c r="AF587" s="8">
        <f t="shared" si="125"/>
        <v>0</v>
      </c>
      <c r="AG587" s="8">
        <f t="shared" si="126"/>
        <v>0</v>
      </c>
      <c r="AH587">
        <f t="shared" si="127"/>
        <v>0</v>
      </c>
      <c r="AI587">
        <f t="shared" si="128"/>
        <v>0</v>
      </c>
      <c r="AJ587">
        <f t="shared" si="129"/>
        <v>0</v>
      </c>
    </row>
    <row r="588" spans="1:36" ht="12.75">
      <c r="A588" s="27">
        <v>4280070</v>
      </c>
      <c r="B588" s="27">
        <v>114067107</v>
      </c>
      <c r="C588" s="27" t="s">
        <v>171</v>
      </c>
      <c r="D588" s="27" t="s">
        <v>172</v>
      </c>
      <c r="E588" s="27" t="s">
        <v>513</v>
      </c>
      <c r="F588" s="27">
        <v>19612</v>
      </c>
      <c r="G588" s="28">
        <v>3068</v>
      </c>
      <c r="H588" s="27">
        <v>6109217300</v>
      </c>
      <c r="I588" s="29">
        <v>2</v>
      </c>
      <c r="J588" s="29" t="s">
        <v>335</v>
      </c>
      <c r="K588" s="30"/>
      <c r="L588" s="30"/>
      <c r="M588" s="30"/>
      <c r="N588" s="30"/>
      <c r="O588" s="30"/>
      <c r="P588" s="31" t="s">
        <v>331</v>
      </c>
      <c r="Q588" s="31" t="s">
        <v>331</v>
      </c>
      <c r="R588" s="27" t="s">
        <v>335</v>
      </c>
      <c r="S588" s="30"/>
      <c r="T588" s="34"/>
      <c r="U588" s="34"/>
      <c r="V588" s="34"/>
      <c r="W588" s="34"/>
      <c r="X588" s="8">
        <f t="shared" si="117"/>
        <v>0</v>
      </c>
      <c r="Y588" s="8">
        <f t="shared" si="118"/>
        <v>1</v>
      </c>
      <c r="Z588" s="8">
        <f t="shared" si="119"/>
        <v>0</v>
      </c>
      <c r="AA588" s="8">
        <f t="shared" si="120"/>
        <v>0</v>
      </c>
      <c r="AB588" s="8">
        <f t="shared" si="121"/>
        <v>0</v>
      </c>
      <c r="AC588" s="8">
        <f t="shared" si="122"/>
        <v>0</v>
      </c>
      <c r="AD588" s="8">
        <f t="shared" si="123"/>
        <v>0</v>
      </c>
      <c r="AE588" s="8">
        <f t="shared" si="124"/>
        <v>0</v>
      </c>
      <c r="AF588" s="8">
        <f t="shared" si="125"/>
        <v>0</v>
      </c>
      <c r="AG588" s="8">
        <f t="shared" si="126"/>
        <v>0</v>
      </c>
      <c r="AH588">
        <f t="shared" si="127"/>
        <v>0</v>
      </c>
      <c r="AI588">
        <f t="shared" si="128"/>
        <v>0</v>
      </c>
      <c r="AJ588">
        <f t="shared" si="129"/>
        <v>0</v>
      </c>
    </row>
    <row r="589" spans="1:36" ht="12.75">
      <c r="A589" s="27">
        <v>4280080</v>
      </c>
      <c r="B589" s="27">
        <v>108070607</v>
      </c>
      <c r="C589" s="27" t="s">
        <v>173</v>
      </c>
      <c r="D589" s="27" t="s">
        <v>174</v>
      </c>
      <c r="E589" s="27" t="s">
        <v>502</v>
      </c>
      <c r="F589" s="27">
        <v>16602</v>
      </c>
      <c r="G589" s="28">
        <v>3616</v>
      </c>
      <c r="H589" s="27">
        <v>8149468450</v>
      </c>
      <c r="I589" s="29">
        <v>2</v>
      </c>
      <c r="J589" s="29" t="s">
        <v>335</v>
      </c>
      <c r="K589" s="30"/>
      <c r="L589" s="30"/>
      <c r="M589" s="30"/>
      <c r="N589" s="30"/>
      <c r="O589" s="30"/>
      <c r="P589" s="31" t="s">
        <v>331</v>
      </c>
      <c r="Q589" s="31" t="s">
        <v>331</v>
      </c>
      <c r="R589" s="27" t="s">
        <v>335</v>
      </c>
      <c r="S589" s="30"/>
      <c r="T589" s="34"/>
      <c r="U589" s="34"/>
      <c r="V589" s="34"/>
      <c r="W589" s="34"/>
      <c r="X589" s="8">
        <f t="shared" si="117"/>
        <v>0</v>
      </c>
      <c r="Y589" s="8">
        <f t="shared" si="118"/>
        <v>1</v>
      </c>
      <c r="Z589" s="8">
        <f t="shared" si="119"/>
        <v>0</v>
      </c>
      <c r="AA589" s="8">
        <f t="shared" si="120"/>
        <v>0</v>
      </c>
      <c r="AB589" s="8">
        <f t="shared" si="121"/>
        <v>0</v>
      </c>
      <c r="AC589" s="8">
        <f t="shared" si="122"/>
        <v>0</v>
      </c>
      <c r="AD589" s="8">
        <f t="shared" si="123"/>
        <v>0</v>
      </c>
      <c r="AE589" s="8">
        <f t="shared" si="124"/>
        <v>0</v>
      </c>
      <c r="AF589" s="8">
        <f t="shared" si="125"/>
        <v>0</v>
      </c>
      <c r="AG589" s="8">
        <f t="shared" si="126"/>
        <v>0</v>
      </c>
      <c r="AH589">
        <f t="shared" si="127"/>
        <v>0</v>
      </c>
      <c r="AI589">
        <f t="shared" si="128"/>
        <v>0</v>
      </c>
      <c r="AJ589">
        <f t="shared" si="129"/>
        <v>0</v>
      </c>
    </row>
    <row r="590" spans="1:36" ht="12.75">
      <c r="A590" s="27">
        <v>4280090</v>
      </c>
      <c r="B590" s="27">
        <v>122091457</v>
      </c>
      <c r="C590" s="27" t="s">
        <v>175</v>
      </c>
      <c r="D590" s="27" t="s">
        <v>176</v>
      </c>
      <c r="E590" s="27" t="s">
        <v>177</v>
      </c>
      <c r="F590" s="27">
        <v>19030</v>
      </c>
      <c r="G590" s="28">
        <v>4106</v>
      </c>
      <c r="H590" s="27">
        <v>2159491700</v>
      </c>
      <c r="I590" s="29">
        <v>3</v>
      </c>
      <c r="J590" s="29" t="s">
        <v>335</v>
      </c>
      <c r="K590" s="30"/>
      <c r="L590" s="30"/>
      <c r="M590" s="30"/>
      <c r="N590" s="30"/>
      <c r="O590" s="30"/>
      <c r="P590" s="31" t="s">
        <v>331</v>
      </c>
      <c r="Q590" s="31" t="s">
        <v>331</v>
      </c>
      <c r="R590" s="27" t="s">
        <v>335</v>
      </c>
      <c r="S590" s="30"/>
      <c r="T590" s="34"/>
      <c r="U590" s="34"/>
      <c r="V590" s="34"/>
      <c r="W590" s="34"/>
      <c r="X590" s="8">
        <f t="shared" si="117"/>
        <v>0</v>
      </c>
      <c r="Y590" s="8">
        <f t="shared" si="118"/>
        <v>1</v>
      </c>
      <c r="Z590" s="8">
        <f t="shared" si="119"/>
        <v>0</v>
      </c>
      <c r="AA590" s="8">
        <f t="shared" si="120"/>
        <v>0</v>
      </c>
      <c r="AB590" s="8">
        <f t="shared" si="121"/>
        <v>0</v>
      </c>
      <c r="AC590" s="8">
        <f t="shared" si="122"/>
        <v>0</v>
      </c>
      <c r="AD590" s="8">
        <f t="shared" si="123"/>
        <v>0</v>
      </c>
      <c r="AE590" s="8">
        <f t="shared" si="124"/>
        <v>0</v>
      </c>
      <c r="AF590" s="8">
        <f t="shared" si="125"/>
        <v>0</v>
      </c>
      <c r="AG590" s="8">
        <f t="shared" si="126"/>
        <v>0</v>
      </c>
      <c r="AH590">
        <f t="shared" si="127"/>
        <v>0</v>
      </c>
      <c r="AI590">
        <f t="shared" si="128"/>
        <v>0</v>
      </c>
      <c r="AJ590">
        <f t="shared" si="129"/>
        <v>0</v>
      </c>
    </row>
    <row r="591" spans="1:36" ht="12.75">
      <c r="A591" s="27">
        <v>4280100</v>
      </c>
      <c r="B591" s="27">
        <v>122097007</v>
      </c>
      <c r="C591" s="27" t="s">
        <v>178</v>
      </c>
      <c r="D591" s="27" t="s">
        <v>179</v>
      </c>
      <c r="E591" s="27" t="s">
        <v>180</v>
      </c>
      <c r="F591" s="27">
        <v>18929</v>
      </c>
      <c r="G591" s="28">
        <v>1046</v>
      </c>
      <c r="H591" s="27">
        <v>2153432480</v>
      </c>
      <c r="I591" s="29">
        <v>8</v>
      </c>
      <c r="J591" s="29" t="s">
        <v>330</v>
      </c>
      <c r="K591" s="30"/>
      <c r="L591" s="30"/>
      <c r="M591" s="30"/>
      <c r="N591" s="30"/>
      <c r="O591" s="30"/>
      <c r="P591" s="31" t="s">
        <v>331</v>
      </c>
      <c r="Q591" s="31" t="s">
        <v>331</v>
      </c>
      <c r="R591" s="27" t="s">
        <v>330</v>
      </c>
      <c r="S591" s="30"/>
      <c r="T591" s="34"/>
      <c r="U591" s="34"/>
      <c r="V591" s="34"/>
      <c r="W591" s="34"/>
      <c r="X591" s="8">
        <f t="shared" si="117"/>
        <v>1</v>
      </c>
      <c r="Y591" s="8">
        <f t="shared" si="118"/>
        <v>1</v>
      </c>
      <c r="Z591" s="8" t="str">
        <f t="shared" si="119"/>
        <v>ELIGIBLE</v>
      </c>
      <c r="AA591" s="8">
        <f t="shared" si="120"/>
        <v>0</v>
      </c>
      <c r="AB591" s="8">
        <f t="shared" si="121"/>
        <v>0</v>
      </c>
      <c r="AC591" s="8">
        <f t="shared" si="122"/>
        <v>1</v>
      </c>
      <c r="AD591" s="8">
        <f t="shared" si="123"/>
        <v>0</v>
      </c>
      <c r="AE591" s="8">
        <f t="shared" si="124"/>
        <v>0</v>
      </c>
      <c r="AF591" s="8">
        <f t="shared" si="125"/>
        <v>0</v>
      </c>
      <c r="AG591" s="8">
        <f t="shared" si="126"/>
        <v>0</v>
      </c>
      <c r="AH591">
        <f t="shared" si="127"/>
        <v>0</v>
      </c>
      <c r="AI591">
        <f t="shared" si="128"/>
        <v>0</v>
      </c>
      <c r="AJ591">
        <f t="shared" si="129"/>
        <v>0</v>
      </c>
    </row>
    <row r="592" spans="1:36" ht="12.75">
      <c r="A592" s="27">
        <v>4280110</v>
      </c>
      <c r="B592" s="27">
        <v>122099007</v>
      </c>
      <c r="C592" s="27" t="s">
        <v>181</v>
      </c>
      <c r="D592" s="27" t="s">
        <v>182</v>
      </c>
      <c r="E592" s="27" t="s">
        <v>1474</v>
      </c>
      <c r="F592" s="27">
        <v>18944</v>
      </c>
      <c r="G592" s="28">
        <v>3908</v>
      </c>
      <c r="H592" s="27">
        <v>2157952911</v>
      </c>
      <c r="I592" s="29">
        <v>8</v>
      </c>
      <c r="J592" s="29" t="s">
        <v>330</v>
      </c>
      <c r="K592" s="30"/>
      <c r="L592" s="30"/>
      <c r="M592" s="30"/>
      <c r="N592" s="30"/>
      <c r="O592" s="30"/>
      <c r="P592" s="31" t="s">
        <v>331</v>
      </c>
      <c r="Q592" s="31" t="s">
        <v>331</v>
      </c>
      <c r="R592" s="27" t="s">
        <v>330</v>
      </c>
      <c r="S592" s="30"/>
      <c r="T592" s="34"/>
      <c r="U592" s="34"/>
      <c r="V592" s="34"/>
      <c r="W592" s="34"/>
      <c r="X592" s="8">
        <f t="shared" si="117"/>
        <v>1</v>
      </c>
      <c r="Y592" s="8">
        <f t="shared" si="118"/>
        <v>1</v>
      </c>
      <c r="Z592" s="8" t="str">
        <f t="shared" si="119"/>
        <v>ELIGIBLE</v>
      </c>
      <c r="AA592" s="8">
        <f t="shared" si="120"/>
        <v>0</v>
      </c>
      <c r="AB592" s="8">
        <f t="shared" si="121"/>
        <v>0</v>
      </c>
      <c r="AC592" s="8">
        <f t="shared" si="122"/>
        <v>1</v>
      </c>
      <c r="AD592" s="8">
        <f t="shared" si="123"/>
        <v>0</v>
      </c>
      <c r="AE592" s="8">
        <f t="shared" si="124"/>
        <v>0</v>
      </c>
      <c r="AF592" s="8">
        <f t="shared" si="125"/>
        <v>0</v>
      </c>
      <c r="AG592" s="8">
        <f t="shared" si="126"/>
        <v>0</v>
      </c>
      <c r="AH592">
        <f t="shared" si="127"/>
        <v>0</v>
      </c>
      <c r="AI592">
        <f t="shared" si="128"/>
        <v>0</v>
      </c>
      <c r="AJ592">
        <f t="shared" si="129"/>
        <v>0</v>
      </c>
    </row>
    <row r="593" spans="1:36" ht="12.75">
      <c r="A593" s="27">
        <v>4280120</v>
      </c>
      <c r="B593" s="27">
        <v>108110307</v>
      </c>
      <c r="C593" s="27" t="s">
        <v>183</v>
      </c>
      <c r="D593" s="27" t="s">
        <v>184</v>
      </c>
      <c r="E593" s="27" t="s">
        <v>701</v>
      </c>
      <c r="F593" s="27">
        <v>15931</v>
      </c>
      <c r="G593" s="28">
        <v>7618</v>
      </c>
      <c r="H593" s="27">
        <v>8144726490</v>
      </c>
      <c r="I593" s="29">
        <v>8</v>
      </c>
      <c r="J593" s="29" t="s">
        <v>330</v>
      </c>
      <c r="K593" s="30"/>
      <c r="L593" s="30"/>
      <c r="M593" s="30"/>
      <c r="N593" s="30"/>
      <c r="O593" s="30"/>
      <c r="P593" s="31" t="s">
        <v>331</v>
      </c>
      <c r="Q593" s="31" t="s">
        <v>331</v>
      </c>
      <c r="R593" s="27" t="s">
        <v>330</v>
      </c>
      <c r="S593" s="30"/>
      <c r="T593" s="34"/>
      <c r="U593" s="34"/>
      <c r="V593" s="34"/>
      <c r="W593" s="34"/>
      <c r="X593" s="8">
        <f t="shared" si="117"/>
        <v>1</v>
      </c>
      <c r="Y593" s="8">
        <f t="shared" si="118"/>
        <v>1</v>
      </c>
      <c r="Z593" s="8" t="str">
        <f t="shared" si="119"/>
        <v>ELIGIBLE</v>
      </c>
      <c r="AA593" s="8">
        <f t="shared" si="120"/>
        <v>0</v>
      </c>
      <c r="AB593" s="8">
        <f t="shared" si="121"/>
        <v>0</v>
      </c>
      <c r="AC593" s="8">
        <f t="shared" si="122"/>
        <v>1</v>
      </c>
      <c r="AD593" s="8">
        <f t="shared" si="123"/>
        <v>0</v>
      </c>
      <c r="AE593" s="8">
        <f t="shared" si="124"/>
        <v>0</v>
      </c>
      <c r="AF593" s="8">
        <f t="shared" si="125"/>
        <v>0</v>
      </c>
      <c r="AG593" s="8">
        <f t="shared" si="126"/>
        <v>0</v>
      </c>
      <c r="AH593">
        <f t="shared" si="127"/>
        <v>0</v>
      </c>
      <c r="AI593">
        <f t="shared" si="128"/>
        <v>0</v>
      </c>
      <c r="AJ593">
        <f t="shared" si="129"/>
        <v>0</v>
      </c>
    </row>
    <row r="594" spans="1:36" ht="12.75">
      <c r="A594" s="27">
        <v>4280130</v>
      </c>
      <c r="B594" s="27">
        <v>121131507</v>
      </c>
      <c r="C594" s="27" t="s">
        <v>185</v>
      </c>
      <c r="D594" s="27" t="s">
        <v>186</v>
      </c>
      <c r="E594" s="27" t="s">
        <v>1115</v>
      </c>
      <c r="F594" s="27">
        <v>18229</v>
      </c>
      <c r="G594" s="28">
        <v>1821</v>
      </c>
      <c r="H594" s="27">
        <v>5703253058</v>
      </c>
      <c r="I594" s="29">
        <v>4</v>
      </c>
      <c r="J594" s="29" t="s">
        <v>335</v>
      </c>
      <c r="K594" s="30"/>
      <c r="L594" s="30"/>
      <c r="M594" s="30"/>
      <c r="N594" s="30"/>
      <c r="O594" s="30"/>
      <c r="P594" s="31" t="s">
        <v>331</v>
      </c>
      <c r="Q594" s="31" t="s">
        <v>331</v>
      </c>
      <c r="R594" s="27" t="s">
        <v>335</v>
      </c>
      <c r="S594" s="30"/>
      <c r="T594" s="34"/>
      <c r="U594" s="34"/>
      <c r="V594" s="34"/>
      <c r="W594" s="34"/>
      <c r="X594" s="8">
        <f t="shared" si="117"/>
        <v>0</v>
      </c>
      <c r="Y594" s="8">
        <f t="shared" si="118"/>
        <v>1</v>
      </c>
      <c r="Z594" s="8">
        <f t="shared" si="119"/>
        <v>0</v>
      </c>
      <c r="AA594" s="8">
        <f t="shared" si="120"/>
        <v>0</v>
      </c>
      <c r="AB594" s="8">
        <f t="shared" si="121"/>
        <v>0</v>
      </c>
      <c r="AC594" s="8">
        <f t="shared" si="122"/>
        <v>0</v>
      </c>
      <c r="AD594" s="8">
        <f t="shared" si="123"/>
        <v>0</v>
      </c>
      <c r="AE594" s="8">
        <f t="shared" si="124"/>
        <v>0</v>
      </c>
      <c r="AF594" s="8">
        <f t="shared" si="125"/>
        <v>0</v>
      </c>
      <c r="AG594" s="8">
        <f t="shared" si="126"/>
        <v>0</v>
      </c>
      <c r="AH594">
        <f t="shared" si="127"/>
        <v>0</v>
      </c>
      <c r="AI594">
        <f t="shared" si="128"/>
        <v>0</v>
      </c>
      <c r="AJ594">
        <f t="shared" si="129"/>
        <v>0</v>
      </c>
    </row>
    <row r="595" spans="1:36" ht="12.75">
      <c r="A595" s="27">
        <v>4280150</v>
      </c>
      <c r="B595" s="27">
        <v>106161357</v>
      </c>
      <c r="C595" s="27" t="s">
        <v>187</v>
      </c>
      <c r="D595" s="27" t="s">
        <v>188</v>
      </c>
      <c r="E595" s="27" t="s">
        <v>189</v>
      </c>
      <c r="F595" s="27">
        <v>16254</v>
      </c>
      <c r="G595" s="28">
        <v>8975</v>
      </c>
      <c r="H595" s="27">
        <v>8142264391</v>
      </c>
      <c r="I595" s="29">
        <v>7</v>
      </c>
      <c r="J595" s="29" t="s">
        <v>330</v>
      </c>
      <c r="K595" s="30"/>
      <c r="L595" s="30"/>
      <c r="M595" s="30"/>
      <c r="N595" s="30"/>
      <c r="O595" s="30"/>
      <c r="P595" s="31" t="s">
        <v>331</v>
      </c>
      <c r="Q595" s="31" t="s">
        <v>331</v>
      </c>
      <c r="R595" s="27" t="s">
        <v>330</v>
      </c>
      <c r="S595" s="30"/>
      <c r="T595" s="34"/>
      <c r="U595" s="34"/>
      <c r="V595" s="34"/>
      <c r="W595" s="34"/>
      <c r="X595" s="8">
        <f t="shared" si="117"/>
        <v>1</v>
      </c>
      <c r="Y595" s="8">
        <f t="shared" si="118"/>
        <v>1</v>
      </c>
      <c r="Z595" s="8" t="str">
        <f t="shared" si="119"/>
        <v>ELIGIBLE</v>
      </c>
      <c r="AA595" s="8">
        <f t="shared" si="120"/>
        <v>0</v>
      </c>
      <c r="AB595" s="8">
        <f t="shared" si="121"/>
        <v>0</v>
      </c>
      <c r="AC595" s="8">
        <f t="shared" si="122"/>
        <v>1</v>
      </c>
      <c r="AD595" s="8">
        <f t="shared" si="123"/>
        <v>0</v>
      </c>
      <c r="AE595" s="8">
        <f t="shared" si="124"/>
        <v>0</v>
      </c>
      <c r="AF595" s="8">
        <f t="shared" si="125"/>
        <v>0</v>
      </c>
      <c r="AG595" s="8">
        <f t="shared" si="126"/>
        <v>0</v>
      </c>
      <c r="AH595">
        <f t="shared" si="127"/>
        <v>0</v>
      </c>
      <c r="AI595">
        <f t="shared" si="128"/>
        <v>0</v>
      </c>
      <c r="AJ595">
        <f t="shared" si="129"/>
        <v>0</v>
      </c>
    </row>
    <row r="596" spans="1:36" ht="12.75">
      <c r="A596" s="27">
        <v>4280160</v>
      </c>
      <c r="B596" s="27">
        <v>110171607</v>
      </c>
      <c r="C596" s="27" t="s">
        <v>190</v>
      </c>
      <c r="D596" s="27" t="s">
        <v>191</v>
      </c>
      <c r="E596" s="27" t="s">
        <v>751</v>
      </c>
      <c r="F596" s="27">
        <v>16830</v>
      </c>
      <c r="G596" s="28">
        <v>9702</v>
      </c>
      <c r="H596" s="27">
        <v>8147655308</v>
      </c>
      <c r="I596" s="29">
        <v>6</v>
      </c>
      <c r="J596" s="29" t="s">
        <v>335</v>
      </c>
      <c r="K596" s="30"/>
      <c r="L596" s="30"/>
      <c r="M596" s="30"/>
      <c r="N596" s="30"/>
      <c r="O596" s="30"/>
      <c r="P596" s="31" t="s">
        <v>331</v>
      </c>
      <c r="Q596" s="31" t="s">
        <v>331</v>
      </c>
      <c r="R596" s="27" t="s">
        <v>330</v>
      </c>
      <c r="S596" s="30"/>
      <c r="T596" s="34"/>
      <c r="U596" s="34"/>
      <c r="V596" s="34"/>
      <c r="W596" s="34"/>
      <c r="X596" s="8">
        <f t="shared" si="117"/>
        <v>0</v>
      </c>
      <c r="Y596" s="8">
        <f t="shared" si="118"/>
        <v>1</v>
      </c>
      <c r="Z596" s="8">
        <f t="shared" si="119"/>
        <v>0</v>
      </c>
      <c r="AA596" s="8">
        <f t="shared" si="120"/>
        <v>0</v>
      </c>
      <c r="AB596" s="8">
        <f t="shared" si="121"/>
        <v>0</v>
      </c>
      <c r="AC596" s="8">
        <f t="shared" si="122"/>
        <v>1</v>
      </c>
      <c r="AD596" s="8">
        <f t="shared" si="123"/>
        <v>0</v>
      </c>
      <c r="AE596" s="8">
        <f t="shared" si="124"/>
        <v>0</v>
      </c>
      <c r="AF596" s="8">
        <f t="shared" si="125"/>
        <v>0</v>
      </c>
      <c r="AG596" s="8">
        <f t="shared" si="126"/>
        <v>0</v>
      </c>
      <c r="AH596">
        <f t="shared" si="127"/>
        <v>0</v>
      </c>
      <c r="AI596">
        <f t="shared" si="128"/>
        <v>0</v>
      </c>
      <c r="AJ596">
        <f t="shared" si="129"/>
        <v>0</v>
      </c>
    </row>
    <row r="597" spans="1:36" ht="12.75">
      <c r="A597" s="27">
        <v>4280170</v>
      </c>
      <c r="B597" s="27">
        <v>105201407</v>
      </c>
      <c r="C597" s="27" t="s">
        <v>192</v>
      </c>
      <c r="D597" s="27" t="s">
        <v>193</v>
      </c>
      <c r="E597" s="27" t="s">
        <v>808</v>
      </c>
      <c r="F597" s="27">
        <v>16335</v>
      </c>
      <c r="G597" s="28">
        <v>2152</v>
      </c>
      <c r="H597" s="27">
        <v>8147246024</v>
      </c>
      <c r="I597" s="29">
        <v>6</v>
      </c>
      <c r="J597" s="29" t="s">
        <v>335</v>
      </c>
      <c r="K597" s="30"/>
      <c r="L597" s="30"/>
      <c r="M597" s="30"/>
      <c r="N597" s="30"/>
      <c r="O597" s="30"/>
      <c r="P597" s="31" t="s">
        <v>331</v>
      </c>
      <c r="Q597" s="31" t="s">
        <v>331</v>
      </c>
      <c r="R597" s="27" t="s">
        <v>330</v>
      </c>
      <c r="S597" s="30"/>
      <c r="T597" s="34"/>
      <c r="U597" s="34"/>
      <c r="V597" s="34"/>
      <c r="W597" s="34"/>
      <c r="X597" s="8">
        <f t="shared" si="117"/>
        <v>0</v>
      </c>
      <c r="Y597" s="8">
        <f t="shared" si="118"/>
        <v>1</v>
      </c>
      <c r="Z597" s="8">
        <f t="shared" si="119"/>
        <v>0</v>
      </c>
      <c r="AA597" s="8">
        <f t="shared" si="120"/>
        <v>0</v>
      </c>
      <c r="AB597" s="8">
        <f t="shared" si="121"/>
        <v>0</v>
      </c>
      <c r="AC597" s="8">
        <f t="shared" si="122"/>
        <v>1</v>
      </c>
      <c r="AD597" s="8">
        <f t="shared" si="123"/>
        <v>0</v>
      </c>
      <c r="AE597" s="8">
        <f t="shared" si="124"/>
        <v>0</v>
      </c>
      <c r="AF597" s="8">
        <f t="shared" si="125"/>
        <v>0</v>
      </c>
      <c r="AG597" s="8">
        <f t="shared" si="126"/>
        <v>0</v>
      </c>
      <c r="AH597">
        <f t="shared" si="127"/>
        <v>0</v>
      </c>
      <c r="AI597">
        <f t="shared" si="128"/>
        <v>0</v>
      </c>
      <c r="AJ597">
        <f t="shared" si="129"/>
        <v>0</v>
      </c>
    </row>
    <row r="598" spans="1:36" ht="12.75">
      <c r="A598" s="27">
        <v>4280180</v>
      </c>
      <c r="B598" s="27">
        <v>115211657</v>
      </c>
      <c r="C598" s="27" t="s">
        <v>194</v>
      </c>
      <c r="D598" s="27" t="s">
        <v>195</v>
      </c>
      <c r="E598" s="27" t="s">
        <v>811</v>
      </c>
      <c r="F598" s="27">
        <v>17055</v>
      </c>
      <c r="G598" s="28">
        <v>1816</v>
      </c>
      <c r="H598" s="27">
        <v>7176970354</v>
      </c>
      <c r="I598" s="29">
        <v>8</v>
      </c>
      <c r="J598" s="29" t="s">
        <v>330</v>
      </c>
      <c r="K598" s="30"/>
      <c r="L598" s="30"/>
      <c r="M598" s="30"/>
      <c r="N598" s="30"/>
      <c r="O598" s="30"/>
      <c r="P598" s="31" t="s">
        <v>331</v>
      </c>
      <c r="Q598" s="31" t="s">
        <v>331</v>
      </c>
      <c r="R598" s="27" t="s">
        <v>330</v>
      </c>
      <c r="S598" s="30"/>
      <c r="T598" s="34"/>
      <c r="U598" s="34"/>
      <c r="V598" s="34"/>
      <c r="W598" s="34"/>
      <c r="X598" s="8">
        <f t="shared" si="117"/>
        <v>1</v>
      </c>
      <c r="Y598" s="8">
        <f t="shared" si="118"/>
        <v>1</v>
      </c>
      <c r="Z598" s="8" t="str">
        <f t="shared" si="119"/>
        <v>ELIGIBLE</v>
      </c>
      <c r="AA598" s="8">
        <f t="shared" si="120"/>
        <v>0</v>
      </c>
      <c r="AB598" s="8">
        <f t="shared" si="121"/>
        <v>0</v>
      </c>
      <c r="AC598" s="8">
        <f t="shared" si="122"/>
        <v>1</v>
      </c>
      <c r="AD598" s="8">
        <f t="shared" si="123"/>
        <v>0</v>
      </c>
      <c r="AE598" s="8">
        <f t="shared" si="124"/>
        <v>0</v>
      </c>
      <c r="AF598" s="8">
        <f t="shared" si="125"/>
        <v>0</v>
      </c>
      <c r="AG598" s="8">
        <f t="shared" si="126"/>
        <v>0</v>
      </c>
      <c r="AH598">
        <f t="shared" si="127"/>
        <v>0</v>
      </c>
      <c r="AI598">
        <f t="shared" si="128"/>
        <v>0</v>
      </c>
      <c r="AJ598">
        <f t="shared" si="129"/>
        <v>0</v>
      </c>
    </row>
    <row r="599" spans="1:36" ht="12.75">
      <c r="A599" s="27">
        <v>4280200</v>
      </c>
      <c r="B599" s="27">
        <v>125232407</v>
      </c>
      <c r="C599" s="27" t="s">
        <v>196</v>
      </c>
      <c r="D599" s="27" t="s">
        <v>197</v>
      </c>
      <c r="E599" s="27" t="s">
        <v>1582</v>
      </c>
      <c r="F599" s="27">
        <v>19063</v>
      </c>
      <c r="G599" s="28" t="s">
        <v>378</v>
      </c>
      <c r="H599" s="27">
        <v>6105654880</v>
      </c>
      <c r="I599" s="29">
        <v>3</v>
      </c>
      <c r="J599" s="29" t="s">
        <v>335</v>
      </c>
      <c r="K599" s="30"/>
      <c r="L599" s="30"/>
      <c r="M599" s="30"/>
      <c r="N599" s="30"/>
      <c r="O599" s="30"/>
      <c r="P599" s="31" t="s">
        <v>331</v>
      </c>
      <c r="Q599" s="31" t="s">
        <v>331</v>
      </c>
      <c r="R599" s="27" t="s">
        <v>335</v>
      </c>
      <c r="S599" s="30"/>
      <c r="T599" s="34"/>
      <c r="U599" s="34"/>
      <c r="V599" s="34"/>
      <c r="W599" s="34"/>
      <c r="X599" s="8">
        <f t="shared" si="117"/>
        <v>0</v>
      </c>
      <c r="Y599" s="8">
        <f t="shared" si="118"/>
        <v>1</v>
      </c>
      <c r="Z599" s="8">
        <f t="shared" si="119"/>
        <v>0</v>
      </c>
      <c r="AA599" s="8">
        <f t="shared" si="120"/>
        <v>0</v>
      </c>
      <c r="AB599" s="8">
        <f t="shared" si="121"/>
        <v>0</v>
      </c>
      <c r="AC599" s="8">
        <f t="shared" si="122"/>
        <v>0</v>
      </c>
      <c r="AD599" s="8">
        <f t="shared" si="123"/>
        <v>0</v>
      </c>
      <c r="AE599" s="8">
        <f t="shared" si="124"/>
        <v>0</v>
      </c>
      <c r="AF599" s="8">
        <f t="shared" si="125"/>
        <v>0</v>
      </c>
      <c r="AG599" s="8">
        <f t="shared" si="126"/>
        <v>0</v>
      </c>
      <c r="AH599">
        <f t="shared" si="127"/>
        <v>0</v>
      </c>
      <c r="AI599">
        <f t="shared" si="128"/>
        <v>0</v>
      </c>
      <c r="AJ599">
        <f t="shared" si="129"/>
        <v>0</v>
      </c>
    </row>
    <row r="600" spans="1:36" ht="12.75">
      <c r="A600" s="27">
        <v>4280210</v>
      </c>
      <c r="B600" s="27">
        <v>105252807</v>
      </c>
      <c r="C600" s="27" t="s">
        <v>198</v>
      </c>
      <c r="D600" s="27" t="s">
        <v>199</v>
      </c>
      <c r="E600" s="27" t="s">
        <v>385</v>
      </c>
      <c r="F600" s="27">
        <v>16509</v>
      </c>
      <c r="G600" s="28">
        <v>4657</v>
      </c>
      <c r="H600" s="27">
        <v>8148640641</v>
      </c>
      <c r="I600" s="29">
        <v>8</v>
      </c>
      <c r="J600" s="29" t="s">
        <v>330</v>
      </c>
      <c r="K600" s="30"/>
      <c r="L600" s="30"/>
      <c r="M600" s="30"/>
      <c r="N600" s="30"/>
      <c r="O600" s="30"/>
      <c r="P600" s="31" t="s">
        <v>331</v>
      </c>
      <c r="Q600" s="31" t="s">
        <v>331</v>
      </c>
      <c r="R600" s="27" t="s">
        <v>330</v>
      </c>
      <c r="S600" s="30"/>
      <c r="T600" s="34"/>
      <c r="U600" s="34"/>
      <c r="V600" s="34"/>
      <c r="W600" s="34"/>
      <c r="X600" s="8">
        <f t="shared" si="117"/>
        <v>1</v>
      </c>
      <c r="Y600" s="8">
        <f t="shared" si="118"/>
        <v>1</v>
      </c>
      <c r="Z600" s="8" t="str">
        <f t="shared" si="119"/>
        <v>ELIGIBLE</v>
      </c>
      <c r="AA600" s="8">
        <f t="shared" si="120"/>
        <v>0</v>
      </c>
      <c r="AB600" s="8">
        <f t="shared" si="121"/>
        <v>0</v>
      </c>
      <c r="AC600" s="8">
        <f t="shared" si="122"/>
        <v>1</v>
      </c>
      <c r="AD600" s="8">
        <f t="shared" si="123"/>
        <v>0</v>
      </c>
      <c r="AE600" s="8">
        <f t="shared" si="124"/>
        <v>0</v>
      </c>
      <c r="AF600" s="8">
        <f t="shared" si="125"/>
        <v>0</v>
      </c>
      <c r="AG600" s="8">
        <f t="shared" si="126"/>
        <v>0</v>
      </c>
      <c r="AH600">
        <f t="shared" si="127"/>
        <v>0</v>
      </c>
      <c r="AI600">
        <f t="shared" si="128"/>
        <v>0</v>
      </c>
      <c r="AJ600">
        <f t="shared" si="129"/>
        <v>0</v>
      </c>
    </row>
    <row r="601" spans="1:36" ht="12.75">
      <c r="A601" s="27">
        <v>4280220</v>
      </c>
      <c r="B601" s="27">
        <v>101266007</v>
      </c>
      <c r="C601" s="27" t="s">
        <v>200</v>
      </c>
      <c r="D601" s="27" t="s">
        <v>201</v>
      </c>
      <c r="E601" s="27" t="s">
        <v>783</v>
      </c>
      <c r="F601" s="27">
        <v>15425</v>
      </c>
      <c r="G601" s="28">
        <v>5597</v>
      </c>
      <c r="H601" s="27">
        <v>7246260236</v>
      </c>
      <c r="I601" s="29">
        <v>8</v>
      </c>
      <c r="J601" s="29" t="s">
        <v>330</v>
      </c>
      <c r="K601" s="30"/>
      <c r="L601" s="30"/>
      <c r="M601" s="30"/>
      <c r="N601" s="30"/>
      <c r="O601" s="30"/>
      <c r="P601" s="31" t="s">
        <v>331</v>
      </c>
      <c r="Q601" s="31" t="s">
        <v>331</v>
      </c>
      <c r="R601" s="27" t="s">
        <v>330</v>
      </c>
      <c r="S601" s="30"/>
      <c r="T601" s="34"/>
      <c r="U601" s="34"/>
      <c r="V601" s="34"/>
      <c r="W601" s="34"/>
      <c r="X601" s="8">
        <f t="shared" si="117"/>
        <v>1</v>
      </c>
      <c r="Y601" s="8">
        <f t="shared" si="118"/>
        <v>1</v>
      </c>
      <c r="Z601" s="8" t="str">
        <f t="shared" si="119"/>
        <v>ELIGIBLE</v>
      </c>
      <c r="AA601" s="8">
        <f t="shared" si="120"/>
        <v>0</v>
      </c>
      <c r="AB601" s="8">
        <f t="shared" si="121"/>
        <v>0</v>
      </c>
      <c r="AC601" s="8">
        <f t="shared" si="122"/>
        <v>1</v>
      </c>
      <c r="AD601" s="8">
        <f t="shared" si="123"/>
        <v>0</v>
      </c>
      <c r="AE601" s="8">
        <f t="shared" si="124"/>
        <v>0</v>
      </c>
      <c r="AF601" s="8">
        <f t="shared" si="125"/>
        <v>0</v>
      </c>
      <c r="AG601" s="8">
        <f t="shared" si="126"/>
        <v>0</v>
      </c>
      <c r="AH601">
        <f t="shared" si="127"/>
        <v>0</v>
      </c>
      <c r="AI601">
        <f t="shared" si="128"/>
        <v>0</v>
      </c>
      <c r="AJ601">
        <f t="shared" si="129"/>
        <v>0</v>
      </c>
    </row>
    <row r="602" spans="1:36" ht="12.75">
      <c r="A602" s="27">
        <v>4280230</v>
      </c>
      <c r="B602" s="27">
        <v>112282307</v>
      </c>
      <c r="C602" s="27" t="s">
        <v>202</v>
      </c>
      <c r="D602" s="27" t="s">
        <v>203</v>
      </c>
      <c r="E602" s="27" t="s">
        <v>716</v>
      </c>
      <c r="F602" s="27">
        <v>17201</v>
      </c>
      <c r="G602" s="28">
        <v>8847</v>
      </c>
      <c r="H602" s="27">
        <v>7172639033</v>
      </c>
      <c r="I602" s="29">
        <v>6</v>
      </c>
      <c r="J602" s="29" t="s">
        <v>335</v>
      </c>
      <c r="K602" s="30"/>
      <c r="L602" s="30"/>
      <c r="M602" s="30"/>
      <c r="N602" s="30"/>
      <c r="O602" s="30"/>
      <c r="P602" s="31" t="s">
        <v>331</v>
      </c>
      <c r="Q602" s="31" t="s">
        <v>331</v>
      </c>
      <c r="R602" s="27" t="s">
        <v>330</v>
      </c>
      <c r="S602" s="30"/>
      <c r="T602" s="34"/>
      <c r="U602" s="34"/>
      <c r="V602" s="34"/>
      <c r="W602" s="34"/>
      <c r="X602" s="8">
        <f t="shared" si="117"/>
        <v>0</v>
      </c>
      <c r="Y602" s="8">
        <f t="shared" si="118"/>
        <v>1</v>
      </c>
      <c r="Z602" s="8">
        <f t="shared" si="119"/>
        <v>0</v>
      </c>
      <c r="AA602" s="8">
        <f t="shared" si="120"/>
        <v>0</v>
      </c>
      <c r="AB602" s="8">
        <f t="shared" si="121"/>
        <v>0</v>
      </c>
      <c r="AC602" s="8">
        <f t="shared" si="122"/>
        <v>1</v>
      </c>
      <c r="AD602" s="8">
        <f t="shared" si="123"/>
        <v>0</v>
      </c>
      <c r="AE602" s="8">
        <f t="shared" si="124"/>
        <v>0</v>
      </c>
      <c r="AF602" s="8">
        <f t="shared" si="125"/>
        <v>0</v>
      </c>
      <c r="AG602" s="8">
        <f t="shared" si="126"/>
        <v>0</v>
      </c>
      <c r="AH602">
        <f t="shared" si="127"/>
        <v>0</v>
      </c>
      <c r="AI602">
        <f t="shared" si="128"/>
        <v>0</v>
      </c>
      <c r="AJ602">
        <f t="shared" si="129"/>
        <v>0</v>
      </c>
    </row>
    <row r="603" spans="1:36" ht="12.75">
      <c r="A603" s="27">
        <v>4280240</v>
      </c>
      <c r="B603" s="27">
        <v>101302607</v>
      </c>
      <c r="C603" s="27" t="s">
        <v>204</v>
      </c>
      <c r="D603" s="27" t="s">
        <v>205</v>
      </c>
      <c r="E603" s="27" t="s">
        <v>708</v>
      </c>
      <c r="F603" s="27">
        <v>15370</v>
      </c>
      <c r="G603" s="28">
        <v>8281</v>
      </c>
      <c r="H603" s="27">
        <v>7246273106</v>
      </c>
      <c r="I603" s="29">
        <v>6</v>
      </c>
      <c r="J603" s="29" t="s">
        <v>335</v>
      </c>
      <c r="K603" s="30"/>
      <c r="L603" s="30"/>
      <c r="M603" s="30"/>
      <c r="N603" s="30"/>
      <c r="O603" s="30"/>
      <c r="P603" s="31" t="s">
        <v>331</v>
      </c>
      <c r="Q603" s="31" t="s">
        <v>331</v>
      </c>
      <c r="R603" s="27" t="s">
        <v>330</v>
      </c>
      <c r="S603" s="30"/>
      <c r="T603" s="34"/>
      <c r="U603" s="34"/>
      <c r="V603" s="34"/>
      <c r="W603" s="34"/>
      <c r="X603" s="8">
        <f t="shared" si="117"/>
        <v>0</v>
      </c>
      <c r="Y603" s="8">
        <f t="shared" si="118"/>
        <v>1</v>
      </c>
      <c r="Z603" s="8">
        <f t="shared" si="119"/>
        <v>0</v>
      </c>
      <c r="AA603" s="8">
        <f t="shared" si="120"/>
        <v>0</v>
      </c>
      <c r="AB603" s="8">
        <f t="shared" si="121"/>
        <v>0</v>
      </c>
      <c r="AC603" s="8">
        <f t="shared" si="122"/>
        <v>1</v>
      </c>
      <c r="AD603" s="8">
        <f t="shared" si="123"/>
        <v>0</v>
      </c>
      <c r="AE603" s="8">
        <f t="shared" si="124"/>
        <v>0</v>
      </c>
      <c r="AF603" s="8">
        <f t="shared" si="125"/>
        <v>0</v>
      </c>
      <c r="AG603" s="8">
        <f t="shared" si="126"/>
        <v>0</v>
      </c>
      <c r="AH603">
        <f t="shared" si="127"/>
        <v>0</v>
      </c>
      <c r="AI603">
        <f t="shared" si="128"/>
        <v>0</v>
      </c>
      <c r="AJ603">
        <f t="shared" si="129"/>
        <v>0</v>
      </c>
    </row>
    <row r="604" spans="1:36" ht="12.75">
      <c r="A604" s="27">
        <v>4280250</v>
      </c>
      <c r="B604" s="27">
        <v>111312607</v>
      </c>
      <c r="C604" s="27" t="s">
        <v>206</v>
      </c>
      <c r="D604" s="27" t="s">
        <v>207</v>
      </c>
      <c r="E604" s="27" t="s">
        <v>208</v>
      </c>
      <c r="F604" s="27">
        <v>17060</v>
      </c>
      <c r="G604" s="28">
        <v>905</v>
      </c>
      <c r="H604" s="27">
        <v>8146430951</v>
      </c>
      <c r="I604" s="29">
        <v>7</v>
      </c>
      <c r="J604" s="29" t="s">
        <v>330</v>
      </c>
      <c r="K604" s="30"/>
      <c r="L604" s="30"/>
      <c r="M604" s="30"/>
      <c r="N604" s="30"/>
      <c r="O604" s="30"/>
      <c r="P604" s="31" t="s">
        <v>331</v>
      </c>
      <c r="Q604" s="31" t="s">
        <v>331</v>
      </c>
      <c r="R604" s="27" t="s">
        <v>330</v>
      </c>
      <c r="S604" s="30"/>
      <c r="T604" s="34"/>
      <c r="U604" s="34"/>
      <c r="V604" s="34"/>
      <c r="W604" s="34"/>
      <c r="X604" s="8">
        <f t="shared" si="117"/>
        <v>1</v>
      </c>
      <c r="Y604" s="8">
        <f t="shared" si="118"/>
        <v>1</v>
      </c>
      <c r="Z604" s="8" t="str">
        <f t="shared" si="119"/>
        <v>ELIGIBLE</v>
      </c>
      <c r="AA604" s="8">
        <f t="shared" si="120"/>
        <v>0</v>
      </c>
      <c r="AB604" s="8">
        <f t="shared" si="121"/>
        <v>0</v>
      </c>
      <c r="AC604" s="8">
        <f t="shared" si="122"/>
        <v>1</v>
      </c>
      <c r="AD604" s="8">
        <f t="shared" si="123"/>
        <v>0</v>
      </c>
      <c r="AE604" s="8">
        <f t="shared" si="124"/>
        <v>0</v>
      </c>
      <c r="AF604" s="8">
        <f t="shared" si="125"/>
        <v>0</v>
      </c>
      <c r="AG604" s="8">
        <f t="shared" si="126"/>
        <v>0</v>
      </c>
      <c r="AH604">
        <f t="shared" si="127"/>
        <v>0</v>
      </c>
      <c r="AI604">
        <f t="shared" si="128"/>
        <v>0</v>
      </c>
      <c r="AJ604">
        <f t="shared" si="129"/>
        <v>0</v>
      </c>
    </row>
    <row r="605" spans="1:36" ht="12.75">
      <c r="A605" s="27">
        <v>4280260</v>
      </c>
      <c r="B605" s="27">
        <v>119354207</v>
      </c>
      <c r="C605" s="27" t="s">
        <v>209</v>
      </c>
      <c r="D605" s="27" t="s">
        <v>210</v>
      </c>
      <c r="E605" s="27" t="s">
        <v>344</v>
      </c>
      <c r="F605" s="27">
        <v>18508</v>
      </c>
      <c r="G605" s="28">
        <v>1475</v>
      </c>
      <c r="H605" s="27">
        <v>5703468471</v>
      </c>
      <c r="I605" s="29">
        <v>2</v>
      </c>
      <c r="J605" s="29" t="s">
        <v>335</v>
      </c>
      <c r="K605" s="30"/>
      <c r="L605" s="30"/>
      <c r="M605" s="30"/>
      <c r="N605" s="30"/>
      <c r="O605" s="30"/>
      <c r="P605" s="31" t="s">
        <v>331</v>
      </c>
      <c r="Q605" s="31" t="s">
        <v>331</v>
      </c>
      <c r="R605" s="27" t="s">
        <v>335</v>
      </c>
      <c r="S605" s="30"/>
      <c r="T605" s="34"/>
      <c r="U605" s="34"/>
      <c r="V605" s="34"/>
      <c r="W605" s="34"/>
      <c r="X605" s="8">
        <f t="shared" si="117"/>
        <v>0</v>
      </c>
      <c r="Y605" s="8">
        <f t="shared" si="118"/>
        <v>1</v>
      </c>
      <c r="Z605" s="8">
        <f t="shared" si="119"/>
        <v>0</v>
      </c>
      <c r="AA605" s="8">
        <f t="shared" si="120"/>
        <v>0</v>
      </c>
      <c r="AB605" s="8">
        <f t="shared" si="121"/>
        <v>0</v>
      </c>
      <c r="AC605" s="8">
        <f t="shared" si="122"/>
        <v>0</v>
      </c>
      <c r="AD605" s="8">
        <f t="shared" si="123"/>
        <v>0</v>
      </c>
      <c r="AE605" s="8">
        <f t="shared" si="124"/>
        <v>0</v>
      </c>
      <c r="AF605" s="8">
        <f t="shared" si="125"/>
        <v>0</v>
      </c>
      <c r="AG605" s="8">
        <f t="shared" si="126"/>
        <v>0</v>
      </c>
      <c r="AH605">
        <f t="shared" si="127"/>
        <v>0</v>
      </c>
      <c r="AI605">
        <f t="shared" si="128"/>
        <v>0</v>
      </c>
      <c r="AJ605">
        <f t="shared" si="129"/>
        <v>0</v>
      </c>
    </row>
    <row r="606" spans="1:36" ht="12.75">
      <c r="A606" s="27">
        <v>4280270</v>
      </c>
      <c r="B606" s="27">
        <v>113363807</v>
      </c>
      <c r="C606" s="27" t="s">
        <v>211</v>
      </c>
      <c r="D606" s="27" t="s">
        <v>212</v>
      </c>
      <c r="E606" s="27" t="s">
        <v>213</v>
      </c>
      <c r="F606" s="27">
        <v>17584</v>
      </c>
      <c r="G606" s="28">
        <v>527</v>
      </c>
      <c r="H606" s="27">
        <v>7174647052</v>
      </c>
      <c r="I606" s="29">
        <v>4</v>
      </c>
      <c r="J606" s="29" t="s">
        <v>335</v>
      </c>
      <c r="K606" s="30"/>
      <c r="L606" s="30"/>
      <c r="M606" s="30"/>
      <c r="N606" s="30"/>
      <c r="O606" s="30"/>
      <c r="P606" s="31" t="s">
        <v>331</v>
      </c>
      <c r="Q606" s="31" t="s">
        <v>331</v>
      </c>
      <c r="R606" s="27" t="s">
        <v>335</v>
      </c>
      <c r="S606" s="30"/>
      <c r="T606" s="34"/>
      <c r="U606" s="34"/>
      <c r="V606" s="34"/>
      <c r="W606" s="34"/>
      <c r="X606" s="8">
        <f t="shared" si="117"/>
        <v>0</v>
      </c>
      <c r="Y606" s="8">
        <f t="shared" si="118"/>
        <v>1</v>
      </c>
      <c r="Z606" s="8">
        <f t="shared" si="119"/>
        <v>0</v>
      </c>
      <c r="AA606" s="8">
        <f t="shared" si="120"/>
        <v>0</v>
      </c>
      <c r="AB606" s="8">
        <f t="shared" si="121"/>
        <v>0</v>
      </c>
      <c r="AC606" s="8">
        <f t="shared" si="122"/>
        <v>0</v>
      </c>
      <c r="AD606" s="8">
        <f t="shared" si="123"/>
        <v>0</v>
      </c>
      <c r="AE606" s="8">
        <f t="shared" si="124"/>
        <v>0</v>
      </c>
      <c r="AF606" s="8">
        <f t="shared" si="125"/>
        <v>0</v>
      </c>
      <c r="AG606" s="8">
        <f t="shared" si="126"/>
        <v>0</v>
      </c>
      <c r="AH606">
        <f t="shared" si="127"/>
        <v>0</v>
      </c>
      <c r="AI606">
        <f t="shared" si="128"/>
        <v>0</v>
      </c>
      <c r="AJ606">
        <f t="shared" si="129"/>
        <v>0</v>
      </c>
    </row>
    <row r="607" spans="1:36" ht="12.75">
      <c r="A607" s="27">
        <v>4280280</v>
      </c>
      <c r="B607" s="27">
        <v>113384307</v>
      </c>
      <c r="C607" s="27" t="s">
        <v>214</v>
      </c>
      <c r="D607" s="27" t="s">
        <v>215</v>
      </c>
      <c r="E607" s="27" t="s">
        <v>792</v>
      </c>
      <c r="F607" s="27">
        <v>17042</v>
      </c>
      <c r="G607" s="28">
        <v>9159</v>
      </c>
      <c r="H607" s="27">
        <v>7172738551</v>
      </c>
      <c r="I607" s="29">
        <v>4</v>
      </c>
      <c r="J607" s="29" t="s">
        <v>335</v>
      </c>
      <c r="K607" s="30"/>
      <c r="L607" s="30"/>
      <c r="M607" s="30"/>
      <c r="N607" s="30"/>
      <c r="O607" s="30"/>
      <c r="P607" s="31" t="s">
        <v>331</v>
      </c>
      <c r="Q607" s="31" t="s">
        <v>331</v>
      </c>
      <c r="R607" s="27" t="s">
        <v>335</v>
      </c>
      <c r="S607" s="30"/>
      <c r="T607" s="34"/>
      <c r="U607" s="34"/>
      <c r="V607" s="34"/>
      <c r="W607" s="34"/>
      <c r="X607" s="8">
        <f t="shared" si="117"/>
        <v>0</v>
      </c>
      <c r="Y607" s="8">
        <f t="shared" si="118"/>
        <v>1</v>
      </c>
      <c r="Z607" s="8">
        <f t="shared" si="119"/>
        <v>0</v>
      </c>
      <c r="AA607" s="8">
        <f t="shared" si="120"/>
        <v>0</v>
      </c>
      <c r="AB607" s="8">
        <f t="shared" si="121"/>
        <v>0</v>
      </c>
      <c r="AC607" s="8">
        <f t="shared" si="122"/>
        <v>0</v>
      </c>
      <c r="AD607" s="8">
        <f t="shared" si="123"/>
        <v>0</v>
      </c>
      <c r="AE607" s="8">
        <f t="shared" si="124"/>
        <v>0</v>
      </c>
      <c r="AF607" s="8">
        <f t="shared" si="125"/>
        <v>0</v>
      </c>
      <c r="AG607" s="8">
        <f t="shared" si="126"/>
        <v>0</v>
      </c>
      <c r="AH607">
        <f t="shared" si="127"/>
        <v>0</v>
      </c>
      <c r="AI607">
        <f t="shared" si="128"/>
        <v>0</v>
      </c>
      <c r="AJ607">
        <f t="shared" si="129"/>
        <v>0</v>
      </c>
    </row>
    <row r="608" spans="1:36" ht="12.75">
      <c r="A608" s="27">
        <v>4280290</v>
      </c>
      <c r="B608" s="27">
        <v>121393007</v>
      </c>
      <c r="C608" s="27" t="s">
        <v>216</v>
      </c>
      <c r="D608" s="27" t="s">
        <v>217</v>
      </c>
      <c r="E608" s="27" t="s">
        <v>218</v>
      </c>
      <c r="F608" s="27">
        <v>18078</v>
      </c>
      <c r="G608" s="28">
        <v>2501</v>
      </c>
      <c r="H608" s="27">
        <v>6107991322</v>
      </c>
      <c r="I608" s="29">
        <v>8</v>
      </c>
      <c r="J608" s="29" t="s">
        <v>330</v>
      </c>
      <c r="K608" s="30"/>
      <c r="L608" s="30"/>
      <c r="M608" s="30"/>
      <c r="N608" s="30"/>
      <c r="O608" s="30"/>
      <c r="P608" s="31" t="s">
        <v>331</v>
      </c>
      <c r="Q608" s="31" t="s">
        <v>331</v>
      </c>
      <c r="R608" s="27" t="s">
        <v>330</v>
      </c>
      <c r="S608" s="30"/>
      <c r="T608" s="34"/>
      <c r="U608" s="34"/>
      <c r="V608" s="34"/>
      <c r="W608" s="34"/>
      <c r="X608" s="8">
        <f t="shared" si="117"/>
        <v>1</v>
      </c>
      <c r="Y608" s="8">
        <f t="shared" si="118"/>
        <v>1</v>
      </c>
      <c r="Z608" s="8" t="str">
        <f t="shared" si="119"/>
        <v>ELIGIBLE</v>
      </c>
      <c r="AA608" s="8">
        <f t="shared" si="120"/>
        <v>0</v>
      </c>
      <c r="AB608" s="8">
        <f t="shared" si="121"/>
        <v>0</v>
      </c>
      <c r="AC608" s="8">
        <f t="shared" si="122"/>
        <v>1</v>
      </c>
      <c r="AD608" s="8">
        <f t="shared" si="123"/>
        <v>0</v>
      </c>
      <c r="AE608" s="8">
        <f t="shared" si="124"/>
        <v>0</v>
      </c>
      <c r="AF608" s="8">
        <f t="shared" si="125"/>
        <v>0</v>
      </c>
      <c r="AG608" s="8">
        <f t="shared" si="126"/>
        <v>0</v>
      </c>
      <c r="AH608">
        <f t="shared" si="127"/>
        <v>0</v>
      </c>
      <c r="AI608">
        <f t="shared" si="128"/>
        <v>0</v>
      </c>
      <c r="AJ608">
        <f t="shared" si="129"/>
        <v>0</v>
      </c>
    </row>
    <row r="609" spans="1:36" ht="12.75">
      <c r="A609" s="27">
        <v>4280300</v>
      </c>
      <c r="B609" s="27">
        <v>118408607</v>
      </c>
      <c r="C609" s="27" t="s">
        <v>219</v>
      </c>
      <c r="D609" s="27" t="s">
        <v>220</v>
      </c>
      <c r="E609" s="27" t="s">
        <v>221</v>
      </c>
      <c r="F609" s="27">
        <v>18707</v>
      </c>
      <c r="G609" s="28" t="s">
        <v>378</v>
      </c>
      <c r="H609" s="27">
        <v>5708224131</v>
      </c>
      <c r="I609" s="29">
        <v>2</v>
      </c>
      <c r="J609" s="29" t="s">
        <v>335</v>
      </c>
      <c r="K609" s="30"/>
      <c r="L609" s="30"/>
      <c r="M609" s="30"/>
      <c r="N609" s="30"/>
      <c r="O609" s="30"/>
      <c r="P609" s="31" t="s">
        <v>331</v>
      </c>
      <c r="Q609" s="31" t="s">
        <v>331</v>
      </c>
      <c r="R609" s="27" t="s">
        <v>335</v>
      </c>
      <c r="S609" s="30"/>
      <c r="T609" s="34"/>
      <c r="U609" s="34"/>
      <c r="V609" s="34"/>
      <c r="W609" s="34"/>
      <c r="X609" s="8">
        <f t="shared" si="117"/>
        <v>0</v>
      </c>
      <c r="Y609" s="8">
        <f t="shared" si="118"/>
        <v>1</v>
      </c>
      <c r="Z609" s="8">
        <f t="shared" si="119"/>
        <v>0</v>
      </c>
      <c r="AA609" s="8">
        <f t="shared" si="120"/>
        <v>0</v>
      </c>
      <c r="AB609" s="8">
        <f t="shared" si="121"/>
        <v>0</v>
      </c>
      <c r="AC609" s="8">
        <f t="shared" si="122"/>
        <v>0</v>
      </c>
      <c r="AD609" s="8">
        <f t="shared" si="123"/>
        <v>0</v>
      </c>
      <c r="AE609" s="8">
        <f t="shared" si="124"/>
        <v>0</v>
      </c>
      <c r="AF609" s="8">
        <f t="shared" si="125"/>
        <v>0</v>
      </c>
      <c r="AG609" s="8">
        <f t="shared" si="126"/>
        <v>0</v>
      </c>
      <c r="AH609">
        <f t="shared" si="127"/>
        <v>0</v>
      </c>
      <c r="AI609">
        <f t="shared" si="128"/>
        <v>0</v>
      </c>
      <c r="AJ609">
        <f t="shared" si="129"/>
        <v>0</v>
      </c>
    </row>
    <row r="610" spans="1:36" ht="12.75">
      <c r="A610" s="27">
        <v>4280310</v>
      </c>
      <c r="B610" s="27">
        <v>104435107</v>
      </c>
      <c r="C610" s="27" t="s">
        <v>222</v>
      </c>
      <c r="D610" s="27" t="s">
        <v>223</v>
      </c>
      <c r="E610" s="27" t="s">
        <v>1241</v>
      </c>
      <c r="F610" s="27">
        <v>16137</v>
      </c>
      <c r="G610" s="28">
        <v>5022</v>
      </c>
      <c r="H610" s="27">
        <v>7246623000</v>
      </c>
      <c r="I610" s="29">
        <v>8</v>
      </c>
      <c r="J610" s="29" t="s">
        <v>330</v>
      </c>
      <c r="K610" s="30"/>
      <c r="L610" s="30"/>
      <c r="M610" s="30"/>
      <c r="N610" s="30"/>
      <c r="O610" s="30"/>
      <c r="P610" s="31" t="s">
        <v>331</v>
      </c>
      <c r="Q610" s="31" t="s">
        <v>331</v>
      </c>
      <c r="R610" s="27" t="s">
        <v>330</v>
      </c>
      <c r="S610" s="30"/>
      <c r="T610" s="34"/>
      <c r="U610" s="34"/>
      <c r="V610" s="34"/>
      <c r="W610" s="34"/>
      <c r="X610" s="8">
        <f t="shared" si="117"/>
        <v>1</v>
      </c>
      <c r="Y610" s="8">
        <f t="shared" si="118"/>
        <v>1</v>
      </c>
      <c r="Z610" s="8" t="str">
        <f t="shared" si="119"/>
        <v>ELIGIBLE</v>
      </c>
      <c r="AA610" s="8">
        <f t="shared" si="120"/>
        <v>0</v>
      </c>
      <c r="AB610" s="8">
        <f t="shared" si="121"/>
        <v>0</v>
      </c>
      <c r="AC610" s="8">
        <f t="shared" si="122"/>
        <v>1</v>
      </c>
      <c r="AD610" s="8">
        <f t="shared" si="123"/>
        <v>0</v>
      </c>
      <c r="AE610" s="8">
        <f t="shared" si="124"/>
        <v>0</v>
      </c>
      <c r="AF610" s="8">
        <f t="shared" si="125"/>
        <v>0</v>
      </c>
      <c r="AG610" s="8">
        <f t="shared" si="126"/>
        <v>0</v>
      </c>
      <c r="AH610">
        <f t="shared" si="127"/>
        <v>0</v>
      </c>
      <c r="AI610">
        <f t="shared" si="128"/>
        <v>0</v>
      </c>
      <c r="AJ610">
        <f t="shared" si="129"/>
        <v>0</v>
      </c>
    </row>
    <row r="611" spans="1:36" ht="12.75">
      <c r="A611" s="27">
        <v>4280320</v>
      </c>
      <c r="B611" s="27">
        <v>120454507</v>
      </c>
      <c r="C611" s="27" t="s">
        <v>224</v>
      </c>
      <c r="D611" s="27" t="s">
        <v>225</v>
      </c>
      <c r="E611" s="27" t="s">
        <v>226</v>
      </c>
      <c r="F611" s="27">
        <v>18321</v>
      </c>
      <c r="G611" s="28">
        <v>66</v>
      </c>
      <c r="H611" s="27">
        <v>5706292001</v>
      </c>
      <c r="I611" s="29">
        <v>6</v>
      </c>
      <c r="J611" s="29" t="s">
        <v>335</v>
      </c>
      <c r="K611" s="30"/>
      <c r="L611" s="30"/>
      <c r="M611" s="30"/>
      <c r="N611" s="30"/>
      <c r="O611" s="30"/>
      <c r="P611" s="31" t="s">
        <v>331</v>
      </c>
      <c r="Q611" s="31" t="s">
        <v>331</v>
      </c>
      <c r="R611" s="27" t="s">
        <v>330</v>
      </c>
      <c r="S611" s="30"/>
      <c r="T611" s="34"/>
      <c r="U611" s="34"/>
      <c r="V611" s="34"/>
      <c r="W611" s="34"/>
      <c r="X611" s="8">
        <f t="shared" si="117"/>
        <v>0</v>
      </c>
      <c r="Y611" s="8">
        <f t="shared" si="118"/>
        <v>1</v>
      </c>
      <c r="Z611" s="8">
        <f t="shared" si="119"/>
        <v>0</v>
      </c>
      <c r="AA611" s="8">
        <f t="shared" si="120"/>
        <v>0</v>
      </c>
      <c r="AB611" s="8">
        <f t="shared" si="121"/>
        <v>0</v>
      </c>
      <c r="AC611" s="8">
        <f t="shared" si="122"/>
        <v>1</v>
      </c>
      <c r="AD611" s="8">
        <f t="shared" si="123"/>
        <v>0</v>
      </c>
      <c r="AE611" s="8">
        <f t="shared" si="124"/>
        <v>0</v>
      </c>
      <c r="AF611" s="8">
        <f t="shared" si="125"/>
        <v>0</v>
      </c>
      <c r="AG611" s="8">
        <f t="shared" si="126"/>
        <v>0</v>
      </c>
      <c r="AH611">
        <f t="shared" si="127"/>
        <v>0</v>
      </c>
      <c r="AI611">
        <f t="shared" si="128"/>
        <v>0</v>
      </c>
      <c r="AJ611">
        <f t="shared" si="129"/>
        <v>0</v>
      </c>
    </row>
    <row r="612" spans="1:36" ht="12.75">
      <c r="A612" s="27">
        <v>4280330</v>
      </c>
      <c r="B612" s="27">
        <v>123460957</v>
      </c>
      <c r="C612" s="27" t="s">
        <v>227</v>
      </c>
      <c r="D612" s="27" t="s">
        <v>228</v>
      </c>
      <c r="E612" s="27" t="s">
        <v>1205</v>
      </c>
      <c r="F612" s="27">
        <v>19401</v>
      </c>
      <c r="G612" s="28">
        <v>2575</v>
      </c>
      <c r="H612" s="27">
        <v>6102772301</v>
      </c>
      <c r="I612" s="29">
        <v>3</v>
      </c>
      <c r="J612" s="29" t="s">
        <v>335</v>
      </c>
      <c r="K612" s="30"/>
      <c r="L612" s="30"/>
      <c r="M612" s="30"/>
      <c r="N612" s="30"/>
      <c r="O612" s="30"/>
      <c r="P612" s="31" t="s">
        <v>331</v>
      </c>
      <c r="Q612" s="31" t="s">
        <v>331</v>
      </c>
      <c r="R612" s="27" t="s">
        <v>335</v>
      </c>
      <c r="S612" s="30"/>
      <c r="T612" s="34"/>
      <c r="U612" s="34"/>
      <c r="V612" s="34"/>
      <c r="W612" s="34"/>
      <c r="X612" s="8">
        <f t="shared" si="117"/>
        <v>0</v>
      </c>
      <c r="Y612" s="8">
        <f t="shared" si="118"/>
        <v>1</v>
      </c>
      <c r="Z612" s="8">
        <f t="shared" si="119"/>
        <v>0</v>
      </c>
      <c r="AA612" s="8">
        <f t="shared" si="120"/>
        <v>0</v>
      </c>
      <c r="AB612" s="8">
        <f t="shared" si="121"/>
        <v>0</v>
      </c>
      <c r="AC612" s="8">
        <f t="shared" si="122"/>
        <v>0</v>
      </c>
      <c r="AD612" s="8">
        <f t="shared" si="123"/>
        <v>0</v>
      </c>
      <c r="AE612" s="8">
        <f t="shared" si="124"/>
        <v>0</v>
      </c>
      <c r="AF612" s="8">
        <f t="shared" si="125"/>
        <v>0</v>
      </c>
      <c r="AG612" s="8">
        <f t="shared" si="126"/>
        <v>0</v>
      </c>
      <c r="AH612">
        <f t="shared" si="127"/>
        <v>0</v>
      </c>
      <c r="AI612">
        <f t="shared" si="128"/>
        <v>0</v>
      </c>
      <c r="AJ612">
        <f t="shared" si="129"/>
        <v>0</v>
      </c>
    </row>
    <row r="613" spans="1:36" ht="12.75">
      <c r="A613" s="27">
        <v>4280340</v>
      </c>
      <c r="B613" s="27">
        <v>123463507</v>
      </c>
      <c r="C613" s="27" t="s">
        <v>229</v>
      </c>
      <c r="D613" s="27" t="s">
        <v>230</v>
      </c>
      <c r="E613" s="27" t="s">
        <v>28</v>
      </c>
      <c r="F613" s="27">
        <v>19090</v>
      </c>
      <c r="G613" s="28">
        <v>1436</v>
      </c>
      <c r="H613" s="27">
        <v>2157844800</v>
      </c>
      <c r="I613" s="29">
        <v>3</v>
      </c>
      <c r="J613" s="29" t="s">
        <v>335</v>
      </c>
      <c r="K613" s="30"/>
      <c r="L613" s="30"/>
      <c r="M613" s="30"/>
      <c r="N613" s="30"/>
      <c r="O613" s="30"/>
      <c r="P613" s="31" t="s">
        <v>331</v>
      </c>
      <c r="Q613" s="31" t="s">
        <v>331</v>
      </c>
      <c r="R613" s="27" t="s">
        <v>335</v>
      </c>
      <c r="S613" s="30"/>
      <c r="T613" s="34"/>
      <c r="U613" s="34"/>
      <c r="V613" s="34"/>
      <c r="W613" s="34"/>
      <c r="X613" s="8">
        <f t="shared" si="117"/>
        <v>0</v>
      </c>
      <c r="Y613" s="8">
        <f t="shared" si="118"/>
        <v>1</v>
      </c>
      <c r="Z613" s="8">
        <f t="shared" si="119"/>
        <v>0</v>
      </c>
      <c r="AA613" s="8">
        <f t="shared" si="120"/>
        <v>0</v>
      </c>
      <c r="AB613" s="8">
        <f t="shared" si="121"/>
        <v>0</v>
      </c>
      <c r="AC613" s="8">
        <f t="shared" si="122"/>
        <v>0</v>
      </c>
      <c r="AD613" s="8">
        <f t="shared" si="123"/>
        <v>0</v>
      </c>
      <c r="AE613" s="8">
        <f t="shared" si="124"/>
        <v>0</v>
      </c>
      <c r="AF613" s="8">
        <f t="shared" si="125"/>
        <v>0</v>
      </c>
      <c r="AG613" s="8">
        <f t="shared" si="126"/>
        <v>0</v>
      </c>
      <c r="AH613">
        <f t="shared" si="127"/>
        <v>0</v>
      </c>
      <c r="AI613">
        <f t="shared" si="128"/>
        <v>0</v>
      </c>
      <c r="AJ613">
        <f t="shared" si="129"/>
        <v>0</v>
      </c>
    </row>
    <row r="614" spans="1:36" ht="12.75">
      <c r="A614" s="27">
        <v>4280360</v>
      </c>
      <c r="B614" s="27">
        <v>123469007</v>
      </c>
      <c r="C614" s="27" t="s">
        <v>231</v>
      </c>
      <c r="D614" s="27" t="s">
        <v>232</v>
      </c>
      <c r="E614" s="27" t="s">
        <v>233</v>
      </c>
      <c r="F614" s="27">
        <v>19468</v>
      </c>
      <c r="G614" s="28">
        <v>1730</v>
      </c>
      <c r="H614" s="27">
        <v>6104897272</v>
      </c>
      <c r="I614" s="29">
        <v>3</v>
      </c>
      <c r="J614" s="29" t="s">
        <v>335</v>
      </c>
      <c r="K614" s="30"/>
      <c r="L614" s="30"/>
      <c r="M614" s="30"/>
      <c r="N614" s="30"/>
      <c r="O614" s="30"/>
      <c r="P614" s="31" t="s">
        <v>331</v>
      </c>
      <c r="Q614" s="31" t="s">
        <v>331</v>
      </c>
      <c r="R614" s="27" t="s">
        <v>335</v>
      </c>
      <c r="S614" s="30"/>
      <c r="T614" s="34"/>
      <c r="U614" s="34"/>
      <c r="V614" s="34"/>
      <c r="W614" s="34"/>
      <c r="X614" s="8">
        <f t="shared" si="117"/>
        <v>0</v>
      </c>
      <c r="Y614" s="8">
        <f t="shared" si="118"/>
        <v>1</v>
      </c>
      <c r="Z614" s="8">
        <f t="shared" si="119"/>
        <v>0</v>
      </c>
      <c r="AA614" s="8">
        <f t="shared" si="120"/>
        <v>0</v>
      </c>
      <c r="AB614" s="8">
        <f t="shared" si="121"/>
        <v>0</v>
      </c>
      <c r="AC614" s="8">
        <f t="shared" si="122"/>
        <v>0</v>
      </c>
      <c r="AD614" s="8">
        <f t="shared" si="123"/>
        <v>0</v>
      </c>
      <c r="AE614" s="8">
        <f t="shared" si="124"/>
        <v>0</v>
      </c>
      <c r="AF614" s="8">
        <f t="shared" si="125"/>
        <v>0</v>
      </c>
      <c r="AG614" s="8">
        <f t="shared" si="126"/>
        <v>0</v>
      </c>
      <c r="AH614">
        <f t="shared" si="127"/>
        <v>0</v>
      </c>
      <c r="AI614">
        <f t="shared" si="128"/>
        <v>0</v>
      </c>
      <c r="AJ614">
        <f t="shared" si="129"/>
        <v>0</v>
      </c>
    </row>
    <row r="615" spans="1:36" ht="12.75">
      <c r="A615" s="27">
        <v>4280370</v>
      </c>
      <c r="B615" s="27">
        <v>120481107</v>
      </c>
      <c r="C615" s="27" t="s">
        <v>234</v>
      </c>
      <c r="D615" s="27" t="s">
        <v>235</v>
      </c>
      <c r="E615" s="27" t="s">
        <v>593</v>
      </c>
      <c r="F615" s="27">
        <v>18020</v>
      </c>
      <c r="G615" s="28">
        <v>2895</v>
      </c>
      <c r="H615" s="27">
        <v>6108668013</v>
      </c>
      <c r="I615" s="29">
        <v>4</v>
      </c>
      <c r="J615" s="29" t="s">
        <v>335</v>
      </c>
      <c r="K615" s="30"/>
      <c r="L615" s="30"/>
      <c r="M615" s="30"/>
      <c r="N615" s="30"/>
      <c r="O615" s="30"/>
      <c r="P615" s="31" t="s">
        <v>331</v>
      </c>
      <c r="Q615" s="31" t="s">
        <v>331</v>
      </c>
      <c r="R615" s="27" t="s">
        <v>335</v>
      </c>
      <c r="S615" s="30"/>
      <c r="T615" s="34"/>
      <c r="U615" s="34"/>
      <c r="V615" s="34"/>
      <c r="W615" s="34"/>
      <c r="X615" s="8">
        <f t="shared" si="117"/>
        <v>0</v>
      </c>
      <c r="Y615" s="8">
        <f t="shared" si="118"/>
        <v>1</v>
      </c>
      <c r="Z615" s="8">
        <f t="shared" si="119"/>
        <v>0</v>
      </c>
      <c r="AA615" s="8">
        <f t="shared" si="120"/>
        <v>0</v>
      </c>
      <c r="AB615" s="8">
        <f t="shared" si="121"/>
        <v>0</v>
      </c>
      <c r="AC615" s="8">
        <f t="shared" si="122"/>
        <v>0</v>
      </c>
      <c r="AD615" s="8">
        <f t="shared" si="123"/>
        <v>0</v>
      </c>
      <c r="AE615" s="8">
        <f t="shared" si="124"/>
        <v>0</v>
      </c>
      <c r="AF615" s="8">
        <f t="shared" si="125"/>
        <v>0</v>
      </c>
      <c r="AG615" s="8">
        <f t="shared" si="126"/>
        <v>0</v>
      </c>
      <c r="AH615">
        <f t="shared" si="127"/>
        <v>0</v>
      </c>
      <c r="AI615">
        <f t="shared" si="128"/>
        <v>0</v>
      </c>
      <c r="AJ615">
        <f t="shared" si="129"/>
        <v>0</v>
      </c>
    </row>
    <row r="616" spans="1:36" ht="12.75">
      <c r="A616" s="27">
        <v>4280380</v>
      </c>
      <c r="B616" s="27">
        <v>120483007</v>
      </c>
      <c r="C616" s="27" t="s">
        <v>236</v>
      </c>
      <c r="D616" s="27" t="s">
        <v>237</v>
      </c>
      <c r="E616" s="27" t="s">
        <v>890</v>
      </c>
      <c r="F616" s="27">
        <v>18040</v>
      </c>
      <c r="G616" s="28">
        <v>6799</v>
      </c>
      <c r="H616" s="27">
        <v>6102582857</v>
      </c>
      <c r="I616" s="29">
        <v>8</v>
      </c>
      <c r="J616" s="29" t="s">
        <v>330</v>
      </c>
      <c r="K616" s="30"/>
      <c r="L616" s="30"/>
      <c r="M616" s="30"/>
      <c r="N616" s="30"/>
      <c r="O616" s="30"/>
      <c r="P616" s="31" t="s">
        <v>331</v>
      </c>
      <c r="Q616" s="31" t="s">
        <v>331</v>
      </c>
      <c r="R616" s="27" t="s">
        <v>330</v>
      </c>
      <c r="S616" s="30"/>
      <c r="T616" s="34"/>
      <c r="U616" s="34"/>
      <c r="V616" s="34"/>
      <c r="W616" s="34"/>
      <c r="X616" s="8">
        <f t="shared" si="117"/>
        <v>1</v>
      </c>
      <c r="Y616" s="8">
        <f t="shared" si="118"/>
        <v>1</v>
      </c>
      <c r="Z616" s="8" t="str">
        <f t="shared" si="119"/>
        <v>ELIGIBLE</v>
      </c>
      <c r="AA616" s="8">
        <f t="shared" si="120"/>
        <v>0</v>
      </c>
      <c r="AB616" s="8">
        <f t="shared" si="121"/>
        <v>0</v>
      </c>
      <c r="AC616" s="8">
        <f t="shared" si="122"/>
        <v>1</v>
      </c>
      <c r="AD616" s="8">
        <f t="shared" si="123"/>
        <v>0</v>
      </c>
      <c r="AE616" s="8">
        <f t="shared" si="124"/>
        <v>0</v>
      </c>
      <c r="AF616" s="8">
        <f t="shared" si="125"/>
        <v>0</v>
      </c>
      <c r="AG616" s="8">
        <f t="shared" si="126"/>
        <v>0</v>
      </c>
      <c r="AH616">
        <f t="shared" si="127"/>
        <v>0</v>
      </c>
      <c r="AI616">
        <f t="shared" si="128"/>
        <v>0</v>
      </c>
      <c r="AJ616">
        <f t="shared" si="129"/>
        <v>0</v>
      </c>
    </row>
    <row r="617" spans="1:36" ht="12.75">
      <c r="A617" s="27">
        <v>4280400</v>
      </c>
      <c r="B617" s="27">
        <v>108567807</v>
      </c>
      <c r="C617" s="27" t="s">
        <v>238</v>
      </c>
      <c r="D617" s="27" t="s">
        <v>239</v>
      </c>
      <c r="E617" s="27" t="s">
        <v>1651</v>
      </c>
      <c r="F617" s="27">
        <v>15501</v>
      </c>
      <c r="G617" s="28">
        <v>4309</v>
      </c>
      <c r="H617" s="27">
        <v>8144433651</v>
      </c>
      <c r="I617" s="29">
        <v>8</v>
      </c>
      <c r="J617" s="29" t="s">
        <v>330</v>
      </c>
      <c r="K617" s="30"/>
      <c r="L617" s="30"/>
      <c r="M617" s="30"/>
      <c r="N617" s="30"/>
      <c r="O617" s="30"/>
      <c r="P617" s="31" t="s">
        <v>331</v>
      </c>
      <c r="Q617" s="31" t="s">
        <v>331</v>
      </c>
      <c r="R617" s="27" t="s">
        <v>330</v>
      </c>
      <c r="S617" s="30"/>
      <c r="T617" s="34"/>
      <c r="U617" s="34"/>
      <c r="V617" s="34"/>
      <c r="W617" s="34"/>
      <c r="X617" s="8">
        <f t="shared" si="117"/>
        <v>1</v>
      </c>
      <c r="Y617" s="8">
        <f t="shared" si="118"/>
        <v>1</v>
      </c>
      <c r="Z617" s="8" t="str">
        <f t="shared" si="119"/>
        <v>ELIGIBLE</v>
      </c>
      <c r="AA617" s="8">
        <f t="shared" si="120"/>
        <v>0</v>
      </c>
      <c r="AB617" s="8">
        <f t="shared" si="121"/>
        <v>0</v>
      </c>
      <c r="AC617" s="8">
        <f t="shared" si="122"/>
        <v>1</v>
      </c>
      <c r="AD617" s="8">
        <f t="shared" si="123"/>
        <v>0</v>
      </c>
      <c r="AE617" s="8">
        <f t="shared" si="124"/>
        <v>0</v>
      </c>
      <c r="AF617" s="8">
        <f t="shared" si="125"/>
        <v>0</v>
      </c>
      <c r="AG617" s="8">
        <f t="shared" si="126"/>
        <v>0</v>
      </c>
      <c r="AH617">
        <f t="shared" si="127"/>
        <v>0</v>
      </c>
      <c r="AI617">
        <f t="shared" si="128"/>
        <v>0</v>
      </c>
      <c r="AJ617">
        <f t="shared" si="129"/>
        <v>0</v>
      </c>
    </row>
    <row r="618" spans="1:36" ht="12.75">
      <c r="A618" s="27">
        <v>4280420</v>
      </c>
      <c r="B618" s="27">
        <v>116606707</v>
      </c>
      <c r="C618" s="27" t="s">
        <v>240</v>
      </c>
      <c r="D618" s="27" t="s">
        <v>212</v>
      </c>
      <c r="E618" s="27" t="s">
        <v>241</v>
      </c>
      <c r="F618" s="27">
        <v>17855</v>
      </c>
      <c r="G618" s="28">
        <v>527</v>
      </c>
      <c r="H618" s="27">
        <v>5709661034</v>
      </c>
      <c r="I618" s="29">
        <v>7</v>
      </c>
      <c r="J618" s="29" t="s">
        <v>330</v>
      </c>
      <c r="K618" s="30"/>
      <c r="L618" s="30"/>
      <c r="M618" s="30"/>
      <c r="N618" s="30"/>
      <c r="O618" s="30"/>
      <c r="P618" s="31" t="s">
        <v>331</v>
      </c>
      <c r="Q618" s="31" t="s">
        <v>331</v>
      </c>
      <c r="R618" s="27" t="s">
        <v>330</v>
      </c>
      <c r="S618" s="30"/>
      <c r="T618" s="34"/>
      <c r="U618" s="34"/>
      <c r="V618" s="34"/>
      <c r="W618" s="34"/>
      <c r="X618" s="8">
        <f t="shared" si="117"/>
        <v>1</v>
      </c>
      <c r="Y618" s="8">
        <f t="shared" si="118"/>
        <v>1</v>
      </c>
      <c r="Z618" s="8" t="str">
        <f t="shared" si="119"/>
        <v>ELIGIBLE</v>
      </c>
      <c r="AA618" s="8">
        <f t="shared" si="120"/>
        <v>0</v>
      </c>
      <c r="AB618" s="8">
        <f t="shared" si="121"/>
        <v>0</v>
      </c>
      <c r="AC618" s="8">
        <f t="shared" si="122"/>
        <v>1</v>
      </c>
      <c r="AD618" s="8">
        <f t="shared" si="123"/>
        <v>0</v>
      </c>
      <c r="AE618" s="8">
        <f t="shared" si="124"/>
        <v>0</v>
      </c>
      <c r="AF618" s="8">
        <f t="shared" si="125"/>
        <v>0</v>
      </c>
      <c r="AG618" s="8">
        <f t="shared" si="126"/>
        <v>0</v>
      </c>
      <c r="AH618">
        <f t="shared" si="127"/>
        <v>0</v>
      </c>
      <c r="AI618">
        <f t="shared" si="128"/>
        <v>0</v>
      </c>
      <c r="AJ618">
        <f t="shared" si="129"/>
        <v>0</v>
      </c>
    </row>
    <row r="619" spans="1:36" ht="12.75">
      <c r="A619" s="27">
        <v>4280430</v>
      </c>
      <c r="B619" s="27">
        <v>106619107</v>
      </c>
      <c r="C619" s="27" t="s">
        <v>242</v>
      </c>
      <c r="D619" s="27" t="s">
        <v>243</v>
      </c>
      <c r="E619" s="27" t="s">
        <v>1420</v>
      </c>
      <c r="F619" s="27">
        <v>16301</v>
      </c>
      <c r="G619" s="28">
        <v>3501</v>
      </c>
      <c r="H619" s="27">
        <v>8146773097</v>
      </c>
      <c r="I619" s="29">
        <v>6</v>
      </c>
      <c r="J619" s="29" t="s">
        <v>335</v>
      </c>
      <c r="K619" s="30"/>
      <c r="L619" s="30"/>
      <c r="M619" s="30"/>
      <c r="N619" s="30"/>
      <c r="O619" s="30"/>
      <c r="P619" s="31" t="s">
        <v>331</v>
      </c>
      <c r="Q619" s="31" t="s">
        <v>331</v>
      </c>
      <c r="R619" s="27" t="s">
        <v>330</v>
      </c>
      <c r="S619" s="30"/>
      <c r="T619" s="34"/>
      <c r="U619" s="34"/>
      <c r="V619" s="34"/>
      <c r="W619" s="34"/>
      <c r="X619" s="8">
        <f t="shared" si="117"/>
        <v>0</v>
      </c>
      <c r="Y619" s="8">
        <f t="shared" si="118"/>
        <v>1</v>
      </c>
      <c r="Z619" s="8">
        <f t="shared" si="119"/>
        <v>0</v>
      </c>
      <c r="AA619" s="8">
        <f t="shared" si="120"/>
        <v>0</v>
      </c>
      <c r="AB619" s="8">
        <f t="shared" si="121"/>
        <v>0</v>
      </c>
      <c r="AC619" s="8">
        <f t="shared" si="122"/>
        <v>1</v>
      </c>
      <c r="AD619" s="8">
        <f t="shared" si="123"/>
        <v>0</v>
      </c>
      <c r="AE619" s="8">
        <f t="shared" si="124"/>
        <v>0</v>
      </c>
      <c r="AF619" s="8">
        <f t="shared" si="125"/>
        <v>0</v>
      </c>
      <c r="AG619" s="8">
        <f t="shared" si="126"/>
        <v>0</v>
      </c>
      <c r="AH619">
        <f t="shared" si="127"/>
        <v>0</v>
      </c>
      <c r="AI619">
        <f t="shared" si="128"/>
        <v>0</v>
      </c>
      <c r="AJ619">
        <f t="shared" si="129"/>
        <v>0</v>
      </c>
    </row>
    <row r="620" spans="1:36" ht="12.75">
      <c r="A620" s="27">
        <v>4280440</v>
      </c>
      <c r="B620" s="27">
        <v>105628007</v>
      </c>
      <c r="C620" s="27" t="s">
        <v>244</v>
      </c>
      <c r="D620" s="27" t="s">
        <v>245</v>
      </c>
      <c r="E620" s="27" t="s">
        <v>246</v>
      </c>
      <c r="F620" s="27">
        <v>16365</v>
      </c>
      <c r="G620" s="28">
        <v>4376</v>
      </c>
      <c r="H620" s="27">
        <v>8147261260</v>
      </c>
      <c r="I620" s="29">
        <v>6</v>
      </c>
      <c r="J620" s="29" t="s">
        <v>335</v>
      </c>
      <c r="K620" s="30"/>
      <c r="L620" s="30"/>
      <c r="M620" s="30"/>
      <c r="N620" s="30"/>
      <c r="O620" s="30"/>
      <c r="P620" s="31" t="s">
        <v>331</v>
      </c>
      <c r="Q620" s="31" t="s">
        <v>331</v>
      </c>
      <c r="R620" s="27" t="s">
        <v>330</v>
      </c>
      <c r="S620" s="30"/>
      <c r="T620" s="34"/>
      <c r="U620" s="34"/>
      <c r="V620" s="34"/>
      <c r="W620" s="34"/>
      <c r="X620" s="8">
        <f t="shared" si="117"/>
        <v>0</v>
      </c>
      <c r="Y620" s="8">
        <f t="shared" si="118"/>
        <v>1</v>
      </c>
      <c r="Z620" s="8">
        <f t="shared" si="119"/>
        <v>0</v>
      </c>
      <c r="AA620" s="8">
        <f t="shared" si="120"/>
        <v>0</v>
      </c>
      <c r="AB620" s="8">
        <f t="shared" si="121"/>
        <v>0</v>
      </c>
      <c r="AC620" s="8">
        <f t="shared" si="122"/>
        <v>1</v>
      </c>
      <c r="AD620" s="8">
        <f t="shared" si="123"/>
        <v>0</v>
      </c>
      <c r="AE620" s="8">
        <f t="shared" si="124"/>
        <v>0</v>
      </c>
      <c r="AF620" s="8">
        <f t="shared" si="125"/>
        <v>0</v>
      </c>
      <c r="AG620" s="8">
        <f t="shared" si="126"/>
        <v>0</v>
      </c>
      <c r="AH620">
        <f t="shared" si="127"/>
        <v>0</v>
      </c>
      <c r="AI620">
        <f t="shared" si="128"/>
        <v>0</v>
      </c>
      <c r="AJ620">
        <f t="shared" si="129"/>
        <v>0</v>
      </c>
    </row>
    <row r="621" spans="1:36" ht="12.75">
      <c r="A621" s="27">
        <v>4280450</v>
      </c>
      <c r="B621" s="27">
        <v>101634207</v>
      </c>
      <c r="C621" s="27" t="s">
        <v>247</v>
      </c>
      <c r="D621" s="27" t="s">
        <v>248</v>
      </c>
      <c r="E621" s="27" t="s">
        <v>719</v>
      </c>
      <c r="F621" s="27">
        <v>15022</v>
      </c>
      <c r="G621" s="28">
        <v>1095</v>
      </c>
      <c r="H621" s="27">
        <v>7244899581</v>
      </c>
      <c r="I621" s="29">
        <v>3</v>
      </c>
      <c r="J621" s="29" t="s">
        <v>335</v>
      </c>
      <c r="K621" s="30"/>
      <c r="L621" s="30"/>
      <c r="M621" s="30"/>
      <c r="N621" s="30"/>
      <c r="O621" s="30"/>
      <c r="P621" s="31" t="s">
        <v>331</v>
      </c>
      <c r="Q621" s="31" t="s">
        <v>331</v>
      </c>
      <c r="R621" s="27" t="s">
        <v>335</v>
      </c>
      <c r="S621" s="30"/>
      <c r="T621" s="34"/>
      <c r="U621" s="34"/>
      <c r="V621" s="34"/>
      <c r="W621" s="34"/>
      <c r="X621" s="8">
        <f t="shared" si="117"/>
        <v>0</v>
      </c>
      <c r="Y621" s="8">
        <f t="shared" si="118"/>
        <v>1</v>
      </c>
      <c r="Z621" s="8">
        <f t="shared" si="119"/>
        <v>0</v>
      </c>
      <c r="AA621" s="8">
        <f t="shared" si="120"/>
        <v>0</v>
      </c>
      <c r="AB621" s="8">
        <f t="shared" si="121"/>
        <v>0</v>
      </c>
      <c r="AC621" s="8">
        <f t="shared" si="122"/>
        <v>0</v>
      </c>
      <c r="AD621" s="8">
        <f t="shared" si="123"/>
        <v>0</v>
      </c>
      <c r="AE621" s="8">
        <f t="shared" si="124"/>
        <v>0</v>
      </c>
      <c r="AF621" s="8">
        <f t="shared" si="125"/>
        <v>0</v>
      </c>
      <c r="AG621" s="8">
        <f t="shared" si="126"/>
        <v>0</v>
      </c>
      <c r="AH621">
        <f t="shared" si="127"/>
        <v>0</v>
      </c>
      <c r="AI621">
        <f t="shared" si="128"/>
        <v>0</v>
      </c>
      <c r="AJ621">
        <f t="shared" si="129"/>
        <v>0</v>
      </c>
    </row>
    <row r="622" spans="1:36" ht="12.75">
      <c r="A622" s="27">
        <v>4280460</v>
      </c>
      <c r="B622" s="27">
        <v>101638907</v>
      </c>
      <c r="C622" s="27" t="s">
        <v>249</v>
      </c>
      <c r="D622" s="27" t="s">
        <v>250</v>
      </c>
      <c r="E622" s="27" t="s">
        <v>671</v>
      </c>
      <c r="F622" s="27">
        <v>15317</v>
      </c>
      <c r="G622" s="28">
        <v>1477</v>
      </c>
      <c r="H622" s="27">
        <v>7247462890</v>
      </c>
      <c r="I622" s="29">
        <v>8</v>
      </c>
      <c r="J622" s="29" t="s">
        <v>330</v>
      </c>
      <c r="K622" s="30"/>
      <c r="L622" s="30"/>
      <c r="M622" s="30"/>
      <c r="N622" s="30"/>
      <c r="O622" s="30"/>
      <c r="P622" s="31" t="s">
        <v>331</v>
      </c>
      <c r="Q622" s="31" t="s">
        <v>331</v>
      </c>
      <c r="R622" s="27" t="s">
        <v>330</v>
      </c>
      <c r="S622" s="30"/>
      <c r="T622" s="34"/>
      <c r="U622" s="34"/>
      <c r="V622" s="34"/>
      <c r="W622" s="34"/>
      <c r="X622" s="8">
        <f t="shared" si="117"/>
        <v>1</v>
      </c>
      <c r="Y622" s="8">
        <f t="shared" si="118"/>
        <v>1</v>
      </c>
      <c r="Z622" s="8" t="str">
        <f t="shared" si="119"/>
        <v>ELIGIBLE</v>
      </c>
      <c r="AA622" s="8">
        <f t="shared" si="120"/>
        <v>0</v>
      </c>
      <c r="AB622" s="8">
        <f t="shared" si="121"/>
        <v>0</v>
      </c>
      <c r="AC622" s="8">
        <f t="shared" si="122"/>
        <v>1</v>
      </c>
      <c r="AD622" s="8">
        <f t="shared" si="123"/>
        <v>0</v>
      </c>
      <c r="AE622" s="8">
        <f t="shared" si="124"/>
        <v>0</v>
      </c>
      <c r="AF622" s="8">
        <f t="shared" si="125"/>
        <v>0</v>
      </c>
      <c r="AG622" s="8">
        <f t="shared" si="126"/>
        <v>0</v>
      </c>
      <c r="AH622">
        <f t="shared" si="127"/>
        <v>0</v>
      </c>
      <c r="AI622">
        <f t="shared" si="128"/>
        <v>0</v>
      </c>
      <c r="AJ622">
        <f t="shared" si="129"/>
        <v>0</v>
      </c>
    </row>
    <row r="623" spans="1:36" ht="12.75">
      <c r="A623" s="27">
        <v>4280470</v>
      </c>
      <c r="B623" s="27">
        <v>107651207</v>
      </c>
      <c r="C623" s="27" t="s">
        <v>251</v>
      </c>
      <c r="D623" s="27" t="s">
        <v>252</v>
      </c>
      <c r="E623" s="27" t="s">
        <v>253</v>
      </c>
      <c r="F623" s="27">
        <v>15672</v>
      </c>
      <c r="G623" s="28">
        <v>9410</v>
      </c>
      <c r="H623" s="27">
        <v>7249253532</v>
      </c>
      <c r="I623" s="29">
        <v>3</v>
      </c>
      <c r="J623" s="29" t="s">
        <v>335</v>
      </c>
      <c r="K623" s="30"/>
      <c r="L623" s="30"/>
      <c r="M623" s="30"/>
      <c r="N623" s="30"/>
      <c r="O623" s="30"/>
      <c r="P623" s="31" t="s">
        <v>331</v>
      </c>
      <c r="Q623" s="31" t="s">
        <v>331</v>
      </c>
      <c r="R623" s="27" t="s">
        <v>335</v>
      </c>
      <c r="S623" s="30"/>
      <c r="T623" s="34"/>
      <c r="U623" s="34"/>
      <c r="V623" s="34"/>
      <c r="W623" s="34"/>
      <c r="X623" s="8">
        <f t="shared" si="117"/>
        <v>0</v>
      </c>
      <c r="Y623" s="8">
        <f t="shared" si="118"/>
        <v>1</v>
      </c>
      <c r="Z623" s="8">
        <f t="shared" si="119"/>
        <v>0</v>
      </c>
      <c r="AA623" s="8">
        <f t="shared" si="120"/>
        <v>0</v>
      </c>
      <c r="AB623" s="8">
        <f t="shared" si="121"/>
        <v>0</v>
      </c>
      <c r="AC623" s="8">
        <f t="shared" si="122"/>
        <v>0</v>
      </c>
      <c r="AD623" s="8">
        <f t="shared" si="123"/>
        <v>0</v>
      </c>
      <c r="AE623" s="8">
        <f t="shared" si="124"/>
        <v>0</v>
      </c>
      <c r="AF623" s="8">
        <f t="shared" si="125"/>
        <v>0</v>
      </c>
      <c r="AG623" s="8">
        <f t="shared" si="126"/>
        <v>0</v>
      </c>
      <c r="AH623">
        <f t="shared" si="127"/>
        <v>0</v>
      </c>
      <c r="AI623">
        <f t="shared" si="128"/>
        <v>0</v>
      </c>
      <c r="AJ623">
        <f t="shared" si="129"/>
        <v>0</v>
      </c>
    </row>
    <row r="624" spans="1:36" ht="12.75">
      <c r="A624" s="27">
        <v>4280480</v>
      </c>
      <c r="B624" s="27">
        <v>107652207</v>
      </c>
      <c r="C624" s="27" t="s">
        <v>254</v>
      </c>
      <c r="D624" s="27" t="s">
        <v>255</v>
      </c>
      <c r="E624" s="27" t="s">
        <v>388</v>
      </c>
      <c r="F624" s="27">
        <v>15650</v>
      </c>
      <c r="G624" s="28">
        <v>2326</v>
      </c>
      <c r="H624" s="27">
        <v>7245399788</v>
      </c>
      <c r="I624" s="29">
        <v>3</v>
      </c>
      <c r="J624" s="29" t="s">
        <v>335</v>
      </c>
      <c r="K624" s="30"/>
      <c r="L624" s="30"/>
      <c r="M624" s="30"/>
      <c r="N624" s="30"/>
      <c r="O624" s="30"/>
      <c r="P624" s="31" t="s">
        <v>331</v>
      </c>
      <c r="Q624" s="31" t="s">
        <v>331</v>
      </c>
      <c r="R624" s="27" t="s">
        <v>335</v>
      </c>
      <c r="S624" s="30"/>
      <c r="T624" s="34"/>
      <c r="U624" s="34"/>
      <c r="V624" s="34"/>
      <c r="W624" s="34"/>
      <c r="X624" s="8">
        <f t="shared" si="117"/>
        <v>0</v>
      </c>
      <c r="Y624" s="8">
        <f t="shared" si="118"/>
        <v>1</v>
      </c>
      <c r="Z624" s="8">
        <f t="shared" si="119"/>
        <v>0</v>
      </c>
      <c r="AA624" s="8">
        <f t="shared" si="120"/>
        <v>0</v>
      </c>
      <c r="AB624" s="8">
        <f t="shared" si="121"/>
        <v>0</v>
      </c>
      <c r="AC624" s="8">
        <f t="shared" si="122"/>
        <v>0</v>
      </c>
      <c r="AD624" s="8">
        <f t="shared" si="123"/>
        <v>0</v>
      </c>
      <c r="AE624" s="8">
        <f t="shared" si="124"/>
        <v>0</v>
      </c>
      <c r="AF624" s="8">
        <f t="shared" si="125"/>
        <v>0</v>
      </c>
      <c r="AG624" s="8">
        <f t="shared" si="126"/>
        <v>0</v>
      </c>
      <c r="AH624">
        <f t="shared" si="127"/>
        <v>0</v>
      </c>
      <c r="AI624">
        <f t="shared" si="128"/>
        <v>0</v>
      </c>
      <c r="AJ624">
        <f t="shared" si="129"/>
        <v>0</v>
      </c>
    </row>
    <row r="625" spans="1:36" ht="12.75">
      <c r="A625" s="27">
        <v>4280490</v>
      </c>
      <c r="B625" s="27">
        <v>107656407</v>
      </c>
      <c r="C625" s="27" t="s">
        <v>256</v>
      </c>
      <c r="D625" s="27" t="s">
        <v>257</v>
      </c>
      <c r="E625" s="27" t="s">
        <v>1343</v>
      </c>
      <c r="F625" s="27">
        <v>15068</v>
      </c>
      <c r="G625" s="28">
        <v>5372</v>
      </c>
      <c r="H625" s="27">
        <v>7243359389</v>
      </c>
      <c r="I625" s="29">
        <v>3</v>
      </c>
      <c r="J625" s="29" t="s">
        <v>335</v>
      </c>
      <c r="K625" s="30"/>
      <c r="L625" s="30"/>
      <c r="M625" s="30"/>
      <c r="N625" s="30"/>
      <c r="O625" s="30"/>
      <c r="P625" s="31" t="s">
        <v>331</v>
      </c>
      <c r="Q625" s="31" t="s">
        <v>331</v>
      </c>
      <c r="R625" s="27" t="s">
        <v>335</v>
      </c>
      <c r="S625" s="30"/>
      <c r="T625" s="34"/>
      <c r="U625" s="34"/>
      <c r="V625" s="34"/>
      <c r="W625" s="34"/>
      <c r="X625" s="8">
        <f t="shared" si="117"/>
        <v>0</v>
      </c>
      <c r="Y625" s="8">
        <f t="shared" si="118"/>
        <v>1</v>
      </c>
      <c r="Z625" s="8">
        <f t="shared" si="119"/>
        <v>0</v>
      </c>
      <c r="AA625" s="8">
        <f t="shared" si="120"/>
        <v>0</v>
      </c>
      <c r="AB625" s="8">
        <f t="shared" si="121"/>
        <v>0</v>
      </c>
      <c r="AC625" s="8">
        <f t="shared" si="122"/>
        <v>0</v>
      </c>
      <c r="AD625" s="8">
        <f t="shared" si="123"/>
        <v>0</v>
      </c>
      <c r="AE625" s="8">
        <f t="shared" si="124"/>
        <v>0</v>
      </c>
      <c r="AF625" s="8">
        <f t="shared" si="125"/>
        <v>0</v>
      </c>
      <c r="AG625" s="8">
        <f t="shared" si="126"/>
        <v>0</v>
      </c>
      <c r="AH625">
        <f t="shared" si="127"/>
        <v>0</v>
      </c>
      <c r="AI625">
        <f t="shared" si="128"/>
        <v>0</v>
      </c>
      <c r="AJ625">
        <f t="shared" si="129"/>
        <v>0</v>
      </c>
    </row>
    <row r="626" spans="1:36" ht="12.75">
      <c r="A626" s="27">
        <v>4280491</v>
      </c>
      <c r="B626" s="27">
        <v>116495207</v>
      </c>
      <c r="C626" s="27" t="s">
        <v>258</v>
      </c>
      <c r="D626" s="27" t="s">
        <v>259</v>
      </c>
      <c r="E626" s="27" t="s">
        <v>1618</v>
      </c>
      <c r="F626" s="27">
        <v>17866</v>
      </c>
      <c r="G626" s="28">
        <v>3333</v>
      </c>
      <c r="H626" s="27">
        <v>5706440304</v>
      </c>
      <c r="I626" s="29">
        <v>7</v>
      </c>
      <c r="J626" s="29" t="s">
        <v>330</v>
      </c>
      <c r="K626" s="30"/>
      <c r="L626" s="30"/>
      <c r="M626" s="30"/>
      <c r="N626" s="30"/>
      <c r="O626" s="30"/>
      <c r="P626" s="31" t="s">
        <v>331</v>
      </c>
      <c r="Q626" s="31" t="s">
        <v>331</v>
      </c>
      <c r="R626" s="27" t="s">
        <v>330</v>
      </c>
      <c r="S626" s="30"/>
      <c r="T626" s="34"/>
      <c r="U626" s="34"/>
      <c r="V626" s="34"/>
      <c r="W626" s="34"/>
      <c r="X626" s="8">
        <f t="shared" si="117"/>
        <v>1</v>
      </c>
      <c r="Y626" s="8">
        <f t="shared" si="118"/>
        <v>1</v>
      </c>
      <c r="Z626" s="8" t="str">
        <f t="shared" si="119"/>
        <v>ELIGIBLE</v>
      </c>
      <c r="AA626" s="8">
        <f t="shared" si="120"/>
        <v>0</v>
      </c>
      <c r="AB626" s="8">
        <f t="shared" si="121"/>
        <v>0</v>
      </c>
      <c r="AC626" s="8">
        <f t="shared" si="122"/>
        <v>1</v>
      </c>
      <c r="AD626" s="8">
        <f t="shared" si="123"/>
        <v>0</v>
      </c>
      <c r="AE626" s="8">
        <f t="shared" si="124"/>
        <v>0</v>
      </c>
      <c r="AF626" s="8">
        <f t="shared" si="125"/>
        <v>0</v>
      </c>
      <c r="AG626" s="8">
        <f t="shared" si="126"/>
        <v>0</v>
      </c>
      <c r="AH626">
        <f t="shared" si="127"/>
        <v>0</v>
      </c>
      <c r="AI626">
        <f t="shared" si="128"/>
        <v>0</v>
      </c>
      <c r="AJ626">
        <f t="shared" si="129"/>
        <v>0</v>
      </c>
    </row>
    <row r="627" spans="1:36" ht="12.75">
      <c r="A627" s="27">
        <v>4280500</v>
      </c>
      <c r="B627" s="27">
        <v>127041307</v>
      </c>
      <c r="C627" s="27" t="s">
        <v>260</v>
      </c>
      <c r="D627" s="27" t="s">
        <v>261</v>
      </c>
      <c r="E627" s="27" t="s">
        <v>695</v>
      </c>
      <c r="F627" s="27">
        <v>15061</v>
      </c>
      <c r="G627" s="28">
        <v>2586</v>
      </c>
      <c r="H627" s="27">
        <v>7247285800</v>
      </c>
      <c r="I627" s="29">
        <v>3</v>
      </c>
      <c r="J627" s="29" t="s">
        <v>335</v>
      </c>
      <c r="K627" s="30"/>
      <c r="L627" s="30"/>
      <c r="M627" s="30"/>
      <c r="N627" s="30"/>
      <c r="O627" s="30"/>
      <c r="P627" s="31" t="s">
        <v>331</v>
      </c>
      <c r="Q627" s="31" t="s">
        <v>331</v>
      </c>
      <c r="R627" s="27" t="s">
        <v>335</v>
      </c>
      <c r="S627" s="30"/>
      <c r="T627" s="34"/>
      <c r="U627" s="34"/>
      <c r="V627" s="34"/>
      <c r="W627" s="34"/>
      <c r="X627" s="8">
        <f t="shared" si="117"/>
        <v>0</v>
      </c>
      <c r="Y627" s="8">
        <f t="shared" si="118"/>
        <v>1</v>
      </c>
      <c r="Z627" s="8">
        <f t="shared" si="119"/>
        <v>0</v>
      </c>
      <c r="AA627" s="8">
        <f t="shared" si="120"/>
        <v>0</v>
      </c>
      <c r="AB627" s="8">
        <f t="shared" si="121"/>
        <v>0</v>
      </c>
      <c r="AC627" s="8">
        <f t="shared" si="122"/>
        <v>0</v>
      </c>
      <c r="AD627" s="8">
        <f t="shared" si="123"/>
        <v>0</v>
      </c>
      <c r="AE627" s="8">
        <f t="shared" si="124"/>
        <v>0</v>
      </c>
      <c r="AF627" s="8">
        <f t="shared" si="125"/>
        <v>0</v>
      </c>
      <c r="AG627" s="8">
        <f t="shared" si="126"/>
        <v>0</v>
      </c>
      <c r="AH627">
        <f t="shared" si="127"/>
        <v>0</v>
      </c>
      <c r="AI627">
        <f t="shared" si="128"/>
        <v>0</v>
      </c>
      <c r="AJ627">
        <f t="shared" si="129"/>
        <v>0</v>
      </c>
    </row>
    <row r="628" spans="1:36" ht="12.75">
      <c r="A628" s="27">
        <v>4280510</v>
      </c>
      <c r="B628" s="27">
        <v>117080607</v>
      </c>
      <c r="C628" s="27" t="s">
        <v>262</v>
      </c>
      <c r="D628" s="27" t="s">
        <v>263</v>
      </c>
      <c r="E628" s="27" t="s">
        <v>1763</v>
      </c>
      <c r="F628" s="27">
        <v>18848</v>
      </c>
      <c r="G628" s="28">
        <v>9731</v>
      </c>
      <c r="H628" s="27">
        <v>5702658111</v>
      </c>
      <c r="I628" s="29">
        <v>6</v>
      </c>
      <c r="J628" s="29" t="s">
        <v>335</v>
      </c>
      <c r="K628" s="30"/>
      <c r="L628" s="30"/>
      <c r="M628" s="30"/>
      <c r="N628" s="30"/>
      <c r="O628" s="30"/>
      <c r="P628" s="31" t="s">
        <v>331</v>
      </c>
      <c r="Q628" s="31" t="s">
        <v>331</v>
      </c>
      <c r="R628" s="27" t="s">
        <v>330</v>
      </c>
      <c r="S628" s="30"/>
      <c r="T628" s="34"/>
      <c r="U628" s="34"/>
      <c r="V628" s="34"/>
      <c r="W628" s="34"/>
      <c r="X628" s="8">
        <f t="shared" si="117"/>
        <v>0</v>
      </c>
      <c r="Y628" s="8">
        <f t="shared" si="118"/>
        <v>1</v>
      </c>
      <c r="Z628" s="8">
        <f t="shared" si="119"/>
        <v>0</v>
      </c>
      <c r="AA628" s="8">
        <f t="shared" si="120"/>
        <v>0</v>
      </c>
      <c r="AB628" s="8">
        <f t="shared" si="121"/>
        <v>0</v>
      </c>
      <c r="AC628" s="8">
        <f t="shared" si="122"/>
        <v>1</v>
      </c>
      <c r="AD628" s="8">
        <f t="shared" si="123"/>
        <v>0</v>
      </c>
      <c r="AE628" s="8">
        <f t="shared" si="124"/>
        <v>0</v>
      </c>
      <c r="AF628" s="8">
        <f t="shared" si="125"/>
        <v>0</v>
      </c>
      <c r="AG628" s="8">
        <f t="shared" si="126"/>
        <v>0</v>
      </c>
      <c r="AH628">
        <f t="shared" si="127"/>
        <v>0</v>
      </c>
      <c r="AI628">
        <f t="shared" si="128"/>
        <v>0</v>
      </c>
      <c r="AJ628">
        <f t="shared" si="129"/>
        <v>0</v>
      </c>
    </row>
    <row r="629" spans="1:36" ht="12.75">
      <c r="A629" s="27">
        <v>4280520</v>
      </c>
      <c r="B629" s="27">
        <v>104101307</v>
      </c>
      <c r="C629" s="27" t="s">
        <v>264</v>
      </c>
      <c r="D629" s="27" t="s">
        <v>265</v>
      </c>
      <c r="E629" s="27" t="s">
        <v>656</v>
      </c>
      <c r="F629" s="27">
        <v>16001</v>
      </c>
      <c r="G629" s="28">
        <v>2664</v>
      </c>
      <c r="H629" s="27">
        <v>7242820735</v>
      </c>
      <c r="I629" s="29">
        <v>3</v>
      </c>
      <c r="J629" s="29" t="s">
        <v>335</v>
      </c>
      <c r="K629" s="30"/>
      <c r="L629" s="30"/>
      <c r="M629" s="30"/>
      <c r="N629" s="30"/>
      <c r="O629" s="30"/>
      <c r="P629" s="31" t="s">
        <v>331</v>
      </c>
      <c r="Q629" s="31" t="s">
        <v>331</v>
      </c>
      <c r="R629" s="27" t="s">
        <v>335</v>
      </c>
      <c r="S629" s="30"/>
      <c r="T629" s="34"/>
      <c r="U629" s="34"/>
      <c r="V629" s="34"/>
      <c r="W629" s="34"/>
      <c r="X629" s="8">
        <f t="shared" si="117"/>
        <v>0</v>
      </c>
      <c r="Y629" s="8">
        <f t="shared" si="118"/>
        <v>1</v>
      </c>
      <c r="Z629" s="8">
        <f t="shared" si="119"/>
        <v>0</v>
      </c>
      <c r="AA629" s="8">
        <f t="shared" si="120"/>
        <v>0</v>
      </c>
      <c r="AB629" s="8">
        <f t="shared" si="121"/>
        <v>0</v>
      </c>
      <c r="AC629" s="8">
        <f t="shared" si="122"/>
        <v>0</v>
      </c>
      <c r="AD629" s="8">
        <f t="shared" si="123"/>
        <v>0</v>
      </c>
      <c r="AE629" s="8">
        <f t="shared" si="124"/>
        <v>0</v>
      </c>
      <c r="AF629" s="8">
        <f t="shared" si="125"/>
        <v>0</v>
      </c>
      <c r="AG629" s="8">
        <f t="shared" si="126"/>
        <v>0</v>
      </c>
      <c r="AH629">
        <f t="shared" si="127"/>
        <v>0</v>
      </c>
      <c r="AI629">
        <f t="shared" si="128"/>
        <v>0</v>
      </c>
      <c r="AJ629">
        <f t="shared" si="129"/>
        <v>0</v>
      </c>
    </row>
    <row r="630" spans="1:36" ht="12.75">
      <c r="A630" s="27">
        <v>4280530</v>
      </c>
      <c r="B630" s="27">
        <v>110141607</v>
      </c>
      <c r="C630" s="27" t="s">
        <v>266</v>
      </c>
      <c r="D630" s="27" t="s">
        <v>267</v>
      </c>
      <c r="E630" s="27" t="s">
        <v>268</v>
      </c>
      <c r="F630" s="27">
        <v>16823</v>
      </c>
      <c r="G630" s="28">
        <v>8644</v>
      </c>
      <c r="H630" s="27">
        <v>8143592793</v>
      </c>
      <c r="I630" s="29">
        <v>8</v>
      </c>
      <c r="J630" s="29" t="s">
        <v>330</v>
      </c>
      <c r="K630" s="30"/>
      <c r="L630" s="30"/>
      <c r="M630" s="30"/>
      <c r="N630" s="30"/>
      <c r="O630" s="30"/>
      <c r="P630" s="31" t="s">
        <v>331</v>
      </c>
      <c r="Q630" s="31" t="s">
        <v>331</v>
      </c>
      <c r="R630" s="27" t="s">
        <v>330</v>
      </c>
      <c r="S630" s="30"/>
      <c r="T630" s="34"/>
      <c r="U630" s="34"/>
      <c r="V630" s="34"/>
      <c r="W630" s="34"/>
      <c r="X630" s="8">
        <f t="shared" si="117"/>
        <v>1</v>
      </c>
      <c r="Y630" s="8">
        <f t="shared" si="118"/>
        <v>1</v>
      </c>
      <c r="Z630" s="8" t="str">
        <f t="shared" si="119"/>
        <v>ELIGIBLE</v>
      </c>
      <c r="AA630" s="8">
        <f t="shared" si="120"/>
        <v>0</v>
      </c>
      <c r="AB630" s="8">
        <f t="shared" si="121"/>
        <v>0</v>
      </c>
      <c r="AC630" s="8">
        <f t="shared" si="122"/>
        <v>1</v>
      </c>
      <c r="AD630" s="8">
        <f t="shared" si="123"/>
        <v>0</v>
      </c>
      <c r="AE630" s="8">
        <f t="shared" si="124"/>
        <v>0</v>
      </c>
      <c r="AF630" s="8">
        <f t="shared" si="125"/>
        <v>0</v>
      </c>
      <c r="AG630" s="8">
        <f t="shared" si="126"/>
        <v>0</v>
      </c>
      <c r="AH630">
        <f t="shared" si="127"/>
        <v>0</v>
      </c>
      <c r="AI630">
        <f t="shared" si="128"/>
        <v>0</v>
      </c>
      <c r="AJ630">
        <f t="shared" si="129"/>
        <v>0</v>
      </c>
    </row>
    <row r="631" spans="1:36" ht="12.75">
      <c r="A631" s="27">
        <v>4280560</v>
      </c>
      <c r="B631" s="27">
        <v>101262507</v>
      </c>
      <c r="C631" s="27" t="s">
        <v>269</v>
      </c>
      <c r="D631" s="27" t="s">
        <v>270</v>
      </c>
      <c r="E631" s="27" t="s">
        <v>1169</v>
      </c>
      <c r="F631" s="27">
        <v>15401</v>
      </c>
      <c r="G631" s="28">
        <v>6301</v>
      </c>
      <c r="H631" s="27">
        <v>7244372721</v>
      </c>
      <c r="I631" s="29">
        <v>8</v>
      </c>
      <c r="J631" s="29" t="s">
        <v>330</v>
      </c>
      <c r="K631" s="30"/>
      <c r="L631" s="30"/>
      <c r="M631" s="30"/>
      <c r="N631" s="30"/>
      <c r="O631" s="30"/>
      <c r="P631" s="31" t="s">
        <v>331</v>
      </c>
      <c r="Q631" s="31" t="s">
        <v>331</v>
      </c>
      <c r="R631" s="27" t="s">
        <v>330</v>
      </c>
      <c r="S631" s="30"/>
      <c r="T631" s="34"/>
      <c r="U631" s="34"/>
      <c r="V631" s="34"/>
      <c r="W631" s="34"/>
      <c r="X631" s="8">
        <f t="shared" si="117"/>
        <v>1</v>
      </c>
      <c r="Y631" s="8">
        <f t="shared" si="118"/>
        <v>1</v>
      </c>
      <c r="Z631" s="8" t="str">
        <f t="shared" si="119"/>
        <v>ELIGIBLE</v>
      </c>
      <c r="AA631" s="8">
        <f t="shared" si="120"/>
        <v>0</v>
      </c>
      <c r="AB631" s="8">
        <f t="shared" si="121"/>
        <v>0</v>
      </c>
      <c r="AC631" s="8">
        <f t="shared" si="122"/>
        <v>1</v>
      </c>
      <c r="AD631" s="8">
        <f t="shared" si="123"/>
        <v>0</v>
      </c>
      <c r="AE631" s="8">
        <f t="shared" si="124"/>
        <v>0</v>
      </c>
      <c r="AF631" s="8">
        <f t="shared" si="125"/>
        <v>0</v>
      </c>
      <c r="AG631" s="8">
        <f t="shared" si="126"/>
        <v>0</v>
      </c>
      <c r="AH631">
        <f t="shared" si="127"/>
        <v>0</v>
      </c>
      <c r="AI631">
        <f t="shared" si="128"/>
        <v>0</v>
      </c>
      <c r="AJ631">
        <f t="shared" si="129"/>
        <v>0</v>
      </c>
    </row>
    <row r="632" spans="1:36" ht="12.75">
      <c r="A632" s="27">
        <v>4280570</v>
      </c>
      <c r="B632" s="27">
        <v>118403207</v>
      </c>
      <c r="C632" s="27" t="s">
        <v>271</v>
      </c>
      <c r="D632" s="27" t="s">
        <v>272</v>
      </c>
      <c r="E632" s="27" t="s">
        <v>1062</v>
      </c>
      <c r="F632" s="27">
        <v>18201</v>
      </c>
      <c r="G632" s="28">
        <v>1542</v>
      </c>
      <c r="H632" s="27">
        <v>5704593172</v>
      </c>
      <c r="I632" s="29">
        <v>8</v>
      </c>
      <c r="J632" s="29" t="s">
        <v>330</v>
      </c>
      <c r="K632" s="30"/>
      <c r="L632" s="30"/>
      <c r="M632" s="30"/>
      <c r="N632" s="30"/>
      <c r="O632" s="30"/>
      <c r="P632" s="31" t="s">
        <v>331</v>
      </c>
      <c r="Q632" s="31" t="s">
        <v>331</v>
      </c>
      <c r="R632" s="27" t="s">
        <v>330</v>
      </c>
      <c r="S632" s="30"/>
      <c r="T632" s="34"/>
      <c r="U632" s="34"/>
      <c r="V632" s="34"/>
      <c r="W632" s="34"/>
      <c r="X632" s="8">
        <f t="shared" si="117"/>
        <v>1</v>
      </c>
      <c r="Y632" s="8">
        <f t="shared" si="118"/>
        <v>1</v>
      </c>
      <c r="Z632" s="8" t="str">
        <f t="shared" si="119"/>
        <v>ELIGIBLE</v>
      </c>
      <c r="AA632" s="8">
        <f t="shared" si="120"/>
        <v>0</v>
      </c>
      <c r="AB632" s="8">
        <f t="shared" si="121"/>
        <v>0</v>
      </c>
      <c r="AC632" s="8">
        <f t="shared" si="122"/>
        <v>1</v>
      </c>
      <c r="AD632" s="8">
        <f t="shared" si="123"/>
        <v>0</v>
      </c>
      <c r="AE632" s="8">
        <f t="shared" si="124"/>
        <v>0</v>
      </c>
      <c r="AF632" s="8">
        <f t="shared" si="125"/>
        <v>0</v>
      </c>
      <c r="AG632" s="8">
        <f t="shared" si="126"/>
        <v>0</v>
      </c>
      <c r="AH632">
        <f t="shared" si="127"/>
        <v>0</v>
      </c>
      <c r="AI632">
        <f t="shared" si="128"/>
        <v>0</v>
      </c>
      <c r="AJ632">
        <f t="shared" si="129"/>
        <v>0</v>
      </c>
    </row>
    <row r="633" spans="1:36" ht="12.75">
      <c r="A633" s="27">
        <v>4280580</v>
      </c>
      <c r="B633" s="27">
        <v>111444207</v>
      </c>
      <c r="C633" s="27" t="s">
        <v>273</v>
      </c>
      <c r="D633" s="27" t="s">
        <v>274</v>
      </c>
      <c r="E633" s="27" t="s">
        <v>1259</v>
      </c>
      <c r="F633" s="27">
        <v>17044</v>
      </c>
      <c r="G633" s="28">
        <v>1675</v>
      </c>
      <c r="H633" s="27">
        <v>7172483933</v>
      </c>
      <c r="I633" s="29">
        <v>6</v>
      </c>
      <c r="J633" s="29" t="s">
        <v>335</v>
      </c>
      <c r="K633" s="30"/>
      <c r="L633" s="30"/>
      <c r="M633" s="30"/>
      <c r="N633" s="30"/>
      <c r="O633" s="30"/>
      <c r="P633" s="31" t="s">
        <v>331</v>
      </c>
      <c r="Q633" s="31" t="s">
        <v>331</v>
      </c>
      <c r="R633" s="27" t="s">
        <v>330</v>
      </c>
      <c r="S633" s="30"/>
      <c r="T633" s="34"/>
      <c r="U633" s="34"/>
      <c r="V633" s="34"/>
      <c r="W633" s="34"/>
      <c r="X633" s="8">
        <f t="shared" si="117"/>
        <v>0</v>
      </c>
      <c r="Y633" s="8">
        <f t="shared" si="118"/>
        <v>1</v>
      </c>
      <c r="Z633" s="8">
        <f t="shared" si="119"/>
        <v>0</v>
      </c>
      <c r="AA633" s="8">
        <f t="shared" si="120"/>
        <v>0</v>
      </c>
      <c r="AB633" s="8">
        <f t="shared" si="121"/>
        <v>0</v>
      </c>
      <c r="AC633" s="8">
        <f t="shared" si="122"/>
        <v>1</v>
      </c>
      <c r="AD633" s="8">
        <f t="shared" si="123"/>
        <v>0</v>
      </c>
      <c r="AE633" s="8">
        <f t="shared" si="124"/>
        <v>0</v>
      </c>
      <c r="AF633" s="8">
        <f t="shared" si="125"/>
        <v>0</v>
      </c>
      <c r="AG633" s="8">
        <f t="shared" si="126"/>
        <v>0</v>
      </c>
      <c r="AH633">
        <f t="shared" si="127"/>
        <v>0</v>
      </c>
      <c r="AI633">
        <f t="shared" si="128"/>
        <v>0</v>
      </c>
      <c r="AJ633">
        <f t="shared" si="129"/>
        <v>0</v>
      </c>
    </row>
    <row r="634" spans="1:36" ht="12.75">
      <c r="A634" s="27">
        <v>4280590</v>
      </c>
      <c r="B634" s="27">
        <v>123465507</v>
      </c>
      <c r="C634" s="27" t="s">
        <v>275</v>
      </c>
      <c r="D634" s="27" t="s">
        <v>276</v>
      </c>
      <c r="E634" s="27" t="s">
        <v>1367</v>
      </c>
      <c r="F634" s="27">
        <v>19446</v>
      </c>
      <c r="G634" s="28">
        <v>4712</v>
      </c>
      <c r="H634" s="27">
        <v>2153681177</v>
      </c>
      <c r="I634" s="29">
        <v>3</v>
      </c>
      <c r="J634" s="29" t="s">
        <v>335</v>
      </c>
      <c r="K634" s="30"/>
      <c r="L634" s="30"/>
      <c r="M634" s="30"/>
      <c r="N634" s="30"/>
      <c r="O634" s="30"/>
      <c r="P634" s="31" t="s">
        <v>331</v>
      </c>
      <c r="Q634" s="31" t="s">
        <v>331</v>
      </c>
      <c r="R634" s="27" t="s">
        <v>335</v>
      </c>
      <c r="S634" s="30"/>
      <c r="T634" s="34"/>
      <c r="U634" s="34"/>
      <c r="V634" s="34"/>
      <c r="W634" s="34"/>
      <c r="X634" s="8">
        <f t="shared" si="117"/>
        <v>0</v>
      </c>
      <c r="Y634" s="8">
        <f t="shared" si="118"/>
        <v>1</v>
      </c>
      <c r="Z634" s="8">
        <f t="shared" si="119"/>
        <v>0</v>
      </c>
      <c r="AA634" s="8">
        <f t="shared" si="120"/>
        <v>0</v>
      </c>
      <c r="AB634" s="8">
        <f t="shared" si="121"/>
        <v>0</v>
      </c>
      <c r="AC634" s="8">
        <f t="shared" si="122"/>
        <v>0</v>
      </c>
      <c r="AD634" s="8">
        <f t="shared" si="123"/>
        <v>0</v>
      </c>
      <c r="AE634" s="8">
        <f t="shared" si="124"/>
        <v>0</v>
      </c>
      <c r="AF634" s="8">
        <f t="shared" si="125"/>
        <v>0</v>
      </c>
      <c r="AG634" s="8">
        <f t="shared" si="126"/>
        <v>0</v>
      </c>
      <c r="AH634">
        <f t="shared" si="127"/>
        <v>0</v>
      </c>
      <c r="AI634">
        <f t="shared" si="128"/>
        <v>0</v>
      </c>
      <c r="AJ634">
        <f t="shared" si="129"/>
        <v>0</v>
      </c>
    </row>
    <row r="635" spans="1:36" ht="12.75">
      <c r="A635" s="27">
        <v>4280620</v>
      </c>
      <c r="B635" s="27">
        <v>129546907</v>
      </c>
      <c r="C635" s="27" t="s">
        <v>277</v>
      </c>
      <c r="D635" s="27" t="s">
        <v>278</v>
      </c>
      <c r="E635" s="27" t="s">
        <v>279</v>
      </c>
      <c r="F635" s="27">
        <v>17951</v>
      </c>
      <c r="G635" s="28">
        <v>110</v>
      </c>
      <c r="H635" s="27">
        <v>5705444748</v>
      </c>
      <c r="I635" s="29" t="s">
        <v>521</v>
      </c>
      <c r="J635" s="29" t="s">
        <v>335</v>
      </c>
      <c r="K635" s="30"/>
      <c r="L635" s="30"/>
      <c r="M635" s="30"/>
      <c r="N635" s="30"/>
      <c r="O635" s="30"/>
      <c r="P635" s="31" t="s">
        <v>331</v>
      </c>
      <c r="Q635" s="31" t="s">
        <v>331</v>
      </c>
      <c r="R635" s="27" t="s">
        <v>330</v>
      </c>
      <c r="S635" s="30"/>
      <c r="T635" s="34"/>
      <c r="U635" s="34"/>
      <c r="V635" s="34"/>
      <c r="W635" s="34"/>
      <c r="X635" s="8">
        <f t="shared" si="117"/>
        <v>0</v>
      </c>
      <c r="Y635" s="8">
        <f t="shared" si="118"/>
        <v>1</v>
      </c>
      <c r="Z635" s="8">
        <f t="shared" si="119"/>
        <v>0</v>
      </c>
      <c r="AA635" s="8">
        <f t="shared" si="120"/>
        <v>0</v>
      </c>
      <c r="AB635" s="8">
        <f t="shared" si="121"/>
        <v>0</v>
      </c>
      <c r="AC635" s="8">
        <f t="shared" si="122"/>
        <v>1</v>
      </c>
      <c r="AD635" s="8">
        <f t="shared" si="123"/>
        <v>0</v>
      </c>
      <c r="AE635" s="8">
        <f t="shared" si="124"/>
        <v>0</v>
      </c>
      <c r="AF635" s="8">
        <f t="shared" si="125"/>
        <v>0</v>
      </c>
      <c r="AG635" s="8">
        <f t="shared" si="126"/>
        <v>0</v>
      </c>
      <c r="AH635">
        <f t="shared" si="127"/>
        <v>0</v>
      </c>
      <c r="AI635">
        <f t="shared" si="128"/>
        <v>0</v>
      </c>
      <c r="AJ635">
        <f t="shared" si="129"/>
        <v>0</v>
      </c>
    </row>
    <row r="636" spans="1:36" ht="12.75">
      <c r="A636" s="27">
        <v>4280630</v>
      </c>
      <c r="B636" s="27">
        <v>109420107</v>
      </c>
      <c r="C636" s="27" t="s">
        <v>280</v>
      </c>
      <c r="D636" s="27" t="s">
        <v>281</v>
      </c>
      <c r="E636" s="27" t="s">
        <v>1525</v>
      </c>
      <c r="F636" s="27">
        <v>16743</v>
      </c>
      <c r="G636" s="28">
        <v>1501</v>
      </c>
      <c r="H636" s="27">
        <v>8146422573</v>
      </c>
      <c r="I636" s="29">
        <v>7</v>
      </c>
      <c r="J636" s="29" t="s">
        <v>330</v>
      </c>
      <c r="K636" s="30"/>
      <c r="L636" s="30"/>
      <c r="M636" s="30"/>
      <c r="N636" s="30"/>
      <c r="O636" s="30"/>
      <c r="P636" s="31" t="s">
        <v>331</v>
      </c>
      <c r="Q636" s="31" t="s">
        <v>331</v>
      </c>
      <c r="R636" s="27" t="s">
        <v>330</v>
      </c>
      <c r="S636" s="30"/>
      <c r="T636" s="34"/>
      <c r="U636" s="34"/>
      <c r="V636" s="34"/>
      <c r="W636" s="34"/>
      <c r="X636" s="8">
        <f t="shared" si="117"/>
        <v>1</v>
      </c>
      <c r="Y636" s="8">
        <f t="shared" si="118"/>
        <v>1</v>
      </c>
      <c r="Z636" s="8" t="str">
        <f t="shared" si="119"/>
        <v>ELIGIBLE</v>
      </c>
      <c r="AA636" s="8">
        <f t="shared" si="120"/>
        <v>0</v>
      </c>
      <c r="AB636" s="8">
        <f t="shared" si="121"/>
        <v>0</v>
      </c>
      <c r="AC636" s="8">
        <f t="shared" si="122"/>
        <v>1</v>
      </c>
      <c r="AD636" s="8">
        <f t="shared" si="123"/>
        <v>0</v>
      </c>
      <c r="AE636" s="8">
        <f t="shared" si="124"/>
        <v>0</v>
      </c>
      <c r="AF636" s="8">
        <f t="shared" si="125"/>
        <v>0</v>
      </c>
      <c r="AG636" s="8">
        <f t="shared" si="126"/>
        <v>0</v>
      </c>
      <c r="AH636">
        <f t="shared" si="127"/>
        <v>0</v>
      </c>
      <c r="AI636">
        <f t="shared" si="128"/>
        <v>0</v>
      </c>
      <c r="AJ636">
        <f t="shared" si="129"/>
        <v>0</v>
      </c>
    </row>
    <row r="637" spans="1:36" ht="12.75">
      <c r="A637" s="27">
        <v>4280660</v>
      </c>
      <c r="B637" s="27">
        <v>128324207</v>
      </c>
      <c r="C637" s="27" t="s">
        <v>282</v>
      </c>
      <c r="D637" s="27" t="s">
        <v>283</v>
      </c>
      <c r="E637" s="27" t="s">
        <v>1089</v>
      </c>
      <c r="F637" s="27">
        <v>15701</v>
      </c>
      <c r="G637" s="28">
        <v>1465</v>
      </c>
      <c r="H637" s="27">
        <v>7243496700</v>
      </c>
      <c r="I637" s="29">
        <v>6</v>
      </c>
      <c r="J637" s="29" t="s">
        <v>335</v>
      </c>
      <c r="K637" s="30"/>
      <c r="L637" s="30"/>
      <c r="M637" s="30"/>
      <c r="N637" s="30"/>
      <c r="O637" s="30"/>
      <c r="P637" s="31" t="s">
        <v>331</v>
      </c>
      <c r="Q637" s="31" t="s">
        <v>331</v>
      </c>
      <c r="R637" s="27" t="s">
        <v>330</v>
      </c>
      <c r="S637" s="30"/>
      <c r="T637" s="34"/>
      <c r="U637" s="34"/>
      <c r="V637" s="34"/>
      <c r="W637" s="34"/>
      <c r="X637" s="8">
        <f t="shared" si="117"/>
        <v>0</v>
      </c>
      <c r="Y637" s="8">
        <f t="shared" si="118"/>
        <v>1</v>
      </c>
      <c r="Z637" s="8">
        <f t="shared" si="119"/>
        <v>0</v>
      </c>
      <c r="AA637" s="8">
        <f t="shared" si="120"/>
        <v>0</v>
      </c>
      <c r="AB637" s="8">
        <f t="shared" si="121"/>
        <v>0</v>
      </c>
      <c r="AC637" s="8">
        <f t="shared" si="122"/>
        <v>1</v>
      </c>
      <c r="AD637" s="8">
        <f t="shared" si="123"/>
        <v>0</v>
      </c>
      <c r="AE637" s="8">
        <f t="shared" si="124"/>
        <v>0</v>
      </c>
      <c r="AF637" s="8">
        <f t="shared" si="125"/>
        <v>0</v>
      </c>
      <c r="AG637" s="8">
        <f t="shared" si="126"/>
        <v>0</v>
      </c>
      <c r="AH637">
        <f t="shared" si="127"/>
        <v>0</v>
      </c>
      <c r="AI637">
        <f t="shared" si="128"/>
        <v>0</v>
      </c>
      <c r="AJ637">
        <f t="shared" si="129"/>
        <v>0</v>
      </c>
    </row>
    <row r="638" spans="1:36" ht="12.75">
      <c r="A638" s="27">
        <v>4280670</v>
      </c>
      <c r="B638" s="27">
        <v>110183707</v>
      </c>
      <c r="C638" s="27" t="s">
        <v>284</v>
      </c>
      <c r="D638" s="27" t="s">
        <v>285</v>
      </c>
      <c r="E638" s="27" t="s">
        <v>1136</v>
      </c>
      <c r="F638" s="27">
        <v>17745</v>
      </c>
      <c r="G638" s="28">
        <v>1138</v>
      </c>
      <c r="H638" s="27">
        <v>5707486584</v>
      </c>
      <c r="I638" s="29">
        <v>6</v>
      </c>
      <c r="J638" s="29" t="s">
        <v>335</v>
      </c>
      <c r="K638" s="30"/>
      <c r="L638" s="30"/>
      <c r="M638" s="30"/>
      <c r="N638" s="30"/>
      <c r="O638" s="30"/>
      <c r="P638" s="31" t="s">
        <v>331</v>
      </c>
      <c r="Q638" s="31" t="s">
        <v>331</v>
      </c>
      <c r="R638" s="27" t="s">
        <v>330</v>
      </c>
      <c r="S638" s="30"/>
      <c r="T638" s="34"/>
      <c r="U638" s="34"/>
      <c r="V638" s="34"/>
      <c r="W638" s="34"/>
      <c r="X638" s="8">
        <f t="shared" si="117"/>
        <v>0</v>
      </c>
      <c r="Y638" s="8">
        <f t="shared" si="118"/>
        <v>1</v>
      </c>
      <c r="Z638" s="8">
        <f t="shared" si="119"/>
        <v>0</v>
      </c>
      <c r="AA638" s="8">
        <f t="shared" si="120"/>
        <v>0</v>
      </c>
      <c r="AB638" s="8">
        <f t="shared" si="121"/>
        <v>0</v>
      </c>
      <c r="AC638" s="8">
        <f t="shared" si="122"/>
        <v>1</v>
      </c>
      <c r="AD638" s="8">
        <f t="shared" si="123"/>
        <v>0</v>
      </c>
      <c r="AE638" s="8">
        <f t="shared" si="124"/>
        <v>0</v>
      </c>
      <c r="AF638" s="8">
        <f t="shared" si="125"/>
        <v>0</v>
      </c>
      <c r="AG638" s="8">
        <f t="shared" si="126"/>
        <v>0</v>
      </c>
      <c r="AH638">
        <f t="shared" si="127"/>
        <v>0</v>
      </c>
      <c r="AI638">
        <f t="shared" si="128"/>
        <v>0</v>
      </c>
      <c r="AJ638">
        <f t="shared" si="129"/>
        <v>0</v>
      </c>
    </row>
    <row r="639" spans="1:36" ht="12.75">
      <c r="A639" s="27">
        <v>4289392</v>
      </c>
      <c r="B639" s="27">
        <v>104379998</v>
      </c>
      <c r="C639" s="27" t="s">
        <v>286</v>
      </c>
      <c r="D639" s="27" t="s">
        <v>287</v>
      </c>
      <c r="E639" s="27" t="s">
        <v>1172</v>
      </c>
      <c r="F639" s="27">
        <v>16101</v>
      </c>
      <c r="G639" s="28">
        <v>9803</v>
      </c>
      <c r="H639" s="27">
        <v>7246567330</v>
      </c>
      <c r="I639" s="29">
        <v>5</v>
      </c>
      <c r="J639" s="29" t="s">
        <v>335</v>
      </c>
      <c r="K639" s="30"/>
      <c r="L639" s="30"/>
      <c r="M639" s="30"/>
      <c r="N639" s="30"/>
      <c r="O639" s="30"/>
      <c r="P639" s="31" t="s">
        <v>331</v>
      </c>
      <c r="Q639" s="31" t="s">
        <v>331</v>
      </c>
      <c r="R639" s="27" t="s">
        <v>335</v>
      </c>
      <c r="S639" s="30"/>
      <c r="T639" s="34"/>
      <c r="U639" s="34"/>
      <c r="V639" s="34"/>
      <c r="W639" s="34"/>
      <c r="X639" s="8">
        <f t="shared" si="117"/>
        <v>0</v>
      </c>
      <c r="Y639" s="8">
        <f t="shared" si="118"/>
        <v>1</v>
      </c>
      <c r="Z639" s="8">
        <f t="shared" si="119"/>
        <v>0</v>
      </c>
      <c r="AA639" s="8">
        <f t="shared" si="120"/>
        <v>0</v>
      </c>
      <c r="AB639" s="8">
        <f t="shared" si="121"/>
        <v>0</v>
      </c>
      <c r="AC639" s="8">
        <f t="shared" si="122"/>
        <v>0</v>
      </c>
      <c r="AD639" s="8">
        <f t="shared" si="123"/>
        <v>0</v>
      </c>
      <c r="AE639" s="8">
        <f t="shared" si="124"/>
        <v>0</v>
      </c>
      <c r="AF639" s="8">
        <f t="shared" si="125"/>
        <v>0</v>
      </c>
      <c r="AG639" s="8">
        <f t="shared" si="126"/>
        <v>0</v>
      </c>
      <c r="AH639">
        <f t="shared" si="127"/>
        <v>0</v>
      </c>
      <c r="AI639">
        <f t="shared" si="128"/>
        <v>0</v>
      </c>
      <c r="AJ639">
        <f t="shared" si="129"/>
        <v>0</v>
      </c>
    </row>
    <row r="640" spans="1:36" ht="12.75">
      <c r="A640" s="27">
        <v>4289393</v>
      </c>
      <c r="B640" s="27">
        <v>117414807</v>
      </c>
      <c r="C640" s="27" t="s">
        <v>288</v>
      </c>
      <c r="D640" s="27" t="s">
        <v>1667</v>
      </c>
      <c r="E640" s="27" t="s">
        <v>1668</v>
      </c>
      <c r="F640" s="27">
        <v>17702</v>
      </c>
      <c r="G640" s="28">
        <v>7206</v>
      </c>
      <c r="H640" s="27">
        <v>5703279001</v>
      </c>
      <c r="I640" s="29">
        <v>4</v>
      </c>
      <c r="J640" s="29" t="s">
        <v>335</v>
      </c>
      <c r="K640" s="30"/>
      <c r="L640" s="30"/>
      <c r="M640" s="30"/>
      <c r="N640" s="30"/>
      <c r="O640" s="30"/>
      <c r="P640" s="31" t="s">
        <v>331</v>
      </c>
      <c r="Q640" s="31" t="s">
        <v>331</v>
      </c>
      <c r="R640" s="27" t="s">
        <v>335</v>
      </c>
      <c r="S640" s="30"/>
      <c r="T640" s="34"/>
      <c r="U640" s="34"/>
      <c r="V640" s="34"/>
      <c r="W640" s="34"/>
      <c r="X640" s="8">
        <f t="shared" si="117"/>
        <v>0</v>
      </c>
      <c r="Y640" s="8">
        <f t="shared" si="118"/>
        <v>1</v>
      </c>
      <c r="Z640" s="8">
        <f t="shared" si="119"/>
        <v>0</v>
      </c>
      <c r="AA640" s="8">
        <f t="shared" si="120"/>
        <v>0</v>
      </c>
      <c r="AB640" s="8">
        <f t="shared" si="121"/>
        <v>0</v>
      </c>
      <c r="AC640" s="8">
        <f t="shared" si="122"/>
        <v>0</v>
      </c>
      <c r="AD640" s="8">
        <f t="shared" si="123"/>
        <v>0</v>
      </c>
      <c r="AE640" s="8">
        <f t="shared" si="124"/>
        <v>0</v>
      </c>
      <c r="AF640" s="8">
        <f t="shared" si="125"/>
        <v>0</v>
      </c>
      <c r="AG640" s="8">
        <f t="shared" si="126"/>
        <v>0</v>
      </c>
      <c r="AH640">
        <f t="shared" si="127"/>
        <v>0</v>
      </c>
      <c r="AI640">
        <f t="shared" si="128"/>
        <v>0</v>
      </c>
      <c r="AJ640">
        <f t="shared" si="129"/>
        <v>0</v>
      </c>
    </row>
    <row r="644" spans="9:19" ht="9">
      <c r="I644" s="39"/>
      <c r="J644" s="39"/>
      <c r="K644" s="40"/>
      <c r="L644" s="40"/>
      <c r="M644" s="40"/>
      <c r="N644" s="40"/>
      <c r="O644" s="40"/>
      <c r="P644" s="41"/>
      <c r="S644" s="40"/>
    </row>
    <row r="645" spans="9:19" ht="9">
      <c r="I645" s="39"/>
      <c r="J645" s="39"/>
      <c r="K645" s="40"/>
      <c r="L645" s="40"/>
      <c r="M645" s="40"/>
      <c r="N645" s="40"/>
      <c r="O645" s="40"/>
      <c r="P645" s="41"/>
      <c r="S645" s="40"/>
    </row>
    <row r="646" spans="9:19" ht="9">
      <c r="I646" s="39"/>
      <c r="J646" s="39"/>
      <c r="K646" s="40"/>
      <c r="L646" s="40"/>
      <c r="M646" s="40"/>
      <c r="N646" s="40"/>
      <c r="O646" s="40"/>
      <c r="P646" s="41"/>
      <c r="S646" s="40"/>
    </row>
    <row r="647" spans="9:19" ht="9">
      <c r="I647" s="39"/>
      <c r="J647" s="39"/>
      <c r="K647" s="40"/>
      <c r="L647" s="40"/>
      <c r="M647" s="40"/>
      <c r="N647" s="40"/>
      <c r="O647" s="40"/>
      <c r="P647" s="41"/>
      <c r="S647" s="40"/>
    </row>
    <row r="648" spans="9:19" ht="9">
      <c r="I648" s="39"/>
      <c r="J648" s="39"/>
      <c r="K648" s="40"/>
      <c r="L648" s="40"/>
      <c r="M648" s="40"/>
      <c r="N648" s="40"/>
      <c r="O648" s="40"/>
      <c r="P648" s="41"/>
      <c r="S648" s="40"/>
    </row>
    <row r="649" spans="9:19" ht="9">
      <c r="I649" s="39"/>
      <c r="J649" s="39"/>
      <c r="K649" s="40"/>
      <c r="L649" s="40"/>
      <c r="M649" s="40"/>
      <c r="N649" s="40"/>
      <c r="O649" s="40"/>
      <c r="P649" s="41"/>
      <c r="S649" s="40"/>
    </row>
    <row r="650" spans="9:19" ht="9">
      <c r="I650" s="39"/>
      <c r="J650" s="39"/>
      <c r="K650" s="40"/>
      <c r="L650" s="40"/>
      <c r="M650" s="40"/>
      <c r="N650" s="40"/>
      <c r="O650" s="40"/>
      <c r="P650" s="41"/>
      <c r="S650" s="40"/>
    </row>
    <row r="651" spans="9:19" ht="9">
      <c r="I651" s="39"/>
      <c r="J651" s="39"/>
      <c r="K651" s="40"/>
      <c r="L651" s="40"/>
      <c r="M651" s="40"/>
      <c r="N651" s="40"/>
      <c r="O651" s="40"/>
      <c r="P651" s="41"/>
      <c r="S651" s="40"/>
    </row>
    <row r="652" spans="9:19" ht="9">
      <c r="I652" s="39"/>
      <c r="J652" s="39"/>
      <c r="K652" s="40"/>
      <c r="L652" s="40"/>
      <c r="M652" s="40"/>
      <c r="N652" s="40"/>
      <c r="O652" s="40"/>
      <c r="P652" s="41"/>
      <c r="S652" s="40"/>
    </row>
    <row r="653" spans="9:19" ht="9">
      <c r="I653" s="39"/>
      <c r="J653" s="39"/>
      <c r="K653" s="40"/>
      <c r="L653" s="40"/>
      <c r="M653" s="40"/>
      <c r="N653" s="40"/>
      <c r="O653" s="40"/>
      <c r="P653" s="41"/>
      <c r="S653" s="40"/>
    </row>
    <row r="654" spans="9:19" ht="9">
      <c r="I654" s="39"/>
      <c r="J654" s="39"/>
      <c r="K654" s="40"/>
      <c r="L654" s="40"/>
      <c r="M654" s="40"/>
      <c r="N654" s="40"/>
      <c r="O654" s="40"/>
      <c r="P654" s="41"/>
      <c r="S654" s="40"/>
    </row>
    <row r="655" spans="9:19" ht="9">
      <c r="I655" s="39"/>
      <c r="J655" s="39"/>
      <c r="K655" s="40"/>
      <c r="L655" s="40"/>
      <c r="M655" s="40"/>
      <c r="N655" s="40"/>
      <c r="O655" s="40"/>
      <c r="P655" s="41"/>
      <c r="S655" s="40"/>
    </row>
    <row r="656" spans="9:19" ht="9">
      <c r="I656" s="39"/>
      <c r="J656" s="39"/>
      <c r="K656" s="40"/>
      <c r="L656" s="40"/>
      <c r="M656" s="40"/>
      <c r="N656" s="40"/>
      <c r="O656" s="40"/>
      <c r="P656" s="41"/>
      <c r="S656" s="40"/>
    </row>
    <row r="657" spans="9:19" ht="9">
      <c r="I657" s="39"/>
      <c r="J657" s="39"/>
      <c r="K657" s="40"/>
      <c r="L657" s="40"/>
      <c r="M657" s="40"/>
      <c r="N657" s="40"/>
      <c r="O657" s="40"/>
      <c r="P657" s="41"/>
      <c r="S657" s="40"/>
    </row>
    <row r="658" spans="9:19" ht="9">
      <c r="I658" s="39"/>
      <c r="J658" s="39"/>
      <c r="K658" s="40"/>
      <c r="L658" s="40"/>
      <c r="M658" s="40"/>
      <c r="N658" s="40"/>
      <c r="O658" s="40"/>
      <c r="P658" s="41"/>
      <c r="S658" s="40"/>
    </row>
    <row r="659" spans="9:19" ht="9">
      <c r="I659" s="39"/>
      <c r="J659" s="39"/>
      <c r="K659" s="40"/>
      <c r="L659" s="40"/>
      <c r="M659" s="40"/>
      <c r="N659" s="40"/>
      <c r="O659" s="40"/>
      <c r="P659" s="41"/>
      <c r="S659" s="40"/>
    </row>
    <row r="660" spans="9:19" ht="9">
      <c r="I660" s="39"/>
      <c r="J660" s="39"/>
      <c r="K660" s="40"/>
      <c r="L660" s="40"/>
      <c r="M660" s="40"/>
      <c r="N660" s="40"/>
      <c r="O660" s="40"/>
      <c r="P660" s="41"/>
      <c r="S660" s="40"/>
    </row>
    <row r="661" spans="9:19" ht="9">
      <c r="I661" s="39"/>
      <c r="J661" s="39"/>
      <c r="K661" s="40"/>
      <c r="L661" s="40"/>
      <c r="M661" s="40"/>
      <c r="N661" s="40"/>
      <c r="O661" s="40"/>
      <c r="P661" s="41"/>
      <c r="S661" s="40"/>
    </row>
    <row r="662" spans="9:19" ht="9">
      <c r="I662" s="39"/>
      <c r="J662" s="39"/>
      <c r="K662" s="40"/>
      <c r="L662" s="40"/>
      <c r="M662" s="40"/>
      <c r="N662" s="40"/>
      <c r="O662" s="40"/>
      <c r="P662" s="41"/>
      <c r="S662" s="40"/>
    </row>
    <row r="663" spans="9:19" ht="9">
      <c r="I663" s="39"/>
      <c r="J663" s="39"/>
      <c r="K663" s="40"/>
      <c r="L663" s="40"/>
      <c r="M663" s="40"/>
      <c r="N663" s="40"/>
      <c r="O663" s="40"/>
      <c r="P663" s="41"/>
      <c r="S663" s="40"/>
    </row>
    <row r="664" spans="9:19" ht="9">
      <c r="I664" s="39"/>
      <c r="J664" s="39"/>
      <c r="K664" s="40"/>
      <c r="L664" s="40"/>
      <c r="M664" s="40"/>
      <c r="N664" s="40"/>
      <c r="O664" s="40"/>
      <c r="P664" s="41"/>
      <c r="S664" s="40"/>
    </row>
    <row r="665" spans="9:19" ht="9">
      <c r="I665" s="39"/>
      <c r="J665" s="39"/>
      <c r="K665" s="40"/>
      <c r="L665" s="40"/>
      <c r="M665" s="40"/>
      <c r="N665" s="40"/>
      <c r="O665" s="40"/>
      <c r="P665" s="41"/>
      <c r="S665" s="40"/>
    </row>
    <row r="666" spans="9:19" ht="9">
      <c r="I666" s="39"/>
      <c r="J666" s="39"/>
      <c r="K666" s="40"/>
      <c r="L666" s="40"/>
      <c r="M666" s="40"/>
      <c r="N666" s="40"/>
      <c r="O666" s="40"/>
      <c r="P666" s="41"/>
      <c r="S666" s="40"/>
    </row>
    <row r="667" spans="9:19" ht="9">
      <c r="I667" s="39"/>
      <c r="J667" s="39"/>
      <c r="K667" s="40"/>
      <c r="L667" s="40"/>
      <c r="M667" s="40"/>
      <c r="N667" s="40"/>
      <c r="O667" s="40"/>
      <c r="P667" s="41"/>
      <c r="S667" s="40"/>
    </row>
    <row r="668" spans="9:19" ht="9">
      <c r="I668" s="39"/>
      <c r="J668" s="39"/>
      <c r="K668" s="40"/>
      <c r="L668" s="40"/>
      <c r="M668" s="40"/>
      <c r="N668" s="40"/>
      <c r="O668" s="40"/>
      <c r="P668" s="41"/>
      <c r="S668" s="40"/>
    </row>
    <row r="669" spans="9:19" ht="9">
      <c r="I669" s="39"/>
      <c r="J669" s="39"/>
      <c r="K669" s="40"/>
      <c r="L669" s="40"/>
      <c r="M669" s="40"/>
      <c r="N669" s="40"/>
      <c r="O669" s="40"/>
      <c r="P669" s="41"/>
      <c r="S669" s="40"/>
    </row>
    <row r="670" spans="9:19" ht="9">
      <c r="I670" s="39"/>
      <c r="J670" s="39"/>
      <c r="K670" s="40"/>
      <c r="L670" s="40"/>
      <c r="M670" s="40"/>
      <c r="N670" s="40"/>
      <c r="O670" s="40"/>
      <c r="P670" s="41"/>
      <c r="S670" s="40"/>
    </row>
    <row r="671" spans="9:19" ht="9">
      <c r="I671" s="39"/>
      <c r="J671" s="39"/>
      <c r="K671" s="40"/>
      <c r="L671" s="40"/>
      <c r="M671" s="40"/>
      <c r="N671" s="40"/>
      <c r="O671" s="40"/>
      <c r="P671" s="41"/>
      <c r="S671" s="40"/>
    </row>
    <row r="672" spans="9:19" ht="9">
      <c r="I672" s="39"/>
      <c r="J672" s="39"/>
      <c r="K672" s="40"/>
      <c r="L672" s="40"/>
      <c r="M672" s="40"/>
      <c r="N672" s="40"/>
      <c r="O672" s="40"/>
      <c r="P672" s="41"/>
      <c r="S672" s="40"/>
    </row>
    <row r="673" spans="9:19" ht="9">
      <c r="I673" s="39"/>
      <c r="J673" s="39"/>
      <c r="K673" s="40"/>
      <c r="L673" s="40"/>
      <c r="M673" s="40"/>
      <c r="N673" s="40"/>
      <c r="O673" s="40"/>
      <c r="P673" s="41"/>
      <c r="S673" s="40"/>
    </row>
    <row r="674" spans="9:19" ht="9">
      <c r="I674" s="39"/>
      <c r="J674" s="39"/>
      <c r="K674" s="40"/>
      <c r="L674" s="40"/>
      <c r="M674" s="40"/>
      <c r="N674" s="40"/>
      <c r="O674" s="40"/>
      <c r="P674" s="41"/>
      <c r="S674" s="40"/>
    </row>
    <row r="675" spans="9:19" ht="9">
      <c r="I675" s="39"/>
      <c r="J675" s="39"/>
      <c r="K675" s="40"/>
      <c r="L675" s="40"/>
      <c r="M675" s="40"/>
      <c r="N675" s="40"/>
      <c r="O675" s="40"/>
      <c r="P675" s="41"/>
      <c r="S675" s="40"/>
    </row>
    <row r="676" spans="9:19" ht="9">
      <c r="I676" s="39"/>
      <c r="J676" s="39"/>
      <c r="K676" s="40"/>
      <c r="L676" s="40"/>
      <c r="M676" s="40"/>
      <c r="N676" s="40"/>
      <c r="O676" s="40"/>
      <c r="P676" s="41"/>
      <c r="S676" s="40"/>
    </row>
    <row r="677" spans="9:19" ht="9">
      <c r="I677" s="39"/>
      <c r="J677" s="39"/>
      <c r="K677" s="40"/>
      <c r="L677" s="40"/>
      <c r="M677" s="40"/>
      <c r="N677" s="40"/>
      <c r="O677" s="40"/>
      <c r="P677" s="41"/>
      <c r="S677" s="40"/>
    </row>
    <row r="678" spans="9:19" ht="9">
      <c r="I678" s="39"/>
      <c r="J678" s="39"/>
      <c r="K678" s="40"/>
      <c r="L678" s="40"/>
      <c r="M678" s="40"/>
      <c r="N678" s="40"/>
      <c r="O678" s="40"/>
      <c r="P678" s="41"/>
      <c r="S678" s="40"/>
    </row>
    <row r="679" spans="9:19" ht="9">
      <c r="I679" s="39"/>
      <c r="J679" s="39"/>
      <c r="K679" s="40"/>
      <c r="L679" s="40"/>
      <c r="M679" s="40"/>
      <c r="N679" s="40"/>
      <c r="O679" s="40"/>
      <c r="P679" s="41"/>
      <c r="S679" s="40"/>
    </row>
    <row r="680" spans="9:19" ht="9">
      <c r="I680" s="39"/>
      <c r="J680" s="39"/>
      <c r="K680" s="40"/>
      <c r="L680" s="40"/>
      <c r="M680" s="40"/>
      <c r="N680" s="40"/>
      <c r="O680" s="40"/>
      <c r="P680" s="41"/>
      <c r="S680" s="40"/>
    </row>
    <row r="681" spans="9:19" ht="9">
      <c r="I681" s="39"/>
      <c r="J681" s="39"/>
      <c r="K681" s="40"/>
      <c r="L681" s="40"/>
      <c r="M681" s="40"/>
      <c r="N681" s="40"/>
      <c r="O681" s="40"/>
      <c r="P681" s="41"/>
      <c r="S681" s="40"/>
    </row>
    <row r="682" spans="9:19" ht="9">
      <c r="I682" s="39"/>
      <c r="J682" s="39"/>
      <c r="K682" s="40"/>
      <c r="L682" s="40"/>
      <c r="M682" s="40"/>
      <c r="N682" s="40"/>
      <c r="O682" s="40"/>
      <c r="P682" s="41"/>
      <c r="S682" s="40"/>
    </row>
    <row r="683" spans="9:19" ht="9">
      <c r="I683" s="39"/>
      <c r="J683" s="39"/>
      <c r="K683" s="40"/>
      <c r="L683" s="40"/>
      <c r="M683" s="40"/>
      <c r="N683" s="40"/>
      <c r="O683" s="40"/>
      <c r="P683" s="41"/>
      <c r="S683" s="40"/>
    </row>
    <row r="684" spans="9:19" ht="9">
      <c r="I684" s="39"/>
      <c r="J684" s="39"/>
      <c r="K684" s="40"/>
      <c r="L684" s="40"/>
      <c r="M684" s="40"/>
      <c r="N684" s="40"/>
      <c r="O684" s="40"/>
      <c r="P684" s="41"/>
      <c r="S684" s="40"/>
    </row>
    <row r="685" spans="9:19" ht="9">
      <c r="I685" s="39"/>
      <c r="J685" s="39"/>
      <c r="K685" s="40"/>
      <c r="L685" s="40"/>
      <c r="M685" s="40"/>
      <c r="N685" s="40"/>
      <c r="O685" s="40"/>
      <c r="P685" s="41"/>
      <c r="S685" s="40"/>
    </row>
    <row r="686" spans="9:19" ht="9">
      <c r="I686" s="39"/>
      <c r="J686" s="39"/>
      <c r="K686" s="40"/>
      <c r="L686" s="40"/>
      <c r="M686" s="40"/>
      <c r="N686" s="40"/>
      <c r="O686" s="40"/>
      <c r="P686" s="41"/>
      <c r="S686" s="40"/>
    </row>
    <row r="687" spans="9:19" ht="9">
      <c r="I687" s="39"/>
      <c r="J687" s="39"/>
      <c r="K687" s="40"/>
      <c r="L687" s="40"/>
      <c r="M687" s="40"/>
      <c r="N687" s="40"/>
      <c r="O687" s="40"/>
      <c r="P687" s="41"/>
      <c r="S687" s="40"/>
    </row>
    <row r="688" spans="9:19" ht="9">
      <c r="I688" s="39"/>
      <c r="J688" s="39"/>
      <c r="K688" s="40"/>
      <c r="L688" s="40"/>
      <c r="M688" s="40"/>
      <c r="N688" s="40"/>
      <c r="O688" s="40"/>
      <c r="P688" s="41"/>
      <c r="S688" s="40"/>
    </row>
    <row r="689" spans="9:19" ht="9">
      <c r="I689" s="39"/>
      <c r="J689" s="39"/>
      <c r="K689" s="40"/>
      <c r="L689" s="40"/>
      <c r="M689" s="40"/>
      <c r="N689" s="40"/>
      <c r="O689" s="40"/>
      <c r="P689" s="41"/>
      <c r="S689" s="40"/>
    </row>
    <row r="690" spans="9:19" ht="9">
      <c r="I690" s="39"/>
      <c r="J690" s="39"/>
      <c r="K690" s="40"/>
      <c r="L690" s="40"/>
      <c r="M690" s="40"/>
      <c r="N690" s="40"/>
      <c r="O690" s="40"/>
      <c r="P690" s="41"/>
      <c r="S690" s="40"/>
    </row>
    <row r="691" spans="9:19" ht="9">
      <c r="I691" s="39"/>
      <c r="J691" s="39"/>
      <c r="K691" s="40"/>
      <c r="L691" s="40"/>
      <c r="M691" s="40"/>
      <c r="N691" s="40"/>
      <c r="O691" s="40"/>
      <c r="P691" s="41"/>
      <c r="S691" s="40"/>
    </row>
    <row r="692" spans="9:19" ht="9">
      <c r="I692" s="39"/>
      <c r="J692" s="39"/>
      <c r="K692" s="40"/>
      <c r="L692" s="40"/>
      <c r="M692" s="40"/>
      <c r="N692" s="40"/>
      <c r="O692" s="40"/>
      <c r="P692" s="41"/>
      <c r="S692" s="40"/>
    </row>
    <row r="693" spans="9:19" ht="9">
      <c r="I693" s="39"/>
      <c r="J693" s="39"/>
      <c r="K693" s="40"/>
      <c r="L693" s="40"/>
      <c r="M693" s="40"/>
      <c r="N693" s="40"/>
      <c r="O693" s="40"/>
      <c r="P693" s="41"/>
      <c r="S693" s="40"/>
    </row>
    <row r="694" spans="9:19" ht="9">
      <c r="I694" s="39"/>
      <c r="J694" s="39"/>
      <c r="K694" s="40"/>
      <c r="L694" s="40"/>
      <c r="M694" s="40"/>
      <c r="N694" s="40"/>
      <c r="O694" s="40"/>
      <c r="P694" s="41"/>
      <c r="S694" s="40"/>
    </row>
    <row r="695" spans="9:19" ht="9">
      <c r="I695" s="39"/>
      <c r="J695" s="39"/>
      <c r="K695" s="40"/>
      <c r="L695" s="40"/>
      <c r="M695" s="40"/>
      <c r="N695" s="40"/>
      <c r="O695" s="40"/>
      <c r="P695" s="41"/>
      <c r="S695" s="40"/>
    </row>
    <row r="696" spans="9:19" ht="9">
      <c r="I696" s="39"/>
      <c r="J696" s="39"/>
      <c r="K696" s="40"/>
      <c r="L696" s="40"/>
      <c r="M696" s="40"/>
      <c r="N696" s="40"/>
      <c r="O696" s="40"/>
      <c r="P696" s="41"/>
      <c r="S696" s="40"/>
    </row>
    <row r="697" spans="9:19" ht="9">
      <c r="I697" s="39"/>
      <c r="J697" s="39"/>
      <c r="K697" s="40"/>
      <c r="L697" s="40"/>
      <c r="M697" s="40"/>
      <c r="N697" s="40"/>
      <c r="O697" s="40"/>
      <c r="P697" s="41"/>
      <c r="S697" s="40"/>
    </row>
    <row r="698" spans="9:19" ht="9">
      <c r="I698" s="39"/>
      <c r="J698" s="39"/>
      <c r="K698" s="40"/>
      <c r="L698" s="40"/>
      <c r="M698" s="40"/>
      <c r="N698" s="40"/>
      <c r="O698" s="40"/>
      <c r="P698" s="41"/>
      <c r="S698" s="40"/>
    </row>
    <row r="699" spans="9:19" ht="9">
      <c r="I699" s="39"/>
      <c r="J699" s="39"/>
      <c r="K699" s="40"/>
      <c r="L699" s="40"/>
      <c r="M699" s="40"/>
      <c r="N699" s="40"/>
      <c r="O699" s="40"/>
      <c r="P699" s="41"/>
      <c r="S699" s="40"/>
    </row>
    <row r="700" spans="9:19" ht="9">
      <c r="I700" s="39"/>
      <c r="J700" s="39"/>
      <c r="K700" s="40"/>
      <c r="L700" s="40"/>
      <c r="M700" s="40"/>
      <c r="N700" s="40"/>
      <c r="O700" s="40"/>
      <c r="P700" s="41"/>
      <c r="S700" s="40"/>
    </row>
    <row r="701" spans="9:19" ht="9">
      <c r="I701" s="39"/>
      <c r="J701" s="39"/>
      <c r="K701" s="40"/>
      <c r="L701" s="40"/>
      <c r="M701" s="40"/>
      <c r="N701" s="40"/>
      <c r="O701" s="40"/>
      <c r="P701" s="41"/>
      <c r="S701" s="40"/>
    </row>
    <row r="702" spans="9:19" ht="9">
      <c r="I702" s="39"/>
      <c r="J702" s="39"/>
      <c r="K702" s="40"/>
      <c r="L702" s="40"/>
      <c r="M702" s="40"/>
      <c r="N702" s="40"/>
      <c r="O702" s="40"/>
      <c r="P702" s="41"/>
      <c r="S702" s="40"/>
    </row>
    <row r="703" spans="9:19" ht="9">
      <c r="I703" s="39"/>
      <c r="J703" s="39"/>
      <c r="K703" s="40"/>
      <c r="L703" s="40"/>
      <c r="M703" s="40"/>
      <c r="N703" s="40"/>
      <c r="O703" s="40"/>
      <c r="P703" s="41"/>
      <c r="S703" s="40"/>
    </row>
    <row r="704" spans="9:19" ht="9">
      <c r="I704" s="39"/>
      <c r="J704" s="39"/>
      <c r="K704" s="40"/>
      <c r="L704" s="40"/>
      <c r="M704" s="40"/>
      <c r="N704" s="40"/>
      <c r="O704" s="40"/>
      <c r="P704" s="41"/>
      <c r="S704" s="40"/>
    </row>
    <row r="705" spans="9:19" ht="9">
      <c r="I705" s="39"/>
      <c r="J705" s="39"/>
      <c r="K705" s="40"/>
      <c r="L705" s="40"/>
      <c r="M705" s="40"/>
      <c r="N705" s="40"/>
      <c r="O705" s="40"/>
      <c r="P705" s="41"/>
      <c r="S705" s="40"/>
    </row>
    <row r="706" spans="9:19" ht="9">
      <c r="I706" s="39"/>
      <c r="J706" s="39"/>
      <c r="K706" s="40"/>
      <c r="L706" s="40"/>
      <c r="M706" s="40"/>
      <c r="N706" s="40"/>
      <c r="O706" s="40"/>
      <c r="P706" s="41"/>
      <c r="S706" s="40"/>
    </row>
    <row r="707" spans="9:19" ht="9">
      <c r="I707" s="39"/>
      <c r="J707" s="39"/>
      <c r="K707" s="40"/>
      <c r="L707" s="40"/>
      <c r="M707" s="40"/>
      <c r="N707" s="40"/>
      <c r="O707" s="40"/>
      <c r="P707" s="41"/>
      <c r="S707" s="40"/>
    </row>
    <row r="708" spans="9:19" ht="9">
      <c r="I708" s="39"/>
      <c r="J708" s="39"/>
      <c r="K708" s="40"/>
      <c r="L708" s="40"/>
      <c r="M708" s="40"/>
      <c r="N708" s="40"/>
      <c r="O708" s="40"/>
      <c r="P708" s="41"/>
      <c r="S708" s="40"/>
    </row>
    <row r="709" spans="9:19" ht="9">
      <c r="I709" s="39"/>
      <c r="J709" s="39"/>
      <c r="K709" s="40"/>
      <c r="L709" s="40"/>
      <c r="M709" s="40"/>
      <c r="N709" s="40"/>
      <c r="O709" s="40"/>
      <c r="P709" s="41"/>
      <c r="S709" s="40"/>
    </row>
    <row r="710" spans="9:19" ht="9">
      <c r="I710" s="39"/>
      <c r="J710" s="39"/>
      <c r="K710" s="40"/>
      <c r="L710" s="40"/>
      <c r="M710" s="40"/>
      <c r="N710" s="40"/>
      <c r="O710" s="40"/>
      <c r="P710" s="41"/>
      <c r="S710" s="40"/>
    </row>
    <row r="711" spans="9:19" ht="9">
      <c r="I711" s="39"/>
      <c r="J711" s="39"/>
      <c r="K711" s="40"/>
      <c r="L711" s="40"/>
      <c r="M711" s="40"/>
      <c r="N711" s="40"/>
      <c r="O711" s="40"/>
      <c r="P711" s="41"/>
      <c r="S711" s="40"/>
    </row>
    <row r="712" spans="9:19" ht="9">
      <c r="I712" s="39"/>
      <c r="J712" s="39"/>
      <c r="K712" s="40"/>
      <c r="L712" s="40"/>
      <c r="M712" s="40"/>
      <c r="N712" s="40"/>
      <c r="O712" s="40"/>
      <c r="P712" s="41"/>
      <c r="S712" s="40"/>
    </row>
    <row r="713" spans="9:19" ht="9">
      <c r="I713" s="39"/>
      <c r="J713" s="39"/>
      <c r="K713" s="40"/>
      <c r="L713" s="40"/>
      <c r="M713" s="40"/>
      <c r="N713" s="40"/>
      <c r="O713" s="40"/>
      <c r="P713" s="41"/>
      <c r="S713" s="40"/>
    </row>
    <row r="714" spans="9:19" ht="9">
      <c r="I714" s="39"/>
      <c r="J714" s="39"/>
      <c r="K714" s="40"/>
      <c r="L714" s="40"/>
      <c r="M714" s="40"/>
      <c r="N714" s="40"/>
      <c r="O714" s="40"/>
      <c r="P714" s="41"/>
      <c r="S714" s="40"/>
    </row>
    <row r="715" spans="9:19" ht="9">
      <c r="I715" s="39"/>
      <c r="J715" s="39"/>
      <c r="K715" s="40"/>
      <c r="L715" s="40"/>
      <c r="M715" s="40"/>
      <c r="N715" s="40"/>
      <c r="O715" s="40"/>
      <c r="P715" s="41"/>
      <c r="S715" s="40"/>
    </row>
    <row r="716" spans="9:19" ht="9">
      <c r="I716" s="39"/>
      <c r="J716" s="39"/>
      <c r="K716" s="40"/>
      <c r="L716" s="40"/>
      <c r="M716" s="40"/>
      <c r="N716" s="40"/>
      <c r="O716" s="40"/>
      <c r="P716" s="41"/>
      <c r="S716" s="40"/>
    </row>
    <row r="717" spans="9:19" ht="9">
      <c r="I717" s="39"/>
      <c r="J717" s="39"/>
      <c r="K717" s="40"/>
      <c r="L717" s="40"/>
      <c r="M717" s="40"/>
      <c r="N717" s="40"/>
      <c r="O717" s="40"/>
      <c r="P717" s="41"/>
      <c r="S717" s="40"/>
    </row>
    <row r="718" spans="9:19" ht="9">
      <c r="I718" s="39"/>
      <c r="J718" s="39"/>
      <c r="K718" s="40"/>
      <c r="L718" s="40"/>
      <c r="M718" s="40"/>
      <c r="N718" s="40"/>
      <c r="O718" s="40"/>
      <c r="P718" s="41"/>
      <c r="S718" s="40"/>
    </row>
    <row r="719" spans="9:19" ht="9">
      <c r="I719" s="39"/>
      <c r="J719" s="39"/>
      <c r="K719" s="40"/>
      <c r="L719" s="40"/>
      <c r="M719" s="40"/>
      <c r="N719" s="40"/>
      <c r="O719" s="40"/>
      <c r="P719" s="41"/>
      <c r="S719" s="40"/>
    </row>
    <row r="720" spans="9:19" ht="9">
      <c r="I720" s="39"/>
      <c r="J720" s="39"/>
      <c r="K720" s="40"/>
      <c r="L720" s="40"/>
      <c r="M720" s="40"/>
      <c r="N720" s="40"/>
      <c r="O720" s="40"/>
      <c r="P720" s="41"/>
      <c r="S720" s="40"/>
    </row>
    <row r="721" spans="9:19" ht="9">
      <c r="I721" s="39"/>
      <c r="J721" s="39"/>
      <c r="K721" s="40"/>
      <c r="L721" s="40"/>
      <c r="M721" s="40"/>
      <c r="N721" s="40"/>
      <c r="O721" s="40"/>
      <c r="P721" s="41"/>
      <c r="S721" s="40"/>
    </row>
    <row r="722" spans="9:19" ht="9">
      <c r="I722" s="39"/>
      <c r="J722" s="39"/>
      <c r="K722" s="40"/>
      <c r="L722" s="40"/>
      <c r="M722" s="40"/>
      <c r="N722" s="40"/>
      <c r="O722" s="40"/>
      <c r="P722" s="41"/>
      <c r="S722" s="40"/>
    </row>
    <row r="723" spans="9:19" ht="9">
      <c r="I723" s="39"/>
      <c r="J723" s="39"/>
      <c r="K723" s="40"/>
      <c r="L723" s="40"/>
      <c r="M723" s="40"/>
      <c r="N723" s="40"/>
      <c r="O723" s="40"/>
      <c r="P723" s="41"/>
      <c r="S723" s="40"/>
    </row>
    <row r="724" spans="9:19" ht="9">
      <c r="I724" s="39"/>
      <c r="J724" s="39"/>
      <c r="K724" s="40"/>
      <c r="L724" s="40"/>
      <c r="M724" s="40"/>
      <c r="N724" s="40"/>
      <c r="O724" s="40"/>
      <c r="P724" s="41"/>
      <c r="S724" s="40"/>
    </row>
    <row r="725" spans="9:19" ht="9">
      <c r="I725" s="39"/>
      <c r="J725" s="39"/>
      <c r="K725" s="40"/>
      <c r="L725" s="40"/>
      <c r="M725" s="40"/>
      <c r="N725" s="40"/>
      <c r="O725" s="40"/>
      <c r="P725" s="41"/>
      <c r="S725" s="40"/>
    </row>
    <row r="726" spans="9:19" ht="9">
      <c r="I726" s="39"/>
      <c r="J726" s="39"/>
      <c r="K726" s="40"/>
      <c r="L726" s="40"/>
      <c r="M726" s="40"/>
      <c r="N726" s="40"/>
      <c r="O726" s="40"/>
      <c r="P726" s="41"/>
      <c r="S726" s="40"/>
    </row>
    <row r="727" spans="9:19" ht="9">
      <c r="I727" s="39"/>
      <c r="J727" s="39"/>
      <c r="K727" s="40"/>
      <c r="L727" s="40"/>
      <c r="M727" s="40"/>
      <c r="N727" s="40"/>
      <c r="O727" s="40"/>
      <c r="P727" s="41"/>
      <c r="S727" s="40"/>
    </row>
    <row r="728" spans="9:19" ht="9">
      <c r="I728" s="39"/>
      <c r="J728" s="39"/>
      <c r="K728" s="40"/>
      <c r="L728" s="40"/>
      <c r="M728" s="40"/>
      <c r="N728" s="40"/>
      <c r="O728" s="40"/>
      <c r="P728" s="41"/>
      <c r="S728" s="40"/>
    </row>
    <row r="729" spans="9:19" ht="9">
      <c r="I729" s="39"/>
      <c r="J729" s="39"/>
      <c r="K729" s="40"/>
      <c r="L729" s="40"/>
      <c r="M729" s="40"/>
      <c r="N729" s="40"/>
      <c r="O729" s="40"/>
      <c r="P729" s="41"/>
      <c r="S729" s="40"/>
    </row>
    <row r="730" spans="9:19" ht="9">
      <c r="I730" s="39"/>
      <c r="J730" s="39"/>
      <c r="K730" s="40"/>
      <c r="L730" s="40"/>
      <c r="M730" s="40"/>
      <c r="N730" s="40"/>
      <c r="O730" s="40"/>
      <c r="P730" s="41"/>
      <c r="S730" s="40"/>
    </row>
    <row r="731" spans="9:19" ht="9">
      <c r="I731" s="39"/>
      <c r="J731" s="39"/>
      <c r="K731" s="40"/>
      <c r="L731" s="40"/>
      <c r="M731" s="40"/>
      <c r="N731" s="40"/>
      <c r="O731" s="40"/>
      <c r="P731" s="41"/>
      <c r="S731" s="40"/>
    </row>
    <row r="732" spans="9:19" ht="9">
      <c r="I732" s="39"/>
      <c r="J732" s="39"/>
      <c r="K732" s="40"/>
      <c r="L732" s="40"/>
      <c r="M732" s="40"/>
      <c r="N732" s="40"/>
      <c r="O732" s="40"/>
      <c r="P732" s="41"/>
      <c r="S732" s="40"/>
    </row>
    <row r="733" spans="9:19" ht="9">
      <c r="I733" s="39"/>
      <c r="J733" s="39"/>
      <c r="K733" s="40"/>
      <c r="L733" s="40"/>
      <c r="M733" s="40"/>
      <c r="N733" s="40"/>
      <c r="O733" s="40"/>
      <c r="P733" s="41"/>
      <c r="S733" s="40"/>
    </row>
    <row r="734" spans="9:19" ht="9">
      <c r="I734" s="39"/>
      <c r="J734" s="39"/>
      <c r="K734" s="40"/>
      <c r="L734" s="40"/>
      <c r="M734" s="40"/>
      <c r="N734" s="40"/>
      <c r="O734" s="40"/>
      <c r="P734" s="41"/>
      <c r="S734" s="40"/>
    </row>
    <row r="735" spans="9:19" ht="9">
      <c r="I735" s="39"/>
      <c r="J735" s="39"/>
      <c r="K735" s="40"/>
      <c r="L735" s="40"/>
      <c r="M735" s="40"/>
      <c r="N735" s="40"/>
      <c r="O735" s="40"/>
      <c r="P735" s="41"/>
      <c r="S735" s="40"/>
    </row>
    <row r="736" spans="9:19" ht="9">
      <c r="I736" s="39"/>
      <c r="J736" s="39"/>
      <c r="K736" s="40"/>
      <c r="L736" s="40"/>
      <c r="M736" s="40"/>
      <c r="N736" s="40"/>
      <c r="O736" s="40"/>
      <c r="P736" s="41"/>
      <c r="S736" s="40"/>
    </row>
    <row r="737" spans="9:19" ht="9">
      <c r="I737" s="39"/>
      <c r="J737" s="39"/>
      <c r="K737" s="40"/>
      <c r="L737" s="40"/>
      <c r="M737" s="40"/>
      <c r="N737" s="40"/>
      <c r="O737" s="40"/>
      <c r="P737" s="41"/>
      <c r="S737" s="40"/>
    </row>
    <row r="738" spans="9:19" ht="9">
      <c r="I738" s="39"/>
      <c r="J738" s="39"/>
      <c r="K738" s="40"/>
      <c r="L738" s="40"/>
      <c r="M738" s="40"/>
      <c r="N738" s="40"/>
      <c r="O738" s="40"/>
      <c r="P738" s="41"/>
      <c r="S738" s="40"/>
    </row>
    <row r="739" spans="9:19" ht="9">
      <c r="I739" s="39"/>
      <c r="J739" s="39"/>
      <c r="K739" s="40"/>
      <c r="L739" s="40"/>
      <c r="M739" s="40"/>
      <c r="N739" s="40"/>
      <c r="O739" s="40"/>
      <c r="P739" s="41"/>
      <c r="S739" s="40"/>
    </row>
    <row r="740" spans="9:19" ht="9">
      <c r="I740" s="39"/>
      <c r="J740" s="39"/>
      <c r="K740" s="40"/>
      <c r="L740" s="40"/>
      <c r="M740" s="40"/>
      <c r="N740" s="40"/>
      <c r="O740" s="40"/>
      <c r="P740" s="41"/>
      <c r="S740" s="40"/>
    </row>
    <row r="741" spans="9:19" ht="9">
      <c r="I741" s="39"/>
      <c r="J741" s="39"/>
      <c r="K741" s="40"/>
      <c r="L741" s="40"/>
      <c r="M741" s="40"/>
      <c r="N741" s="40"/>
      <c r="O741" s="40"/>
      <c r="P741" s="41"/>
      <c r="S741" s="40"/>
    </row>
    <row r="742" spans="9:19" ht="9">
      <c r="I742" s="39"/>
      <c r="J742" s="39"/>
      <c r="K742" s="40"/>
      <c r="L742" s="40"/>
      <c r="M742" s="40"/>
      <c r="N742" s="40"/>
      <c r="O742" s="40"/>
      <c r="P742" s="41"/>
      <c r="S742" s="40"/>
    </row>
    <row r="743" spans="9:19" ht="9">
      <c r="I743" s="39"/>
      <c r="J743" s="39"/>
      <c r="K743" s="40"/>
      <c r="L743" s="40"/>
      <c r="M743" s="40"/>
      <c r="N743" s="40"/>
      <c r="O743" s="40"/>
      <c r="P743" s="41"/>
      <c r="S743" s="40"/>
    </row>
    <row r="744" spans="9:19" ht="9">
      <c r="I744" s="39"/>
      <c r="J744" s="39"/>
      <c r="K744" s="40"/>
      <c r="L744" s="40"/>
      <c r="M744" s="40"/>
      <c r="N744" s="40"/>
      <c r="O744" s="40"/>
      <c r="P744" s="41"/>
      <c r="S744" s="40"/>
    </row>
    <row r="745" spans="9:19" ht="9">
      <c r="I745" s="39"/>
      <c r="J745" s="39"/>
      <c r="K745" s="40"/>
      <c r="L745" s="40"/>
      <c r="M745" s="40"/>
      <c r="N745" s="40"/>
      <c r="O745" s="40"/>
      <c r="P745" s="41"/>
      <c r="S745" s="40"/>
    </row>
    <row r="746" spans="9:19" ht="9">
      <c r="I746" s="39"/>
      <c r="J746" s="39"/>
      <c r="K746" s="40"/>
      <c r="L746" s="40"/>
      <c r="M746" s="40"/>
      <c r="N746" s="40"/>
      <c r="O746" s="40"/>
      <c r="P746" s="41"/>
      <c r="S746" s="40"/>
    </row>
    <row r="747" spans="9:19" ht="9">
      <c r="I747" s="39"/>
      <c r="J747" s="39"/>
      <c r="K747" s="40"/>
      <c r="L747" s="40"/>
      <c r="M747" s="40"/>
      <c r="N747" s="40"/>
      <c r="O747" s="40"/>
      <c r="P747" s="41"/>
      <c r="S747" s="40"/>
    </row>
    <row r="748" spans="9:19" ht="9">
      <c r="I748" s="39"/>
      <c r="J748" s="39"/>
      <c r="K748" s="40"/>
      <c r="L748" s="40"/>
      <c r="M748" s="40"/>
      <c r="N748" s="40"/>
      <c r="O748" s="40"/>
      <c r="P748" s="41"/>
      <c r="S748" s="40"/>
    </row>
    <row r="749" spans="9:19" ht="9">
      <c r="I749" s="39"/>
      <c r="J749" s="39"/>
      <c r="K749" s="40"/>
      <c r="L749" s="40"/>
      <c r="M749" s="40"/>
      <c r="N749" s="40"/>
      <c r="O749" s="40"/>
      <c r="P749" s="41"/>
      <c r="S749" s="40"/>
    </row>
    <row r="750" spans="9:19" ht="9">
      <c r="I750" s="39"/>
      <c r="J750" s="39"/>
      <c r="K750" s="40"/>
      <c r="L750" s="40"/>
      <c r="M750" s="40"/>
      <c r="N750" s="40"/>
      <c r="O750" s="40"/>
      <c r="P750" s="41"/>
      <c r="S750" s="40"/>
    </row>
    <row r="751" spans="9:19" ht="9">
      <c r="I751" s="39"/>
      <c r="J751" s="39"/>
      <c r="K751" s="40"/>
      <c r="L751" s="40"/>
      <c r="M751" s="40"/>
      <c r="N751" s="40"/>
      <c r="O751" s="40"/>
      <c r="P751" s="41"/>
      <c r="S751" s="40"/>
    </row>
    <row r="752" spans="9:19" ht="9">
      <c r="I752" s="39"/>
      <c r="J752" s="39"/>
      <c r="K752" s="40"/>
      <c r="L752" s="40"/>
      <c r="M752" s="40"/>
      <c r="N752" s="40"/>
      <c r="O752" s="40"/>
      <c r="P752" s="41"/>
      <c r="S752" s="40"/>
    </row>
    <row r="753" spans="9:19" ht="9">
      <c r="I753" s="39"/>
      <c r="J753" s="39"/>
      <c r="K753" s="40"/>
      <c r="L753" s="40"/>
      <c r="M753" s="40"/>
      <c r="N753" s="40"/>
      <c r="O753" s="40"/>
      <c r="P753" s="41"/>
      <c r="S753" s="40"/>
    </row>
    <row r="754" spans="9:19" ht="9">
      <c r="I754" s="39"/>
      <c r="J754" s="39"/>
      <c r="K754" s="40"/>
      <c r="L754" s="40"/>
      <c r="M754" s="40"/>
      <c r="N754" s="40"/>
      <c r="O754" s="40"/>
      <c r="P754" s="41"/>
      <c r="S754" s="40"/>
    </row>
    <row r="755" spans="9:19" ht="9">
      <c r="I755" s="39"/>
      <c r="J755" s="39"/>
      <c r="K755" s="40"/>
      <c r="L755" s="40"/>
      <c r="M755" s="40"/>
      <c r="N755" s="40"/>
      <c r="O755" s="40"/>
      <c r="P755" s="41"/>
      <c r="S755" s="40"/>
    </row>
    <row r="756" spans="9:19" ht="9">
      <c r="I756" s="39"/>
      <c r="J756" s="39"/>
      <c r="K756" s="40"/>
      <c r="L756" s="40"/>
      <c r="M756" s="40"/>
      <c r="N756" s="40"/>
      <c r="O756" s="40"/>
      <c r="P756" s="41"/>
      <c r="S756" s="40"/>
    </row>
    <row r="757" spans="9:19" ht="9">
      <c r="I757" s="39"/>
      <c r="J757" s="39"/>
      <c r="K757" s="40"/>
      <c r="L757" s="40"/>
      <c r="M757" s="40"/>
      <c r="N757" s="40"/>
      <c r="O757" s="40"/>
      <c r="P757" s="41"/>
      <c r="S757" s="40"/>
    </row>
    <row r="758" spans="9:19" ht="9">
      <c r="I758" s="39"/>
      <c r="J758" s="39"/>
      <c r="K758" s="40"/>
      <c r="L758" s="40"/>
      <c r="M758" s="40"/>
      <c r="N758" s="40"/>
      <c r="O758" s="40"/>
      <c r="P758" s="41"/>
      <c r="S758" s="40"/>
    </row>
    <row r="759" spans="9:19" ht="9">
      <c r="I759" s="39"/>
      <c r="J759" s="39"/>
      <c r="K759" s="40"/>
      <c r="L759" s="40"/>
      <c r="M759" s="40"/>
      <c r="N759" s="40"/>
      <c r="O759" s="40"/>
      <c r="P759" s="41"/>
      <c r="S759" s="40"/>
    </row>
    <row r="760" spans="9:19" ht="9">
      <c r="I760" s="39"/>
      <c r="J760" s="39"/>
      <c r="K760" s="40"/>
      <c r="L760" s="40"/>
      <c r="M760" s="40"/>
      <c r="N760" s="40"/>
      <c r="O760" s="40"/>
      <c r="P760" s="41"/>
      <c r="S760" s="40"/>
    </row>
    <row r="761" spans="9:19" ht="9">
      <c r="I761" s="39"/>
      <c r="J761" s="39"/>
      <c r="K761" s="40"/>
      <c r="L761" s="40"/>
      <c r="M761" s="40"/>
      <c r="N761" s="40"/>
      <c r="O761" s="40"/>
      <c r="P761" s="41"/>
      <c r="S761" s="40"/>
    </row>
    <row r="762" spans="9:19" ht="9">
      <c r="I762" s="39"/>
      <c r="J762" s="39"/>
      <c r="K762" s="40"/>
      <c r="L762" s="40"/>
      <c r="M762" s="40"/>
      <c r="N762" s="40"/>
      <c r="O762" s="40"/>
      <c r="P762" s="41"/>
      <c r="S762" s="40"/>
    </row>
    <row r="763" spans="9:19" ht="9">
      <c r="I763" s="39"/>
      <c r="J763" s="39"/>
      <c r="K763" s="40"/>
      <c r="L763" s="40"/>
      <c r="M763" s="40"/>
      <c r="N763" s="40"/>
      <c r="O763" s="40"/>
      <c r="P763" s="41"/>
      <c r="S763" s="40"/>
    </row>
    <row r="764" spans="9:19" ht="9">
      <c r="I764" s="39"/>
      <c r="J764" s="39"/>
      <c r="K764" s="40"/>
      <c r="L764" s="40"/>
      <c r="M764" s="40"/>
      <c r="N764" s="40"/>
      <c r="O764" s="40"/>
      <c r="P764" s="41"/>
      <c r="S764" s="40"/>
    </row>
    <row r="765" spans="9:19" ht="9">
      <c r="I765" s="39"/>
      <c r="J765" s="39"/>
      <c r="K765" s="40"/>
      <c r="L765" s="40"/>
      <c r="M765" s="40"/>
      <c r="N765" s="40"/>
      <c r="O765" s="40"/>
      <c r="P765" s="41"/>
      <c r="S765" s="40"/>
    </row>
    <row r="766" spans="9:19" ht="9">
      <c r="I766" s="39"/>
      <c r="J766" s="39"/>
      <c r="K766" s="40"/>
      <c r="L766" s="40"/>
      <c r="M766" s="40"/>
      <c r="N766" s="40"/>
      <c r="O766" s="40"/>
      <c r="P766" s="41"/>
      <c r="S766" s="40"/>
    </row>
    <row r="767" spans="9:19" ht="9">
      <c r="I767" s="39"/>
      <c r="J767" s="39"/>
      <c r="K767" s="40"/>
      <c r="L767" s="40"/>
      <c r="M767" s="40"/>
      <c r="N767" s="40"/>
      <c r="O767" s="40"/>
      <c r="P767" s="41"/>
      <c r="S767" s="40"/>
    </row>
    <row r="768" spans="9:19" ht="9">
      <c r="I768" s="39"/>
      <c r="J768" s="39"/>
      <c r="K768" s="40"/>
      <c r="L768" s="40"/>
      <c r="M768" s="40"/>
      <c r="N768" s="40"/>
      <c r="O768" s="40"/>
      <c r="P768" s="41"/>
      <c r="S768" s="40"/>
    </row>
    <row r="769" spans="9:19" ht="9">
      <c r="I769" s="39"/>
      <c r="J769" s="39"/>
      <c r="K769" s="40"/>
      <c r="L769" s="40"/>
      <c r="M769" s="40"/>
      <c r="N769" s="40"/>
      <c r="O769" s="40"/>
      <c r="P769" s="41"/>
      <c r="S769" s="40"/>
    </row>
    <row r="770" spans="9:19" ht="9">
      <c r="I770" s="39"/>
      <c r="J770" s="39"/>
      <c r="K770" s="40"/>
      <c r="L770" s="40"/>
      <c r="M770" s="40"/>
      <c r="N770" s="40"/>
      <c r="O770" s="40"/>
      <c r="P770" s="41"/>
      <c r="S770" s="40"/>
    </row>
    <row r="771" spans="9:19" ht="9">
      <c r="I771" s="39"/>
      <c r="J771" s="39"/>
      <c r="K771" s="40"/>
      <c r="L771" s="40"/>
      <c r="M771" s="40"/>
      <c r="N771" s="40"/>
      <c r="O771" s="40"/>
      <c r="P771" s="41"/>
      <c r="S771" s="40"/>
    </row>
    <row r="772" spans="9:19" ht="9">
      <c r="I772" s="39"/>
      <c r="J772" s="39"/>
      <c r="K772" s="40"/>
      <c r="L772" s="40"/>
      <c r="M772" s="40"/>
      <c r="N772" s="40"/>
      <c r="O772" s="40"/>
      <c r="P772" s="41"/>
      <c r="S772" s="40"/>
    </row>
    <row r="773" spans="9:19" ht="9">
      <c r="I773" s="39"/>
      <c r="J773" s="39"/>
      <c r="K773" s="40"/>
      <c r="L773" s="40"/>
      <c r="M773" s="40"/>
      <c r="N773" s="40"/>
      <c r="O773" s="40"/>
      <c r="P773" s="41"/>
      <c r="S773" s="40"/>
    </row>
    <row r="774" spans="9:19" ht="9">
      <c r="I774" s="39"/>
      <c r="J774" s="39"/>
      <c r="K774" s="40"/>
      <c r="L774" s="40"/>
      <c r="M774" s="40"/>
      <c r="N774" s="40"/>
      <c r="O774" s="40"/>
      <c r="P774" s="41"/>
      <c r="S774" s="40"/>
    </row>
    <row r="775" spans="9:19" ht="9">
      <c r="I775" s="39"/>
      <c r="J775" s="39"/>
      <c r="K775" s="40"/>
      <c r="L775" s="40"/>
      <c r="M775" s="40"/>
      <c r="N775" s="40"/>
      <c r="O775" s="40"/>
      <c r="P775" s="41"/>
      <c r="S775" s="40"/>
    </row>
    <row r="776" spans="9:19" ht="9">
      <c r="I776" s="39"/>
      <c r="J776" s="39"/>
      <c r="K776" s="40"/>
      <c r="L776" s="40"/>
      <c r="M776" s="40"/>
      <c r="N776" s="40"/>
      <c r="O776" s="40"/>
      <c r="P776" s="41"/>
      <c r="S776" s="40"/>
    </row>
    <row r="777" spans="9:19" ht="9">
      <c r="I777" s="39"/>
      <c r="J777" s="39"/>
      <c r="K777" s="40"/>
      <c r="L777" s="40"/>
      <c r="M777" s="40"/>
      <c r="N777" s="40"/>
      <c r="O777" s="40"/>
      <c r="P777" s="41"/>
      <c r="S777" s="40"/>
    </row>
    <row r="778" spans="9:19" ht="9">
      <c r="I778" s="39"/>
      <c r="J778" s="39"/>
      <c r="K778" s="40"/>
      <c r="L778" s="40"/>
      <c r="M778" s="40"/>
      <c r="N778" s="40"/>
      <c r="O778" s="40"/>
      <c r="P778" s="41"/>
      <c r="S778" s="40"/>
    </row>
    <row r="779" spans="9:19" ht="9">
      <c r="I779" s="39"/>
      <c r="J779" s="39"/>
      <c r="K779" s="40"/>
      <c r="L779" s="40"/>
      <c r="M779" s="40"/>
      <c r="N779" s="40"/>
      <c r="O779" s="40"/>
      <c r="P779" s="41"/>
      <c r="S779" s="40"/>
    </row>
    <row r="780" spans="9:19" ht="9">
      <c r="I780" s="39"/>
      <c r="J780" s="39"/>
      <c r="K780" s="40"/>
      <c r="L780" s="40"/>
      <c r="M780" s="40"/>
      <c r="N780" s="40"/>
      <c r="O780" s="40"/>
      <c r="P780" s="41"/>
      <c r="S780" s="40"/>
    </row>
    <row r="781" spans="9:19" ht="9">
      <c r="I781" s="39"/>
      <c r="J781" s="39"/>
      <c r="K781" s="40"/>
      <c r="L781" s="40"/>
      <c r="M781" s="40"/>
      <c r="N781" s="40"/>
      <c r="O781" s="40"/>
      <c r="P781" s="41"/>
      <c r="S781" s="40"/>
    </row>
    <row r="782" spans="9:19" ht="9">
      <c r="I782" s="39"/>
      <c r="J782" s="39"/>
      <c r="K782" s="40"/>
      <c r="L782" s="40"/>
      <c r="M782" s="40"/>
      <c r="N782" s="40"/>
      <c r="O782" s="40"/>
      <c r="P782" s="41"/>
      <c r="S782" s="40"/>
    </row>
    <row r="783" spans="9:19" ht="9">
      <c r="I783" s="39"/>
      <c r="J783" s="39"/>
      <c r="K783" s="40"/>
      <c r="L783" s="40"/>
      <c r="M783" s="40"/>
      <c r="N783" s="40"/>
      <c r="O783" s="40"/>
      <c r="P783" s="41"/>
      <c r="S783" s="40"/>
    </row>
    <row r="784" spans="9:19" ht="9">
      <c r="I784" s="39"/>
      <c r="J784" s="39"/>
      <c r="K784" s="40"/>
      <c r="L784" s="40"/>
      <c r="M784" s="40"/>
      <c r="N784" s="40"/>
      <c r="O784" s="40"/>
      <c r="P784" s="41"/>
      <c r="S784" s="40"/>
    </row>
    <row r="785" spans="9:19" ht="9">
      <c r="I785" s="39"/>
      <c r="J785" s="39"/>
      <c r="K785" s="40"/>
      <c r="L785" s="40"/>
      <c r="M785" s="40"/>
      <c r="N785" s="40"/>
      <c r="O785" s="40"/>
      <c r="P785" s="41"/>
      <c r="S785" s="40"/>
    </row>
    <row r="786" spans="9:19" ht="9">
      <c r="I786" s="39"/>
      <c r="J786" s="39"/>
      <c r="K786" s="40"/>
      <c r="L786" s="40"/>
      <c r="M786" s="40"/>
      <c r="N786" s="40"/>
      <c r="O786" s="40"/>
      <c r="P786" s="41"/>
      <c r="S786" s="40"/>
    </row>
    <row r="787" spans="9:19" ht="9">
      <c r="I787" s="39"/>
      <c r="J787" s="39"/>
      <c r="K787" s="40"/>
      <c r="L787" s="40"/>
      <c r="M787" s="40"/>
      <c r="N787" s="40"/>
      <c r="O787" s="40"/>
      <c r="P787" s="41"/>
      <c r="S787" s="40"/>
    </row>
    <row r="788" spans="9:19" ht="9">
      <c r="I788" s="39"/>
      <c r="J788" s="39"/>
      <c r="K788" s="40"/>
      <c r="L788" s="40"/>
      <c r="M788" s="40"/>
      <c r="N788" s="40"/>
      <c r="O788" s="40"/>
      <c r="P788" s="41"/>
      <c r="S788" s="40"/>
    </row>
    <row r="789" spans="9:19" ht="9">
      <c r="I789" s="39"/>
      <c r="J789" s="39"/>
      <c r="K789" s="40"/>
      <c r="L789" s="40"/>
      <c r="M789" s="40"/>
      <c r="N789" s="40"/>
      <c r="O789" s="40"/>
      <c r="P789" s="41"/>
      <c r="S789" s="40"/>
    </row>
    <row r="790" spans="9:19" ht="9">
      <c r="I790" s="39"/>
      <c r="J790" s="39"/>
      <c r="K790" s="40"/>
      <c r="L790" s="40"/>
      <c r="M790" s="40"/>
      <c r="N790" s="40"/>
      <c r="O790" s="40"/>
      <c r="P790" s="41"/>
      <c r="S790" s="40"/>
    </row>
    <row r="791" spans="9:19" ht="9">
      <c r="I791" s="39"/>
      <c r="J791" s="39"/>
      <c r="K791" s="40"/>
      <c r="L791" s="40"/>
      <c r="M791" s="40"/>
      <c r="N791" s="40"/>
      <c r="O791" s="40"/>
      <c r="P791" s="41"/>
      <c r="S791" s="40"/>
    </row>
    <row r="792" spans="9:19" ht="9">
      <c r="I792" s="39"/>
      <c r="J792" s="39"/>
      <c r="K792" s="40"/>
      <c r="L792" s="40"/>
      <c r="M792" s="40"/>
      <c r="N792" s="40"/>
      <c r="O792" s="40"/>
      <c r="P792" s="41"/>
      <c r="S792" s="40"/>
    </row>
    <row r="793" spans="9:19" ht="9">
      <c r="I793" s="39"/>
      <c r="J793" s="39"/>
      <c r="K793" s="40"/>
      <c r="L793" s="40"/>
      <c r="M793" s="40"/>
      <c r="N793" s="40"/>
      <c r="O793" s="40"/>
      <c r="P793" s="41"/>
      <c r="S793" s="40"/>
    </row>
    <row r="794" spans="9:19" ht="9">
      <c r="I794" s="39"/>
      <c r="J794" s="39"/>
      <c r="K794" s="40"/>
      <c r="L794" s="40"/>
      <c r="M794" s="40"/>
      <c r="N794" s="40"/>
      <c r="O794" s="40"/>
      <c r="P794" s="41"/>
      <c r="S794" s="40"/>
    </row>
    <row r="795" spans="9:19" ht="9">
      <c r="I795" s="39"/>
      <c r="J795" s="39"/>
      <c r="K795" s="40"/>
      <c r="L795" s="40"/>
      <c r="M795" s="40"/>
      <c r="N795" s="40"/>
      <c r="O795" s="40"/>
      <c r="P795" s="41"/>
      <c r="S795" s="40"/>
    </row>
    <row r="796" spans="9:19" ht="9">
      <c r="I796" s="39"/>
      <c r="J796" s="39"/>
      <c r="K796" s="40"/>
      <c r="L796" s="40"/>
      <c r="M796" s="40"/>
      <c r="N796" s="40"/>
      <c r="O796" s="40"/>
      <c r="P796" s="41"/>
      <c r="S796" s="40"/>
    </row>
    <row r="797" spans="9:19" ht="9">
      <c r="I797" s="39"/>
      <c r="J797" s="39"/>
      <c r="K797" s="40"/>
      <c r="L797" s="40"/>
      <c r="M797" s="40"/>
      <c r="N797" s="40"/>
      <c r="O797" s="40"/>
      <c r="P797" s="41"/>
      <c r="S797" s="40"/>
    </row>
    <row r="798" spans="9:19" ht="9">
      <c r="I798" s="39"/>
      <c r="J798" s="39"/>
      <c r="K798" s="40"/>
      <c r="L798" s="40"/>
      <c r="M798" s="40"/>
      <c r="N798" s="40"/>
      <c r="O798" s="40"/>
      <c r="P798" s="41"/>
      <c r="S798" s="40"/>
    </row>
    <row r="799" spans="9:19" ht="9">
      <c r="I799" s="39"/>
      <c r="J799" s="39"/>
      <c r="K799" s="40"/>
      <c r="L799" s="40"/>
      <c r="M799" s="40"/>
      <c r="N799" s="40"/>
      <c r="O799" s="40"/>
      <c r="P799" s="41"/>
      <c r="S799" s="40"/>
    </row>
    <row r="800" spans="9:19" ht="9">
      <c r="I800" s="39"/>
      <c r="J800" s="39"/>
      <c r="K800" s="40"/>
      <c r="L800" s="40"/>
      <c r="M800" s="40"/>
      <c r="N800" s="40"/>
      <c r="O800" s="40"/>
      <c r="P800" s="41"/>
      <c r="S800" s="40"/>
    </row>
    <row r="801" spans="9:19" ht="9">
      <c r="I801" s="39"/>
      <c r="J801" s="39"/>
      <c r="K801" s="40"/>
      <c r="L801" s="40"/>
      <c r="M801" s="40"/>
      <c r="N801" s="40"/>
      <c r="O801" s="40"/>
      <c r="P801" s="41"/>
      <c r="S801" s="40"/>
    </row>
    <row r="802" spans="9:19" ht="9">
      <c r="I802" s="39"/>
      <c r="J802" s="39"/>
      <c r="K802" s="40"/>
      <c r="L802" s="40"/>
      <c r="M802" s="40"/>
      <c r="N802" s="40"/>
      <c r="O802" s="40"/>
      <c r="P802" s="41"/>
      <c r="S802" s="40"/>
    </row>
    <row r="803" spans="9:19" ht="9">
      <c r="I803" s="39"/>
      <c r="J803" s="39"/>
      <c r="K803" s="40"/>
      <c r="L803" s="40"/>
      <c r="M803" s="40"/>
      <c r="N803" s="40"/>
      <c r="O803" s="40"/>
      <c r="P803" s="41"/>
      <c r="S803" s="40"/>
    </row>
    <row r="804" spans="9:19" ht="9">
      <c r="I804" s="39"/>
      <c r="J804" s="39"/>
      <c r="K804" s="40"/>
      <c r="L804" s="40"/>
      <c r="M804" s="40"/>
      <c r="N804" s="40"/>
      <c r="O804" s="40"/>
      <c r="P804" s="41"/>
      <c r="S804" s="40"/>
    </row>
    <row r="805" spans="9:19" ht="9">
      <c r="I805" s="39"/>
      <c r="J805" s="39"/>
      <c r="K805" s="40"/>
      <c r="L805" s="40"/>
      <c r="M805" s="40"/>
      <c r="N805" s="40"/>
      <c r="O805" s="40"/>
      <c r="P805" s="41"/>
      <c r="S805" s="40"/>
    </row>
    <row r="806" spans="9:19" ht="9">
      <c r="I806" s="39"/>
      <c r="J806" s="39"/>
      <c r="K806" s="40"/>
      <c r="L806" s="40"/>
      <c r="M806" s="40"/>
      <c r="N806" s="40"/>
      <c r="O806" s="40"/>
      <c r="P806" s="41"/>
      <c r="S806" s="40"/>
    </row>
    <row r="807" spans="9:19" ht="9">
      <c r="I807" s="39"/>
      <c r="J807" s="39"/>
      <c r="K807" s="40"/>
      <c r="L807" s="40"/>
      <c r="M807" s="40"/>
      <c r="N807" s="40"/>
      <c r="O807" s="40"/>
      <c r="P807" s="41"/>
      <c r="S807" s="40"/>
    </row>
    <row r="808" spans="9:19" ht="9">
      <c r="I808" s="39"/>
      <c r="J808" s="39"/>
      <c r="K808" s="40"/>
      <c r="L808" s="40"/>
      <c r="M808" s="40"/>
      <c r="N808" s="40"/>
      <c r="O808" s="40"/>
      <c r="P808" s="41"/>
      <c r="S808" s="40"/>
    </row>
    <row r="809" spans="9:19" ht="9">
      <c r="I809" s="39"/>
      <c r="J809" s="39"/>
      <c r="K809" s="40"/>
      <c r="L809" s="40"/>
      <c r="M809" s="40"/>
      <c r="N809" s="40"/>
      <c r="O809" s="40"/>
      <c r="P809" s="41"/>
      <c r="S809" s="40"/>
    </row>
    <row r="810" spans="9:19" ht="9">
      <c r="I810" s="39"/>
      <c r="J810" s="39"/>
      <c r="K810" s="40"/>
      <c r="L810" s="40"/>
      <c r="M810" s="40"/>
      <c r="N810" s="40"/>
      <c r="O810" s="40"/>
      <c r="P810" s="41"/>
      <c r="S810" s="40"/>
    </row>
    <row r="811" spans="9:19" ht="9">
      <c r="I811" s="39"/>
      <c r="J811" s="39"/>
      <c r="K811" s="40"/>
      <c r="L811" s="40"/>
      <c r="M811" s="40"/>
      <c r="N811" s="40"/>
      <c r="O811" s="40"/>
      <c r="P811" s="41"/>
      <c r="S811" s="40"/>
    </row>
    <row r="812" spans="9:19" ht="9">
      <c r="I812" s="39"/>
      <c r="J812" s="39"/>
      <c r="K812" s="40"/>
      <c r="L812" s="40"/>
      <c r="M812" s="40"/>
      <c r="N812" s="40"/>
      <c r="O812" s="40"/>
      <c r="P812" s="41"/>
      <c r="S812" s="40"/>
    </row>
    <row r="813" spans="9:19" ht="9">
      <c r="I813" s="39"/>
      <c r="J813" s="39"/>
      <c r="K813" s="40"/>
      <c r="L813" s="40"/>
      <c r="M813" s="40"/>
      <c r="N813" s="40"/>
      <c r="O813" s="40"/>
      <c r="P813" s="41"/>
      <c r="S813" s="40"/>
    </row>
    <row r="814" spans="9:19" ht="9">
      <c r="I814" s="39"/>
      <c r="J814" s="39"/>
      <c r="K814" s="40"/>
      <c r="L814" s="40"/>
      <c r="M814" s="40"/>
      <c r="N814" s="40"/>
      <c r="O814" s="40"/>
      <c r="P814" s="41"/>
      <c r="S814" s="40"/>
    </row>
    <row r="815" spans="9:19" ht="9">
      <c r="I815" s="39"/>
      <c r="J815" s="39"/>
      <c r="K815" s="40"/>
      <c r="L815" s="40"/>
      <c r="M815" s="40"/>
      <c r="N815" s="40"/>
      <c r="O815" s="40"/>
      <c r="P815" s="41"/>
      <c r="S815" s="40"/>
    </row>
    <row r="816" spans="9:19" ht="9">
      <c r="I816" s="39"/>
      <c r="J816" s="39"/>
      <c r="K816" s="40"/>
      <c r="L816" s="40"/>
      <c r="M816" s="40"/>
      <c r="N816" s="40"/>
      <c r="O816" s="40"/>
      <c r="P816" s="41"/>
      <c r="S816" s="40"/>
    </row>
    <row r="817" spans="9:19" ht="9">
      <c r="I817" s="39"/>
      <c r="J817" s="39"/>
      <c r="K817" s="40"/>
      <c r="L817" s="40"/>
      <c r="M817" s="40"/>
      <c r="N817" s="40"/>
      <c r="O817" s="40"/>
      <c r="P817" s="41"/>
      <c r="S817" s="40"/>
    </row>
    <row r="818" spans="9:19" ht="9">
      <c r="I818" s="39"/>
      <c r="J818" s="39"/>
      <c r="K818" s="40"/>
      <c r="L818" s="40"/>
      <c r="M818" s="40"/>
      <c r="N818" s="40"/>
      <c r="O818" s="40"/>
      <c r="P818" s="41"/>
      <c r="S818" s="40"/>
    </row>
    <row r="819" spans="9:19" ht="9">
      <c r="I819" s="39"/>
      <c r="J819" s="39"/>
      <c r="K819" s="40"/>
      <c r="L819" s="40"/>
      <c r="M819" s="40"/>
      <c r="N819" s="40"/>
      <c r="O819" s="40"/>
      <c r="P819" s="41"/>
      <c r="S819" s="40"/>
    </row>
    <row r="820" spans="9:19" ht="9">
      <c r="I820" s="39"/>
      <c r="J820" s="39"/>
      <c r="K820" s="40"/>
      <c r="L820" s="40"/>
      <c r="M820" s="40"/>
      <c r="N820" s="40"/>
      <c r="O820" s="40"/>
      <c r="P820" s="41"/>
      <c r="S820" s="40"/>
    </row>
    <row r="821" spans="9:19" ht="9">
      <c r="I821" s="39"/>
      <c r="J821" s="39"/>
      <c r="K821" s="40"/>
      <c r="L821" s="40"/>
      <c r="M821" s="40"/>
      <c r="N821" s="40"/>
      <c r="O821" s="40"/>
      <c r="P821" s="41"/>
      <c r="S821" s="40"/>
    </row>
    <row r="822" spans="9:19" ht="9">
      <c r="I822" s="39"/>
      <c r="J822" s="39"/>
      <c r="K822" s="40"/>
      <c r="L822" s="40"/>
      <c r="M822" s="40"/>
      <c r="N822" s="40"/>
      <c r="O822" s="40"/>
      <c r="P822" s="41"/>
      <c r="S822" s="40"/>
    </row>
    <row r="823" spans="9:19" ht="9">
      <c r="I823" s="39"/>
      <c r="J823" s="39"/>
      <c r="K823" s="40"/>
      <c r="L823" s="40"/>
      <c r="M823" s="40"/>
      <c r="N823" s="40"/>
      <c r="O823" s="40"/>
      <c r="P823" s="41"/>
      <c r="S823" s="40"/>
    </row>
    <row r="824" spans="9:19" ht="9">
      <c r="I824" s="39"/>
      <c r="J824" s="39"/>
      <c r="K824" s="40"/>
      <c r="L824" s="40"/>
      <c r="M824" s="40"/>
      <c r="N824" s="40"/>
      <c r="O824" s="40"/>
      <c r="P824" s="41"/>
      <c r="S824" s="40"/>
    </row>
    <row r="825" spans="9:19" ht="9">
      <c r="I825" s="39"/>
      <c r="J825" s="39"/>
      <c r="K825" s="40"/>
      <c r="L825" s="40"/>
      <c r="M825" s="40"/>
      <c r="N825" s="40"/>
      <c r="O825" s="40"/>
      <c r="P825" s="41"/>
      <c r="S825" s="40"/>
    </row>
    <row r="826" spans="9:19" ht="9">
      <c r="I826" s="39"/>
      <c r="J826" s="39"/>
      <c r="K826" s="40"/>
      <c r="L826" s="40"/>
      <c r="M826" s="40"/>
      <c r="N826" s="40"/>
      <c r="O826" s="40"/>
      <c r="P826" s="41"/>
      <c r="S826" s="40"/>
    </row>
    <row r="827" spans="9:19" ht="9">
      <c r="I827" s="39"/>
      <c r="J827" s="39"/>
      <c r="K827" s="40"/>
      <c r="L827" s="40"/>
      <c r="M827" s="40"/>
      <c r="N827" s="40"/>
      <c r="O827" s="40"/>
      <c r="P827" s="41"/>
      <c r="S827" s="40"/>
    </row>
    <row r="828" spans="9:19" ht="9">
      <c r="I828" s="39"/>
      <c r="J828" s="39"/>
      <c r="K828" s="40"/>
      <c r="L828" s="40"/>
      <c r="M828" s="40"/>
      <c r="N828" s="40"/>
      <c r="O828" s="40"/>
      <c r="P828" s="41"/>
      <c r="S828" s="40"/>
    </row>
    <row r="829" spans="9:19" ht="9">
      <c r="I829" s="39"/>
      <c r="J829" s="39"/>
      <c r="K829" s="40"/>
      <c r="L829" s="40"/>
      <c r="M829" s="40"/>
      <c r="N829" s="40"/>
      <c r="O829" s="40"/>
      <c r="P829" s="41"/>
      <c r="S829" s="40"/>
    </row>
    <row r="830" spans="9:19" ht="9">
      <c r="I830" s="39"/>
      <c r="J830" s="39"/>
      <c r="K830" s="40"/>
      <c r="L830" s="40"/>
      <c r="M830" s="40"/>
      <c r="N830" s="40"/>
      <c r="O830" s="40"/>
      <c r="P830" s="41"/>
      <c r="S830" s="40"/>
    </row>
    <row r="831" spans="9:19" ht="9">
      <c r="I831" s="39"/>
      <c r="J831" s="39"/>
      <c r="K831" s="40"/>
      <c r="L831" s="40"/>
      <c r="M831" s="40"/>
      <c r="N831" s="40"/>
      <c r="O831" s="40"/>
      <c r="P831" s="41"/>
      <c r="S831" s="40"/>
    </row>
    <row r="832" spans="9:19" ht="9">
      <c r="I832" s="39"/>
      <c r="J832" s="39"/>
      <c r="K832" s="40"/>
      <c r="L832" s="40"/>
      <c r="M832" s="40"/>
      <c r="N832" s="42"/>
      <c r="O832" s="42"/>
      <c r="P832" s="41"/>
      <c r="S832" s="42"/>
    </row>
    <row r="833" spans="9:16" ht="9">
      <c r="I833" s="39"/>
      <c r="J833" s="39"/>
      <c r="K833" s="40"/>
      <c r="L833" s="40"/>
      <c r="M833" s="40"/>
      <c r="N833" s="42"/>
      <c r="O833" s="42"/>
      <c r="P833" s="41"/>
    </row>
    <row r="834" spans="9:16" ht="9">
      <c r="I834" s="39"/>
      <c r="J834" s="39"/>
      <c r="K834" s="40"/>
      <c r="L834" s="40"/>
      <c r="M834" s="40"/>
      <c r="N834" s="42"/>
      <c r="O834" s="42"/>
      <c r="P834" s="41"/>
    </row>
    <row r="835" spans="9:16" ht="9">
      <c r="I835" s="39"/>
      <c r="J835" s="39"/>
      <c r="K835" s="40"/>
      <c r="L835" s="40"/>
      <c r="M835" s="40"/>
      <c r="N835" s="42"/>
      <c r="O835" s="42"/>
      <c r="P835" s="41"/>
    </row>
    <row r="836" spans="9:16" ht="9">
      <c r="I836" s="39"/>
      <c r="J836" s="39"/>
      <c r="K836" s="40"/>
      <c r="L836" s="40"/>
      <c r="M836" s="40"/>
      <c r="N836" s="42"/>
      <c r="O836" s="42"/>
      <c r="P836" s="41"/>
    </row>
    <row r="837" spans="9:16" ht="9">
      <c r="I837" s="39"/>
      <c r="J837" s="39"/>
      <c r="K837" s="40"/>
      <c r="L837" s="40"/>
      <c r="M837" s="40"/>
      <c r="N837" s="42"/>
      <c r="O837" s="42"/>
      <c r="P837" s="41"/>
    </row>
    <row r="838" spans="9:16" ht="9">
      <c r="I838" s="39"/>
      <c r="J838" s="39"/>
      <c r="K838" s="40"/>
      <c r="L838" s="40"/>
      <c r="M838" s="40"/>
      <c r="N838" s="42"/>
      <c r="O838" s="42"/>
      <c r="P838" s="41"/>
    </row>
    <row r="839" spans="9:16" ht="9">
      <c r="I839" s="39"/>
      <c r="J839" s="39"/>
      <c r="K839" s="40"/>
      <c r="L839" s="40"/>
      <c r="M839" s="40"/>
      <c r="N839" s="42"/>
      <c r="O839" s="42"/>
      <c r="P839" s="41"/>
    </row>
    <row r="840" spans="9:16" ht="9">
      <c r="I840" s="39"/>
      <c r="J840" s="39"/>
      <c r="K840" s="40"/>
      <c r="L840" s="40"/>
      <c r="M840" s="40"/>
      <c r="N840" s="42"/>
      <c r="O840" s="42"/>
      <c r="P840" s="41"/>
    </row>
    <row r="841" spans="9:16" ht="9">
      <c r="I841" s="39"/>
      <c r="J841" s="39"/>
      <c r="K841" s="40"/>
      <c r="L841" s="40"/>
      <c r="M841" s="40"/>
      <c r="N841" s="42"/>
      <c r="O841" s="42"/>
      <c r="P841" s="41"/>
    </row>
    <row r="842" spans="9:16" ht="9">
      <c r="I842" s="39"/>
      <c r="J842" s="39"/>
      <c r="K842" s="40"/>
      <c r="L842" s="40"/>
      <c r="M842" s="40"/>
      <c r="N842" s="42"/>
      <c r="O842" s="42"/>
      <c r="P842" s="41"/>
    </row>
    <row r="843" spans="9:16" ht="9">
      <c r="I843" s="39"/>
      <c r="J843" s="39"/>
      <c r="K843" s="40"/>
      <c r="L843" s="40"/>
      <c r="M843" s="40"/>
      <c r="N843" s="42"/>
      <c r="O843" s="42"/>
      <c r="P843" s="41"/>
    </row>
    <row r="844" spans="9:16" ht="9">
      <c r="I844" s="39"/>
      <c r="J844" s="39"/>
      <c r="K844" s="40"/>
      <c r="L844" s="40"/>
      <c r="M844" s="40"/>
      <c r="N844" s="42"/>
      <c r="O844" s="42"/>
      <c r="P844" s="41"/>
    </row>
    <row r="845" spans="9:16" ht="9">
      <c r="I845" s="39"/>
      <c r="J845" s="39"/>
      <c r="K845" s="40"/>
      <c r="L845" s="40"/>
      <c r="M845" s="40"/>
      <c r="N845" s="42"/>
      <c r="O845" s="42"/>
      <c r="P845" s="41"/>
    </row>
    <row r="846" spans="9:16" ht="9">
      <c r="I846" s="39"/>
      <c r="J846" s="39"/>
      <c r="K846" s="40"/>
      <c r="L846" s="40"/>
      <c r="M846" s="40"/>
      <c r="N846" s="42"/>
      <c r="O846" s="42"/>
      <c r="P846" s="41"/>
    </row>
    <row r="847" spans="9:16" ht="9">
      <c r="I847" s="39"/>
      <c r="J847" s="39"/>
      <c r="K847" s="40"/>
      <c r="L847" s="40"/>
      <c r="M847" s="40"/>
      <c r="N847" s="42"/>
      <c r="O847" s="42"/>
      <c r="P847" s="41"/>
    </row>
    <row r="848" spans="9:16" ht="9">
      <c r="I848" s="39"/>
      <c r="J848" s="39"/>
      <c r="K848" s="40"/>
      <c r="L848" s="40"/>
      <c r="M848" s="40"/>
      <c r="N848" s="42"/>
      <c r="O848" s="42"/>
      <c r="P848" s="41"/>
    </row>
    <row r="849" spans="9:16" ht="9">
      <c r="I849" s="39"/>
      <c r="J849" s="39"/>
      <c r="K849" s="40"/>
      <c r="L849" s="40"/>
      <c r="M849" s="40"/>
      <c r="N849" s="42"/>
      <c r="O849" s="42"/>
      <c r="P849" s="41"/>
    </row>
    <row r="850" spans="9:16" ht="9">
      <c r="I850" s="39"/>
      <c r="J850" s="39"/>
      <c r="K850" s="40"/>
      <c r="L850" s="40"/>
      <c r="M850" s="40"/>
      <c r="N850" s="42"/>
      <c r="O850" s="42"/>
      <c r="P850" s="41"/>
    </row>
    <row r="851" spans="9:16" ht="9">
      <c r="I851" s="39"/>
      <c r="J851" s="39"/>
      <c r="K851" s="40"/>
      <c r="L851" s="40"/>
      <c r="M851" s="40"/>
      <c r="N851" s="42"/>
      <c r="O851" s="42"/>
      <c r="P851" s="41"/>
    </row>
    <row r="852" spans="9:16" ht="9">
      <c r="I852" s="39"/>
      <c r="J852" s="39"/>
      <c r="K852" s="40"/>
      <c r="L852" s="40"/>
      <c r="M852" s="40"/>
      <c r="N852" s="42"/>
      <c r="O852" s="42"/>
      <c r="P852" s="41"/>
    </row>
    <row r="853" spans="9:16" ht="9">
      <c r="I853" s="39"/>
      <c r="J853" s="39"/>
      <c r="K853" s="40"/>
      <c r="L853" s="40"/>
      <c r="M853" s="40"/>
      <c r="N853" s="42"/>
      <c r="O853" s="42"/>
      <c r="P853" s="41"/>
    </row>
    <row r="854" spans="9:16" ht="9">
      <c r="I854" s="39"/>
      <c r="J854" s="39"/>
      <c r="K854" s="40"/>
      <c r="L854" s="40"/>
      <c r="M854" s="40"/>
      <c r="N854" s="42"/>
      <c r="O854" s="42"/>
      <c r="P854" s="41"/>
    </row>
    <row r="855" spans="9:16" ht="9">
      <c r="I855" s="39"/>
      <c r="J855" s="39"/>
      <c r="K855" s="40"/>
      <c r="L855" s="40"/>
      <c r="M855" s="40"/>
      <c r="N855" s="42"/>
      <c r="O855" s="42"/>
      <c r="P855" s="41"/>
    </row>
    <row r="856" spans="9:16" ht="9">
      <c r="I856" s="39"/>
      <c r="J856" s="39"/>
      <c r="K856" s="40"/>
      <c r="L856" s="40"/>
      <c r="M856" s="40"/>
      <c r="N856" s="42"/>
      <c r="O856" s="42"/>
      <c r="P856" s="41"/>
    </row>
    <row r="857" spans="9:16" ht="9">
      <c r="I857" s="39"/>
      <c r="J857" s="39"/>
      <c r="K857" s="40"/>
      <c r="L857" s="40"/>
      <c r="M857" s="40"/>
      <c r="N857" s="42"/>
      <c r="O857" s="42"/>
      <c r="P857" s="41"/>
    </row>
    <row r="858" spans="9:16" ht="9">
      <c r="I858" s="39"/>
      <c r="J858" s="39"/>
      <c r="K858" s="40"/>
      <c r="L858" s="40"/>
      <c r="M858" s="40"/>
      <c r="N858" s="42"/>
      <c r="O858" s="42"/>
      <c r="P858" s="41"/>
    </row>
    <row r="859" spans="9:16" ht="9">
      <c r="I859" s="39"/>
      <c r="J859" s="39"/>
      <c r="K859" s="40"/>
      <c r="L859" s="40"/>
      <c r="M859" s="40"/>
      <c r="N859" s="42"/>
      <c r="O859" s="42"/>
      <c r="P859" s="41"/>
    </row>
    <row r="860" spans="9:16" ht="9">
      <c r="I860" s="39"/>
      <c r="J860" s="39"/>
      <c r="K860" s="40"/>
      <c r="L860" s="40"/>
      <c r="M860" s="40"/>
      <c r="N860" s="42"/>
      <c r="O860" s="42"/>
      <c r="P860" s="41"/>
    </row>
    <row r="861" spans="9:16" ht="9">
      <c r="I861" s="39"/>
      <c r="J861" s="39"/>
      <c r="K861" s="40"/>
      <c r="L861" s="40"/>
      <c r="M861" s="40"/>
      <c r="N861" s="42"/>
      <c r="O861" s="42"/>
      <c r="P861" s="41"/>
    </row>
    <row r="862" spans="9:16" ht="9">
      <c r="I862" s="39"/>
      <c r="J862" s="39"/>
      <c r="K862" s="40"/>
      <c r="L862" s="40"/>
      <c r="M862" s="40"/>
      <c r="N862" s="42"/>
      <c r="O862" s="42"/>
      <c r="P862" s="41"/>
    </row>
    <row r="863" spans="9:16" ht="9">
      <c r="I863" s="39"/>
      <c r="J863" s="39"/>
      <c r="K863" s="40"/>
      <c r="L863" s="40"/>
      <c r="M863" s="40"/>
      <c r="N863" s="42"/>
      <c r="O863" s="42"/>
      <c r="P863" s="41"/>
    </row>
    <row r="864" spans="9:16" ht="9">
      <c r="I864" s="39"/>
      <c r="J864" s="39"/>
      <c r="K864" s="40"/>
      <c r="L864" s="40"/>
      <c r="M864" s="40"/>
      <c r="N864" s="42"/>
      <c r="O864" s="42"/>
      <c r="P864" s="41"/>
    </row>
    <row r="865" spans="9:16" ht="9">
      <c r="I865" s="39"/>
      <c r="J865" s="39"/>
      <c r="K865" s="40"/>
      <c r="L865" s="40"/>
      <c r="M865" s="40"/>
      <c r="N865" s="42"/>
      <c r="O865" s="42"/>
      <c r="P865" s="41"/>
    </row>
    <row r="866" spans="9:16" ht="9">
      <c r="I866" s="39"/>
      <c r="J866" s="39"/>
      <c r="K866" s="40"/>
      <c r="L866" s="40"/>
      <c r="M866" s="40"/>
      <c r="N866" s="42"/>
      <c r="O866" s="42"/>
      <c r="P866" s="41"/>
    </row>
    <row r="867" spans="9:16" ht="9">
      <c r="I867" s="39"/>
      <c r="J867" s="39"/>
      <c r="K867" s="40"/>
      <c r="L867" s="40"/>
      <c r="M867" s="40"/>
      <c r="N867" s="42"/>
      <c r="O867" s="42"/>
      <c r="P867" s="41"/>
    </row>
    <row r="868" spans="9:16" ht="9">
      <c r="I868" s="39"/>
      <c r="J868" s="39"/>
      <c r="K868" s="40"/>
      <c r="L868" s="40"/>
      <c r="M868" s="40"/>
      <c r="N868" s="42"/>
      <c r="O868" s="42"/>
      <c r="P868" s="41"/>
    </row>
    <row r="869" spans="9:16" ht="9">
      <c r="I869" s="39"/>
      <c r="J869" s="39"/>
      <c r="K869" s="40"/>
      <c r="L869" s="40"/>
      <c r="M869" s="40"/>
      <c r="N869" s="42"/>
      <c r="O869" s="42"/>
      <c r="P869" s="41"/>
    </row>
    <row r="870" spans="9:16" ht="9">
      <c r="I870" s="39"/>
      <c r="J870" s="39"/>
      <c r="K870" s="40"/>
      <c r="L870" s="40"/>
      <c r="M870" s="40"/>
      <c r="N870" s="42"/>
      <c r="O870" s="42"/>
      <c r="P870" s="41"/>
    </row>
    <row r="871" spans="9:16" ht="9">
      <c r="I871" s="39"/>
      <c r="J871" s="39"/>
      <c r="K871" s="40"/>
      <c r="L871" s="40"/>
      <c r="M871" s="40"/>
      <c r="N871" s="42"/>
      <c r="O871" s="42"/>
      <c r="P871" s="41"/>
    </row>
    <row r="872" spans="9:16" ht="9">
      <c r="I872" s="39"/>
      <c r="J872" s="39"/>
      <c r="K872" s="40"/>
      <c r="L872" s="40"/>
      <c r="M872" s="40"/>
      <c r="N872" s="42"/>
      <c r="O872" s="42"/>
      <c r="P872" s="41"/>
    </row>
    <row r="873" spans="9:16" ht="9">
      <c r="I873" s="39"/>
      <c r="J873" s="39"/>
      <c r="K873" s="40"/>
      <c r="L873" s="40"/>
      <c r="M873" s="40"/>
      <c r="N873" s="42"/>
      <c r="O873" s="42"/>
      <c r="P873" s="41"/>
    </row>
    <row r="874" spans="9:16" ht="9">
      <c r="I874" s="39"/>
      <c r="J874" s="39"/>
      <c r="K874" s="40"/>
      <c r="L874" s="40"/>
      <c r="M874" s="40"/>
      <c r="N874" s="42"/>
      <c r="O874" s="42"/>
      <c r="P874" s="41"/>
    </row>
    <row r="875" spans="9:16" ht="9">
      <c r="I875" s="39"/>
      <c r="J875" s="39"/>
      <c r="K875" s="40"/>
      <c r="L875" s="40"/>
      <c r="M875" s="40"/>
      <c r="N875" s="42"/>
      <c r="O875" s="42"/>
      <c r="P875" s="41"/>
    </row>
    <row r="876" spans="9:16" ht="9">
      <c r="I876" s="39"/>
      <c r="J876" s="39"/>
      <c r="K876" s="40"/>
      <c r="L876" s="40"/>
      <c r="M876" s="40"/>
      <c r="N876" s="42"/>
      <c r="O876" s="42"/>
      <c r="P876" s="41"/>
    </row>
    <row r="877" spans="9:16" ht="9">
      <c r="I877" s="39"/>
      <c r="J877" s="39"/>
      <c r="K877" s="40"/>
      <c r="L877" s="40"/>
      <c r="M877" s="40"/>
      <c r="N877" s="42"/>
      <c r="O877" s="42"/>
      <c r="P877" s="41"/>
    </row>
    <row r="878" spans="9:16" ht="9">
      <c r="I878" s="39"/>
      <c r="J878" s="39"/>
      <c r="K878" s="40"/>
      <c r="L878" s="40"/>
      <c r="M878" s="40"/>
      <c r="N878" s="42"/>
      <c r="O878" s="42"/>
      <c r="P878" s="41"/>
    </row>
    <row r="879" spans="9:16" ht="9">
      <c r="I879" s="39"/>
      <c r="J879" s="39"/>
      <c r="K879" s="40"/>
      <c r="L879" s="40"/>
      <c r="M879" s="40"/>
      <c r="N879" s="42"/>
      <c r="O879" s="42"/>
      <c r="P879" s="41"/>
    </row>
    <row r="880" spans="9:16" ht="9">
      <c r="I880" s="39"/>
      <c r="J880" s="39"/>
      <c r="K880" s="40"/>
      <c r="L880" s="40"/>
      <c r="M880" s="40"/>
      <c r="N880" s="42"/>
      <c r="O880" s="42"/>
      <c r="P880" s="41"/>
    </row>
    <row r="881" spans="9:16" ht="9">
      <c r="I881" s="39"/>
      <c r="J881" s="39"/>
      <c r="K881" s="40"/>
      <c r="L881" s="40"/>
      <c r="M881" s="40"/>
      <c r="N881" s="42"/>
      <c r="O881" s="42"/>
      <c r="P881" s="41"/>
    </row>
    <row r="882" spans="9:16" ht="9">
      <c r="I882" s="39"/>
      <c r="J882" s="39"/>
      <c r="K882" s="40"/>
      <c r="L882" s="40"/>
      <c r="M882" s="40"/>
      <c r="N882" s="42"/>
      <c r="O882" s="42"/>
      <c r="P882" s="41"/>
    </row>
    <row r="883" spans="9:16" ht="9">
      <c r="I883" s="39"/>
      <c r="J883" s="39"/>
      <c r="K883" s="40"/>
      <c r="L883" s="40"/>
      <c r="M883" s="40"/>
      <c r="N883" s="42"/>
      <c r="O883" s="42"/>
      <c r="P883" s="41"/>
    </row>
    <row r="884" spans="9:16" ht="9">
      <c r="I884" s="39"/>
      <c r="J884" s="39"/>
      <c r="K884" s="40"/>
      <c r="L884" s="40"/>
      <c r="M884" s="40"/>
      <c r="N884" s="42"/>
      <c r="O884" s="42"/>
      <c r="P884" s="41"/>
    </row>
    <row r="885" spans="9:16" ht="9">
      <c r="I885" s="39"/>
      <c r="J885" s="39"/>
      <c r="K885" s="40"/>
      <c r="L885" s="40"/>
      <c r="M885" s="40"/>
      <c r="N885" s="42"/>
      <c r="O885" s="42"/>
      <c r="P885" s="41"/>
    </row>
    <row r="886" spans="9:16" ht="9">
      <c r="I886" s="39"/>
      <c r="J886" s="39"/>
      <c r="K886" s="40"/>
      <c r="L886" s="40"/>
      <c r="M886" s="40"/>
      <c r="N886" s="42"/>
      <c r="O886" s="42"/>
      <c r="P886" s="41"/>
    </row>
    <row r="887" spans="9:16" ht="9">
      <c r="I887" s="39"/>
      <c r="J887" s="39"/>
      <c r="K887" s="40"/>
      <c r="L887" s="40"/>
      <c r="M887" s="40"/>
      <c r="N887" s="42"/>
      <c r="O887" s="42"/>
      <c r="P887" s="41"/>
    </row>
    <row r="888" spans="9:16" ht="9">
      <c r="I888" s="39"/>
      <c r="J888" s="39"/>
      <c r="K888" s="40"/>
      <c r="L888" s="40"/>
      <c r="M888" s="40"/>
      <c r="N888" s="42"/>
      <c r="O888" s="42"/>
      <c r="P888" s="41"/>
    </row>
    <row r="889" spans="9:16" ht="9">
      <c r="I889" s="39"/>
      <c r="J889" s="39"/>
      <c r="K889" s="40"/>
      <c r="L889" s="40"/>
      <c r="M889" s="40"/>
      <c r="N889" s="42"/>
      <c r="O889" s="42"/>
      <c r="P889" s="41"/>
    </row>
    <row r="890" spans="9:16" ht="9">
      <c r="I890" s="39"/>
      <c r="J890" s="39"/>
      <c r="K890" s="40"/>
      <c r="L890" s="40"/>
      <c r="M890" s="40"/>
      <c r="N890" s="42"/>
      <c r="O890" s="42"/>
      <c r="P890" s="41"/>
    </row>
    <row r="891" spans="9:16" ht="9">
      <c r="I891" s="39"/>
      <c r="J891" s="39"/>
      <c r="K891" s="40"/>
      <c r="L891" s="40"/>
      <c r="M891" s="40"/>
      <c r="N891" s="42"/>
      <c r="O891" s="42"/>
      <c r="P891" s="41"/>
    </row>
    <row r="892" spans="9:16" ht="9">
      <c r="I892" s="39"/>
      <c r="J892" s="39"/>
      <c r="K892" s="40"/>
      <c r="L892" s="40"/>
      <c r="M892" s="40"/>
      <c r="N892" s="42"/>
      <c r="O892" s="42"/>
      <c r="P892" s="41"/>
    </row>
    <row r="893" spans="9:16" ht="9">
      <c r="I893" s="39"/>
      <c r="J893" s="39"/>
      <c r="K893" s="40"/>
      <c r="L893" s="40"/>
      <c r="M893" s="40"/>
      <c r="N893" s="42"/>
      <c r="O893" s="42"/>
      <c r="P893" s="41"/>
    </row>
    <row r="894" spans="9:16" ht="9">
      <c r="I894" s="39"/>
      <c r="J894" s="39"/>
      <c r="K894" s="40"/>
      <c r="L894" s="40"/>
      <c r="M894" s="40"/>
      <c r="N894" s="42"/>
      <c r="O894" s="42"/>
      <c r="P894" s="41"/>
    </row>
    <row r="895" spans="9:16" ht="9">
      <c r="I895" s="39"/>
      <c r="J895" s="39"/>
      <c r="K895" s="40"/>
      <c r="L895" s="40"/>
      <c r="M895" s="40"/>
      <c r="N895" s="42"/>
      <c r="O895" s="42"/>
      <c r="P895" s="41"/>
    </row>
    <row r="896" spans="9:16" ht="9">
      <c r="I896" s="39"/>
      <c r="J896" s="39"/>
      <c r="K896" s="40"/>
      <c r="L896" s="40"/>
      <c r="M896" s="40"/>
      <c r="N896" s="42"/>
      <c r="O896" s="42"/>
      <c r="P896" s="41"/>
    </row>
    <row r="897" spans="9:16" ht="9">
      <c r="I897" s="39"/>
      <c r="J897" s="39"/>
      <c r="K897" s="40"/>
      <c r="L897" s="40"/>
      <c r="M897" s="40"/>
      <c r="N897" s="42"/>
      <c r="O897" s="42"/>
      <c r="P897" s="41"/>
    </row>
    <row r="898" spans="9:16" ht="9">
      <c r="I898" s="39"/>
      <c r="J898" s="39"/>
      <c r="K898" s="40"/>
      <c r="L898" s="40"/>
      <c r="M898" s="40"/>
      <c r="N898" s="42"/>
      <c r="O898" s="42"/>
      <c r="P898" s="41"/>
    </row>
    <row r="899" spans="9:16" ht="9">
      <c r="I899" s="39"/>
      <c r="J899" s="39"/>
      <c r="K899" s="40"/>
      <c r="L899" s="40"/>
      <c r="M899" s="40"/>
      <c r="N899" s="42"/>
      <c r="O899" s="42"/>
      <c r="P899" s="41"/>
    </row>
    <row r="900" spans="9:16" ht="9">
      <c r="I900" s="39"/>
      <c r="J900" s="39"/>
      <c r="K900" s="40"/>
      <c r="L900" s="40"/>
      <c r="M900" s="40"/>
      <c r="N900" s="42"/>
      <c r="O900" s="42"/>
      <c r="P900" s="41"/>
    </row>
    <row r="901" spans="9:16" ht="9">
      <c r="I901" s="39"/>
      <c r="J901" s="39"/>
      <c r="K901" s="40"/>
      <c r="L901" s="40"/>
      <c r="M901" s="40"/>
      <c r="N901" s="42"/>
      <c r="O901" s="42"/>
      <c r="P901" s="41"/>
    </row>
    <row r="902" spans="9:16" ht="9">
      <c r="I902" s="39"/>
      <c r="J902" s="39"/>
      <c r="K902" s="40"/>
      <c r="L902" s="40"/>
      <c r="M902" s="40"/>
      <c r="N902" s="42"/>
      <c r="O902" s="42"/>
      <c r="P902" s="41"/>
    </row>
    <row r="903" spans="9:16" ht="9">
      <c r="I903" s="39"/>
      <c r="J903" s="39"/>
      <c r="K903" s="40"/>
      <c r="L903" s="40"/>
      <c r="M903" s="40"/>
      <c r="N903" s="42"/>
      <c r="O903" s="42"/>
      <c r="P903" s="41"/>
    </row>
    <row r="904" spans="9:16" ht="9">
      <c r="I904" s="39"/>
      <c r="J904" s="39"/>
      <c r="K904" s="40"/>
      <c r="L904" s="40"/>
      <c r="M904" s="40"/>
      <c r="N904" s="42"/>
      <c r="O904" s="42"/>
      <c r="P904" s="41"/>
    </row>
    <row r="905" spans="9:16" ht="9">
      <c r="I905" s="39"/>
      <c r="J905" s="39"/>
      <c r="K905" s="40"/>
      <c r="L905" s="40"/>
      <c r="M905" s="40"/>
      <c r="N905" s="42"/>
      <c r="O905" s="42"/>
      <c r="P905" s="41"/>
    </row>
    <row r="906" spans="9:16" ht="9">
      <c r="I906" s="39"/>
      <c r="J906" s="39"/>
      <c r="K906" s="40"/>
      <c r="L906" s="40"/>
      <c r="M906" s="40"/>
      <c r="N906" s="42"/>
      <c r="O906" s="42"/>
      <c r="P906" s="41"/>
    </row>
    <row r="907" spans="9:16" ht="9">
      <c r="I907" s="39"/>
      <c r="J907" s="39"/>
      <c r="K907" s="40"/>
      <c r="L907" s="40"/>
      <c r="M907" s="40"/>
      <c r="N907" s="42"/>
      <c r="O907" s="42"/>
      <c r="P907" s="41"/>
    </row>
    <row r="908" spans="9:16" ht="9">
      <c r="I908" s="39"/>
      <c r="J908" s="39"/>
      <c r="K908" s="40"/>
      <c r="L908" s="40"/>
      <c r="M908" s="40"/>
      <c r="N908" s="42"/>
      <c r="O908" s="42"/>
      <c r="P908" s="41"/>
    </row>
    <row r="909" spans="9:16" ht="9">
      <c r="I909" s="39"/>
      <c r="J909" s="39"/>
      <c r="K909" s="40"/>
      <c r="L909" s="40"/>
      <c r="M909" s="40"/>
      <c r="N909" s="42"/>
      <c r="O909" s="42"/>
      <c r="P909" s="41"/>
    </row>
    <row r="910" spans="9:16" ht="9">
      <c r="I910" s="39"/>
      <c r="J910" s="39"/>
      <c r="K910" s="40"/>
      <c r="L910" s="40"/>
      <c r="M910" s="40"/>
      <c r="N910" s="42"/>
      <c r="O910" s="42"/>
      <c r="P910" s="41"/>
    </row>
    <row r="911" spans="9:16" ht="9">
      <c r="I911" s="39"/>
      <c r="J911" s="39"/>
      <c r="K911" s="40"/>
      <c r="L911" s="40"/>
      <c r="M911" s="40"/>
      <c r="N911" s="42"/>
      <c r="O911" s="42"/>
      <c r="P911" s="41"/>
    </row>
    <row r="912" spans="9:16" ht="9">
      <c r="I912" s="39"/>
      <c r="J912" s="39"/>
      <c r="K912" s="40"/>
      <c r="L912" s="40"/>
      <c r="M912" s="40"/>
      <c r="N912" s="42"/>
      <c r="O912" s="42"/>
      <c r="P912" s="41"/>
    </row>
    <row r="913" spans="9:16" ht="9">
      <c r="I913" s="39"/>
      <c r="J913" s="39"/>
      <c r="K913" s="40"/>
      <c r="L913" s="40"/>
      <c r="M913" s="40"/>
      <c r="N913" s="42"/>
      <c r="O913" s="42"/>
      <c r="P913" s="41"/>
    </row>
    <row r="914" spans="9:16" ht="9">
      <c r="I914" s="39"/>
      <c r="J914" s="39"/>
      <c r="K914" s="40"/>
      <c r="L914" s="40"/>
      <c r="M914" s="40"/>
      <c r="N914" s="42"/>
      <c r="O914" s="42"/>
      <c r="P914" s="41"/>
    </row>
    <row r="915" spans="9:16" ht="9">
      <c r="I915" s="39"/>
      <c r="J915" s="39"/>
      <c r="K915" s="40"/>
      <c r="L915" s="40"/>
      <c r="M915" s="40"/>
      <c r="N915" s="42"/>
      <c r="O915" s="42"/>
      <c r="P915" s="41"/>
    </row>
    <row r="916" spans="9:16" ht="9">
      <c r="I916" s="39"/>
      <c r="J916" s="39"/>
      <c r="K916" s="40"/>
      <c r="L916" s="40"/>
      <c r="M916" s="40"/>
      <c r="N916" s="42"/>
      <c r="O916" s="42"/>
      <c r="P916" s="41"/>
    </row>
    <row r="917" spans="9:16" ht="9">
      <c r="I917" s="39"/>
      <c r="J917" s="39"/>
      <c r="K917" s="40"/>
      <c r="L917" s="40"/>
      <c r="M917" s="40"/>
      <c r="N917" s="42"/>
      <c r="O917" s="42"/>
      <c r="P917" s="41"/>
    </row>
    <row r="918" spans="9:16" ht="9">
      <c r="I918" s="39"/>
      <c r="J918" s="39"/>
      <c r="K918" s="40"/>
      <c r="L918" s="40"/>
      <c r="M918" s="40"/>
      <c r="N918" s="42"/>
      <c r="O918" s="42"/>
      <c r="P918" s="41"/>
    </row>
    <row r="919" spans="9:16" ht="9">
      <c r="I919" s="39"/>
      <c r="J919" s="39"/>
      <c r="K919" s="40"/>
      <c r="L919" s="40"/>
      <c r="M919" s="40"/>
      <c r="N919" s="42"/>
      <c r="O919" s="42"/>
      <c r="P919" s="41"/>
    </row>
    <row r="920" spans="9:16" ht="9">
      <c r="I920" s="39"/>
      <c r="J920" s="39"/>
      <c r="K920" s="40"/>
      <c r="L920" s="40"/>
      <c r="M920" s="40"/>
      <c r="N920" s="42"/>
      <c r="O920" s="42"/>
      <c r="P920" s="41"/>
    </row>
    <row r="921" spans="9:16" ht="9">
      <c r="I921" s="39"/>
      <c r="J921" s="39"/>
      <c r="K921" s="40"/>
      <c r="L921" s="40"/>
      <c r="M921" s="40"/>
      <c r="N921" s="42"/>
      <c r="O921" s="42"/>
      <c r="P921" s="41"/>
    </row>
    <row r="922" spans="9:16" ht="9">
      <c r="I922" s="39"/>
      <c r="J922" s="39"/>
      <c r="K922" s="40"/>
      <c r="L922" s="40"/>
      <c r="M922" s="40"/>
      <c r="N922" s="42"/>
      <c r="O922" s="42"/>
      <c r="P922" s="41"/>
    </row>
    <row r="923" spans="9:16" ht="9">
      <c r="I923" s="39"/>
      <c r="J923" s="39"/>
      <c r="K923" s="40"/>
      <c r="L923" s="40"/>
      <c r="M923" s="40"/>
      <c r="N923" s="42"/>
      <c r="O923" s="42"/>
      <c r="P923" s="41"/>
    </row>
    <row r="924" spans="9:16" ht="9">
      <c r="I924" s="39"/>
      <c r="J924" s="39"/>
      <c r="K924" s="40"/>
      <c r="L924" s="40"/>
      <c r="M924" s="40"/>
      <c r="N924" s="42"/>
      <c r="O924" s="42"/>
      <c r="P924" s="41"/>
    </row>
    <row r="925" spans="9:16" ht="9">
      <c r="I925" s="39"/>
      <c r="J925" s="39"/>
      <c r="K925" s="40"/>
      <c r="L925" s="40"/>
      <c r="M925" s="40"/>
      <c r="N925" s="42"/>
      <c r="O925" s="42"/>
      <c r="P925" s="41"/>
    </row>
    <row r="926" spans="9:16" ht="9">
      <c r="I926" s="39"/>
      <c r="J926" s="39"/>
      <c r="K926" s="40"/>
      <c r="L926" s="40"/>
      <c r="M926" s="40"/>
      <c r="N926" s="42"/>
      <c r="O926" s="42"/>
      <c r="P926" s="41"/>
    </row>
    <row r="927" spans="9:16" ht="9">
      <c r="I927" s="39"/>
      <c r="J927" s="39"/>
      <c r="K927" s="40"/>
      <c r="L927" s="40"/>
      <c r="M927" s="40"/>
      <c r="N927" s="42"/>
      <c r="O927" s="42"/>
      <c r="P927" s="41"/>
    </row>
    <row r="928" spans="9:16" ht="9">
      <c r="I928" s="39"/>
      <c r="J928" s="39"/>
      <c r="K928" s="40"/>
      <c r="L928" s="40"/>
      <c r="M928" s="40"/>
      <c r="N928" s="42"/>
      <c r="O928" s="42"/>
      <c r="P928" s="41"/>
    </row>
    <row r="929" spans="9:16" ht="9">
      <c r="I929" s="39"/>
      <c r="J929" s="39"/>
      <c r="K929" s="40"/>
      <c r="L929" s="40"/>
      <c r="M929" s="40"/>
      <c r="N929" s="42"/>
      <c r="O929" s="42"/>
      <c r="P929" s="41"/>
    </row>
    <row r="930" spans="9:16" ht="9">
      <c r="I930" s="39"/>
      <c r="J930" s="39"/>
      <c r="K930" s="40"/>
      <c r="L930" s="40"/>
      <c r="M930" s="40"/>
      <c r="N930" s="42"/>
      <c r="O930" s="42"/>
      <c r="P930" s="41"/>
    </row>
    <row r="931" spans="9:16" ht="9">
      <c r="I931" s="39"/>
      <c r="J931" s="39"/>
      <c r="K931" s="40"/>
      <c r="L931" s="40"/>
      <c r="M931" s="40"/>
      <c r="N931" s="42"/>
      <c r="O931" s="42"/>
      <c r="P931" s="41"/>
    </row>
    <row r="932" spans="9:16" ht="9">
      <c r="I932" s="39"/>
      <c r="J932" s="39"/>
      <c r="K932" s="40"/>
      <c r="L932" s="40"/>
      <c r="M932" s="40"/>
      <c r="N932" s="42"/>
      <c r="O932" s="42"/>
      <c r="P932" s="41"/>
    </row>
    <row r="933" spans="9:16" ht="9">
      <c r="I933" s="39"/>
      <c r="J933" s="39"/>
      <c r="K933" s="40"/>
      <c r="L933" s="40"/>
      <c r="M933" s="40"/>
      <c r="N933" s="42"/>
      <c r="O933" s="42"/>
      <c r="P933" s="41"/>
    </row>
    <row r="934" spans="9:16" ht="9">
      <c r="I934" s="39"/>
      <c r="J934" s="39"/>
      <c r="K934" s="40"/>
      <c r="L934" s="40"/>
      <c r="M934" s="40"/>
      <c r="N934" s="42"/>
      <c r="O934" s="42"/>
      <c r="P934" s="41"/>
    </row>
    <row r="935" spans="9:16" ht="9">
      <c r="I935" s="39"/>
      <c r="J935" s="39"/>
      <c r="K935" s="40"/>
      <c r="L935" s="40"/>
      <c r="M935" s="40"/>
      <c r="N935" s="42"/>
      <c r="O935" s="42"/>
      <c r="P935" s="41"/>
    </row>
    <row r="936" spans="9:16" ht="9">
      <c r="I936" s="39"/>
      <c r="J936" s="39"/>
      <c r="K936" s="40"/>
      <c r="L936" s="40"/>
      <c r="M936" s="40"/>
      <c r="N936" s="42"/>
      <c r="O936" s="42"/>
      <c r="P936" s="41"/>
    </row>
    <row r="937" spans="9:16" ht="9">
      <c r="I937" s="39"/>
      <c r="J937" s="39"/>
      <c r="K937" s="40"/>
      <c r="L937" s="40"/>
      <c r="M937" s="40"/>
      <c r="N937" s="42"/>
      <c r="O937" s="42"/>
      <c r="P937" s="41"/>
    </row>
    <row r="938" spans="9:16" ht="9">
      <c r="I938" s="39"/>
      <c r="J938" s="39"/>
      <c r="K938" s="40"/>
      <c r="L938" s="40"/>
      <c r="M938" s="40"/>
      <c r="N938" s="42"/>
      <c r="O938" s="42"/>
      <c r="P938" s="41"/>
    </row>
    <row r="939" spans="9:16" ht="9">
      <c r="I939" s="39"/>
      <c r="J939" s="39"/>
      <c r="K939" s="40"/>
      <c r="L939" s="40"/>
      <c r="M939" s="40"/>
      <c r="N939" s="42"/>
      <c r="O939" s="42"/>
      <c r="P939" s="41"/>
    </row>
    <row r="940" spans="9:16" ht="9">
      <c r="I940" s="39"/>
      <c r="J940" s="39"/>
      <c r="K940" s="40"/>
      <c r="L940" s="40"/>
      <c r="M940" s="40"/>
      <c r="N940" s="42"/>
      <c r="O940" s="42"/>
      <c r="P940" s="41"/>
    </row>
    <row r="941" spans="9:16" ht="9">
      <c r="I941" s="39"/>
      <c r="J941" s="39"/>
      <c r="K941" s="40"/>
      <c r="L941" s="40"/>
      <c r="M941" s="40"/>
      <c r="N941" s="42"/>
      <c r="O941" s="42"/>
      <c r="P941" s="41"/>
    </row>
    <row r="942" spans="9:16" ht="9">
      <c r="I942" s="39"/>
      <c r="J942" s="39"/>
      <c r="K942" s="40"/>
      <c r="L942" s="40"/>
      <c r="M942" s="40"/>
      <c r="N942" s="42"/>
      <c r="O942" s="42"/>
      <c r="P942" s="41"/>
    </row>
    <row r="943" spans="9:16" ht="9">
      <c r="I943" s="39"/>
      <c r="J943" s="39"/>
      <c r="K943" s="40"/>
      <c r="L943" s="40"/>
      <c r="M943" s="40"/>
      <c r="N943" s="42"/>
      <c r="O943" s="42"/>
      <c r="P943" s="41"/>
    </row>
    <row r="944" spans="9:16" ht="9">
      <c r="I944" s="39"/>
      <c r="J944" s="39"/>
      <c r="K944" s="40"/>
      <c r="L944" s="40"/>
      <c r="M944" s="40"/>
      <c r="N944" s="42"/>
      <c r="O944" s="42"/>
      <c r="P944" s="41"/>
    </row>
    <row r="945" spans="9:16" ht="9">
      <c r="I945" s="39"/>
      <c r="J945" s="39"/>
      <c r="K945" s="40"/>
      <c r="L945" s="40"/>
      <c r="M945" s="40"/>
      <c r="N945" s="42"/>
      <c r="O945" s="42"/>
      <c r="P945" s="41"/>
    </row>
    <row r="946" spans="9:16" ht="9">
      <c r="I946" s="39"/>
      <c r="J946" s="39"/>
      <c r="K946" s="40"/>
      <c r="L946" s="40"/>
      <c r="M946" s="40"/>
      <c r="N946" s="42"/>
      <c r="O946" s="42"/>
      <c r="P946" s="41"/>
    </row>
    <row r="947" spans="9:16" ht="9">
      <c r="I947" s="39"/>
      <c r="J947" s="39"/>
      <c r="K947" s="40"/>
      <c r="L947" s="40"/>
      <c r="M947" s="40"/>
      <c r="N947" s="42"/>
      <c r="O947" s="42"/>
      <c r="P947" s="41"/>
    </row>
    <row r="948" spans="9:16" ht="9">
      <c r="I948" s="39"/>
      <c r="J948" s="39"/>
      <c r="K948" s="40"/>
      <c r="L948" s="40"/>
      <c r="M948" s="40"/>
      <c r="N948" s="42"/>
      <c r="O948" s="42"/>
      <c r="P948" s="41"/>
    </row>
    <row r="949" spans="9:16" ht="9">
      <c r="I949" s="39"/>
      <c r="J949" s="39"/>
      <c r="K949" s="40"/>
      <c r="L949" s="40"/>
      <c r="M949" s="40"/>
      <c r="N949" s="42"/>
      <c r="O949" s="42"/>
      <c r="P949" s="41"/>
    </row>
    <row r="950" spans="9:16" ht="9">
      <c r="I950" s="39"/>
      <c r="J950" s="39"/>
      <c r="K950" s="40"/>
      <c r="L950" s="40"/>
      <c r="M950" s="40"/>
      <c r="N950" s="42"/>
      <c r="O950" s="42"/>
      <c r="P950" s="41"/>
    </row>
    <row r="951" spans="9:16" ht="9">
      <c r="I951" s="39"/>
      <c r="J951" s="39"/>
      <c r="K951" s="40"/>
      <c r="L951" s="40"/>
      <c r="M951" s="40"/>
      <c r="N951" s="42"/>
      <c r="O951" s="42"/>
      <c r="P951" s="41"/>
    </row>
    <row r="952" spans="9:16" ht="9">
      <c r="I952" s="39"/>
      <c r="J952" s="39"/>
      <c r="K952" s="40"/>
      <c r="L952" s="40"/>
      <c r="M952" s="40"/>
      <c r="N952" s="42"/>
      <c r="O952" s="42"/>
      <c r="P952" s="41"/>
    </row>
    <row r="953" spans="9:16" ht="9">
      <c r="I953" s="39"/>
      <c r="J953" s="39"/>
      <c r="K953" s="40"/>
      <c r="L953" s="40"/>
      <c r="M953" s="40"/>
      <c r="N953" s="42"/>
      <c r="O953" s="42"/>
      <c r="P953" s="41"/>
    </row>
    <row r="954" spans="9:16" ht="9">
      <c r="I954" s="39"/>
      <c r="J954" s="39"/>
      <c r="K954" s="40"/>
      <c r="L954" s="40"/>
      <c r="M954" s="40"/>
      <c r="N954" s="42"/>
      <c r="O954" s="42"/>
      <c r="P954" s="41"/>
    </row>
    <row r="955" spans="9:16" ht="9">
      <c r="I955" s="39"/>
      <c r="J955" s="39"/>
      <c r="K955" s="40"/>
      <c r="L955" s="40"/>
      <c r="M955" s="40"/>
      <c r="N955" s="42"/>
      <c r="O955" s="42"/>
      <c r="P955" s="41"/>
    </row>
    <row r="956" spans="9:16" ht="9">
      <c r="I956" s="39"/>
      <c r="J956" s="39"/>
      <c r="K956" s="40"/>
      <c r="L956" s="40"/>
      <c r="M956" s="40"/>
      <c r="N956" s="42"/>
      <c r="O956" s="42"/>
      <c r="P956" s="41"/>
    </row>
    <row r="957" spans="9:16" ht="9">
      <c r="I957" s="39"/>
      <c r="J957" s="39"/>
      <c r="K957" s="40"/>
      <c r="L957" s="40"/>
      <c r="M957" s="40"/>
      <c r="N957" s="42"/>
      <c r="O957" s="42"/>
      <c r="P957" s="41"/>
    </row>
    <row r="958" spans="9:16" ht="9">
      <c r="I958" s="39"/>
      <c r="J958" s="39"/>
      <c r="K958" s="40"/>
      <c r="L958" s="40"/>
      <c r="M958" s="40"/>
      <c r="N958" s="42"/>
      <c r="O958" s="42"/>
      <c r="P958" s="41"/>
    </row>
    <row r="959" spans="9:16" ht="9">
      <c r="I959" s="39"/>
      <c r="J959" s="39"/>
      <c r="K959" s="40"/>
      <c r="L959" s="40"/>
      <c r="M959" s="40"/>
      <c r="N959" s="42"/>
      <c r="O959" s="42"/>
      <c r="P959" s="41"/>
    </row>
    <row r="960" spans="9:16" ht="9">
      <c r="I960" s="39"/>
      <c r="J960" s="39"/>
      <c r="K960" s="40"/>
      <c r="L960" s="40"/>
      <c r="M960" s="40"/>
      <c r="N960" s="42"/>
      <c r="O960" s="42"/>
      <c r="P960" s="41"/>
    </row>
    <row r="961" spans="9:16" ht="9">
      <c r="I961" s="39"/>
      <c r="J961" s="39"/>
      <c r="K961" s="40"/>
      <c r="L961" s="40"/>
      <c r="M961" s="40"/>
      <c r="N961" s="42"/>
      <c r="O961" s="42"/>
      <c r="P961" s="41"/>
    </row>
    <row r="962" spans="9:16" ht="9">
      <c r="I962" s="39"/>
      <c r="J962" s="39"/>
      <c r="K962" s="40"/>
      <c r="L962" s="40"/>
      <c r="M962" s="40"/>
      <c r="N962" s="42"/>
      <c r="O962" s="42"/>
      <c r="P962" s="41"/>
    </row>
    <row r="963" spans="9:16" ht="9">
      <c r="I963" s="39"/>
      <c r="J963" s="39"/>
      <c r="K963" s="40"/>
      <c r="L963" s="40"/>
      <c r="M963" s="40"/>
      <c r="N963" s="42"/>
      <c r="O963" s="42"/>
      <c r="P963" s="41"/>
    </row>
    <row r="964" spans="9:16" ht="9">
      <c r="I964" s="39"/>
      <c r="J964" s="39"/>
      <c r="K964" s="40"/>
      <c r="L964" s="40"/>
      <c r="M964" s="40"/>
      <c r="N964" s="42"/>
      <c r="O964" s="42"/>
      <c r="P964" s="41"/>
    </row>
    <row r="965" spans="9:16" ht="9">
      <c r="I965" s="39"/>
      <c r="J965" s="39"/>
      <c r="K965" s="40"/>
      <c r="L965" s="40"/>
      <c r="M965" s="40"/>
      <c r="N965" s="42"/>
      <c r="O965" s="42"/>
      <c r="P965" s="41"/>
    </row>
    <row r="966" spans="9:16" ht="9">
      <c r="I966" s="39"/>
      <c r="J966" s="39"/>
      <c r="K966" s="40"/>
      <c r="L966" s="40"/>
      <c r="M966" s="40"/>
      <c r="N966" s="42"/>
      <c r="O966" s="42"/>
      <c r="P966" s="41"/>
    </row>
    <row r="967" spans="9:16" ht="9">
      <c r="I967" s="39"/>
      <c r="J967" s="39"/>
      <c r="K967" s="40"/>
      <c r="L967" s="40"/>
      <c r="M967" s="40"/>
      <c r="N967" s="42"/>
      <c r="O967" s="42"/>
      <c r="P967" s="41"/>
    </row>
    <row r="968" spans="9:16" ht="9">
      <c r="I968" s="39"/>
      <c r="J968" s="39"/>
      <c r="K968" s="40"/>
      <c r="L968" s="40"/>
      <c r="M968" s="40"/>
      <c r="N968" s="42"/>
      <c r="O968" s="42"/>
      <c r="P968" s="41"/>
    </row>
    <row r="969" spans="9:16" ht="9">
      <c r="I969" s="39"/>
      <c r="J969" s="39"/>
      <c r="K969" s="40"/>
      <c r="L969" s="40"/>
      <c r="M969" s="40"/>
      <c r="N969" s="42"/>
      <c r="O969" s="42"/>
      <c r="P969" s="41"/>
    </row>
    <row r="970" spans="9:16" ht="9">
      <c r="I970" s="39"/>
      <c r="J970" s="39"/>
      <c r="K970" s="40"/>
      <c r="L970" s="40"/>
      <c r="M970" s="40"/>
      <c r="N970" s="42"/>
      <c r="O970" s="42"/>
      <c r="P970" s="41"/>
    </row>
    <row r="971" spans="9:16" ht="9">
      <c r="I971" s="39"/>
      <c r="J971" s="39"/>
      <c r="K971" s="40"/>
      <c r="L971" s="40"/>
      <c r="M971" s="40"/>
      <c r="N971" s="42"/>
      <c r="O971" s="42"/>
      <c r="P971" s="41"/>
    </row>
    <row r="972" spans="9:16" ht="9">
      <c r="I972" s="39"/>
      <c r="J972" s="39"/>
      <c r="K972" s="40"/>
      <c r="L972" s="40"/>
      <c r="M972" s="40"/>
      <c r="N972" s="42"/>
      <c r="O972" s="42"/>
      <c r="P972" s="41"/>
    </row>
    <row r="973" spans="9:16" ht="9">
      <c r="I973" s="39"/>
      <c r="J973" s="39"/>
      <c r="K973" s="40"/>
      <c r="L973" s="40"/>
      <c r="M973" s="40"/>
      <c r="N973" s="42"/>
      <c r="O973" s="42"/>
      <c r="P973" s="41"/>
    </row>
    <row r="974" spans="9:16" ht="9">
      <c r="I974" s="39"/>
      <c r="J974" s="39"/>
      <c r="K974" s="40"/>
      <c r="L974" s="40"/>
      <c r="M974" s="40"/>
      <c r="N974" s="42"/>
      <c r="O974" s="42"/>
      <c r="P974" s="41"/>
    </row>
    <row r="975" spans="9:16" ht="9">
      <c r="I975" s="39"/>
      <c r="J975" s="39"/>
      <c r="K975" s="40"/>
      <c r="L975" s="40"/>
      <c r="M975" s="40"/>
      <c r="N975" s="42"/>
      <c r="O975" s="42"/>
      <c r="P975" s="41"/>
    </row>
    <row r="976" spans="9:16" ht="9">
      <c r="I976" s="39"/>
      <c r="J976" s="39"/>
      <c r="K976" s="40"/>
      <c r="L976" s="40"/>
      <c r="M976" s="40"/>
      <c r="N976" s="42"/>
      <c r="O976" s="42"/>
      <c r="P976" s="41"/>
    </row>
    <row r="977" spans="9:16" ht="9">
      <c r="I977" s="39"/>
      <c r="J977" s="39"/>
      <c r="K977" s="40"/>
      <c r="L977" s="40"/>
      <c r="M977" s="40"/>
      <c r="N977" s="42"/>
      <c r="O977" s="42"/>
      <c r="P977" s="41"/>
    </row>
    <row r="978" spans="9:16" ht="9">
      <c r="I978" s="39"/>
      <c r="J978" s="39"/>
      <c r="K978" s="40"/>
      <c r="L978" s="40"/>
      <c r="M978" s="40"/>
      <c r="N978" s="42"/>
      <c r="O978" s="42"/>
      <c r="P978" s="41"/>
    </row>
    <row r="979" spans="9:16" ht="9">
      <c r="I979" s="39"/>
      <c r="J979" s="39"/>
      <c r="K979" s="40"/>
      <c r="L979" s="40"/>
      <c r="M979" s="40"/>
      <c r="N979" s="42"/>
      <c r="O979" s="42"/>
      <c r="P979" s="41"/>
    </row>
    <row r="980" spans="9:16" ht="9">
      <c r="I980" s="39"/>
      <c r="J980" s="39"/>
      <c r="K980" s="40"/>
      <c r="L980" s="40"/>
      <c r="M980" s="40"/>
      <c r="N980" s="42"/>
      <c r="O980" s="42"/>
      <c r="P980" s="41"/>
    </row>
    <row r="981" spans="9:16" ht="9">
      <c r="I981" s="39"/>
      <c r="J981" s="39"/>
      <c r="K981" s="40"/>
      <c r="L981" s="40"/>
      <c r="M981" s="40"/>
      <c r="N981" s="42"/>
      <c r="O981" s="42"/>
      <c r="P981" s="41"/>
    </row>
    <row r="982" spans="9:16" ht="9">
      <c r="I982" s="39"/>
      <c r="J982" s="39"/>
      <c r="K982" s="40"/>
      <c r="L982" s="40"/>
      <c r="M982" s="40"/>
      <c r="N982" s="42"/>
      <c r="O982" s="42"/>
      <c r="P982" s="41"/>
    </row>
    <row r="983" spans="9:16" ht="9">
      <c r="I983" s="39"/>
      <c r="J983" s="39"/>
      <c r="K983" s="40"/>
      <c r="L983" s="40"/>
      <c r="M983" s="40"/>
      <c r="N983" s="42"/>
      <c r="O983" s="42"/>
      <c r="P983" s="41"/>
    </row>
    <row r="984" spans="9:16" ht="9">
      <c r="I984" s="39"/>
      <c r="J984" s="39"/>
      <c r="K984" s="40"/>
      <c r="L984" s="40"/>
      <c r="M984" s="40"/>
      <c r="N984" s="42"/>
      <c r="O984" s="42"/>
      <c r="P984" s="41"/>
    </row>
    <row r="985" spans="9:16" ht="9">
      <c r="I985" s="39"/>
      <c r="J985" s="39"/>
      <c r="K985" s="40"/>
      <c r="L985" s="40"/>
      <c r="M985" s="40"/>
      <c r="N985" s="42"/>
      <c r="O985" s="42"/>
      <c r="P985" s="41"/>
    </row>
    <row r="986" spans="9:16" ht="9">
      <c r="I986" s="39"/>
      <c r="J986" s="39"/>
      <c r="K986" s="40"/>
      <c r="L986" s="40"/>
      <c r="M986" s="40"/>
      <c r="N986" s="42"/>
      <c r="O986" s="42"/>
      <c r="P986" s="41"/>
    </row>
    <row r="987" spans="9:16" ht="9">
      <c r="I987" s="39"/>
      <c r="J987" s="39"/>
      <c r="K987" s="40"/>
      <c r="L987" s="40"/>
      <c r="M987" s="40"/>
      <c r="N987" s="42"/>
      <c r="O987" s="42"/>
      <c r="P987" s="41"/>
    </row>
    <row r="988" spans="9:16" ht="9">
      <c r="I988" s="39"/>
      <c r="J988" s="39"/>
      <c r="K988" s="40"/>
      <c r="L988" s="40"/>
      <c r="M988" s="40"/>
      <c r="N988" s="42"/>
      <c r="O988" s="42"/>
      <c r="P988" s="41"/>
    </row>
    <row r="989" spans="9:16" ht="9">
      <c r="I989" s="39"/>
      <c r="J989" s="39"/>
      <c r="K989" s="40"/>
      <c r="L989" s="40"/>
      <c r="M989" s="40"/>
      <c r="N989" s="42"/>
      <c r="O989" s="42"/>
      <c r="P989" s="41"/>
    </row>
    <row r="990" spans="9:16" ht="9">
      <c r="I990" s="39"/>
      <c r="J990" s="39"/>
      <c r="K990" s="40"/>
      <c r="L990" s="40"/>
      <c r="M990" s="40"/>
      <c r="N990" s="42"/>
      <c r="O990" s="42"/>
      <c r="P990" s="41"/>
    </row>
    <row r="991" spans="9:16" ht="9">
      <c r="I991" s="39"/>
      <c r="J991" s="39"/>
      <c r="K991" s="40"/>
      <c r="L991" s="40"/>
      <c r="M991" s="40"/>
      <c r="N991" s="42"/>
      <c r="O991" s="42"/>
      <c r="P991" s="41"/>
    </row>
    <row r="992" spans="9:16" ht="9">
      <c r="I992" s="39"/>
      <c r="J992" s="39"/>
      <c r="K992" s="40"/>
      <c r="L992" s="40"/>
      <c r="M992" s="40"/>
      <c r="N992" s="42"/>
      <c r="O992" s="42"/>
      <c r="P992" s="41"/>
    </row>
    <row r="993" spans="9:16" ht="9">
      <c r="I993" s="39"/>
      <c r="J993" s="39"/>
      <c r="K993" s="40"/>
      <c r="L993" s="40"/>
      <c r="M993" s="40"/>
      <c r="N993" s="42"/>
      <c r="O993" s="42"/>
      <c r="P993" s="41"/>
    </row>
    <row r="994" spans="9:16" ht="9">
      <c r="I994" s="39"/>
      <c r="J994" s="39"/>
      <c r="K994" s="40"/>
      <c r="L994" s="40"/>
      <c r="M994" s="40"/>
      <c r="N994" s="42"/>
      <c r="O994" s="42"/>
      <c r="P994" s="41"/>
    </row>
    <row r="995" spans="9:16" ht="9">
      <c r="I995" s="39"/>
      <c r="J995" s="39"/>
      <c r="K995" s="40"/>
      <c r="L995" s="40"/>
      <c r="M995" s="40"/>
      <c r="N995" s="42"/>
      <c r="O995" s="42"/>
      <c r="P995" s="41"/>
    </row>
    <row r="996" spans="9:16" ht="9">
      <c r="I996" s="39"/>
      <c r="J996" s="39"/>
      <c r="K996" s="40"/>
      <c r="L996" s="40"/>
      <c r="M996" s="40"/>
      <c r="N996" s="42"/>
      <c r="O996" s="42"/>
      <c r="P996" s="41"/>
    </row>
    <row r="997" spans="9:16" ht="9">
      <c r="I997" s="39"/>
      <c r="J997" s="39"/>
      <c r="K997" s="40"/>
      <c r="L997" s="40"/>
      <c r="M997" s="40"/>
      <c r="N997" s="42"/>
      <c r="O997" s="42"/>
      <c r="P997" s="41"/>
    </row>
    <row r="998" spans="9:16" ht="9">
      <c r="I998" s="39"/>
      <c r="J998" s="39"/>
      <c r="K998" s="40"/>
      <c r="L998" s="40"/>
      <c r="M998" s="40"/>
      <c r="N998" s="42"/>
      <c r="O998" s="42"/>
      <c r="P998" s="41"/>
    </row>
    <row r="999" spans="9:16" ht="9">
      <c r="I999" s="39"/>
      <c r="J999" s="39"/>
      <c r="K999" s="40"/>
      <c r="L999" s="40"/>
      <c r="M999" s="40"/>
      <c r="N999" s="42"/>
      <c r="O999" s="42"/>
      <c r="P999" s="41"/>
    </row>
    <row r="1000" spans="9:16" ht="9">
      <c r="I1000" s="39"/>
      <c r="J1000" s="39"/>
      <c r="K1000" s="40"/>
      <c r="L1000" s="40"/>
      <c r="M1000" s="40"/>
      <c r="N1000" s="42"/>
      <c r="O1000" s="42"/>
      <c r="P1000" s="41"/>
    </row>
    <row r="1001" spans="9:16" ht="9">
      <c r="I1001" s="39"/>
      <c r="J1001" s="39"/>
      <c r="K1001" s="40"/>
      <c r="L1001" s="40"/>
      <c r="M1001" s="40"/>
      <c r="N1001" s="42"/>
      <c r="O1001" s="42"/>
      <c r="P1001" s="41"/>
    </row>
    <row r="1002" spans="9:16" ht="9">
      <c r="I1002" s="39"/>
      <c r="J1002" s="39"/>
      <c r="K1002" s="40"/>
      <c r="L1002" s="40"/>
      <c r="M1002" s="40"/>
      <c r="N1002" s="42"/>
      <c r="O1002" s="42"/>
      <c r="P1002" s="41"/>
    </row>
    <row r="1003" spans="9:16" ht="9">
      <c r="I1003" s="39"/>
      <c r="J1003" s="39"/>
      <c r="K1003" s="40"/>
      <c r="L1003" s="40"/>
      <c r="M1003" s="40"/>
      <c r="N1003" s="42"/>
      <c r="O1003" s="42"/>
      <c r="P1003" s="41"/>
    </row>
    <row r="1004" spans="9:16" ht="9">
      <c r="I1004" s="39"/>
      <c r="J1004" s="39"/>
      <c r="K1004" s="40"/>
      <c r="L1004" s="40"/>
      <c r="M1004" s="40"/>
      <c r="N1004" s="42"/>
      <c r="O1004" s="42"/>
      <c r="P1004" s="41"/>
    </row>
    <row r="1005" spans="9:16" ht="9">
      <c r="I1005" s="39"/>
      <c r="J1005" s="39"/>
      <c r="K1005" s="40"/>
      <c r="L1005" s="40"/>
      <c r="M1005" s="40"/>
      <c r="N1005" s="42"/>
      <c r="O1005" s="42"/>
      <c r="P1005" s="41"/>
    </row>
    <row r="1006" spans="9:16" ht="9">
      <c r="I1006" s="39"/>
      <c r="J1006" s="39"/>
      <c r="K1006" s="40"/>
      <c r="L1006" s="40"/>
      <c r="M1006" s="40"/>
      <c r="N1006" s="42"/>
      <c r="O1006" s="42"/>
      <c r="P1006" s="41"/>
    </row>
    <row r="1007" spans="9:16" ht="9">
      <c r="I1007" s="39"/>
      <c r="J1007" s="39"/>
      <c r="K1007" s="40"/>
      <c r="L1007" s="40"/>
      <c r="M1007" s="40"/>
      <c r="N1007" s="42"/>
      <c r="O1007" s="42"/>
      <c r="P1007" s="41"/>
    </row>
    <row r="1008" spans="9:16" ht="9">
      <c r="I1008" s="39"/>
      <c r="J1008" s="39"/>
      <c r="K1008" s="40"/>
      <c r="L1008" s="40"/>
      <c r="M1008" s="40"/>
      <c r="N1008" s="42"/>
      <c r="O1008" s="42"/>
      <c r="P1008" s="41"/>
    </row>
    <row r="1009" spans="9:16" ht="9">
      <c r="I1009" s="39"/>
      <c r="J1009" s="39"/>
      <c r="K1009" s="40"/>
      <c r="L1009" s="40"/>
      <c r="M1009" s="40"/>
      <c r="N1009" s="42"/>
      <c r="O1009" s="42"/>
      <c r="P1009" s="41"/>
    </row>
    <row r="1010" spans="9:16" ht="9">
      <c r="I1010" s="39"/>
      <c r="J1010" s="39"/>
      <c r="K1010" s="40"/>
      <c r="L1010" s="40"/>
      <c r="M1010" s="40"/>
      <c r="N1010" s="42"/>
      <c r="O1010" s="42"/>
      <c r="P1010" s="41"/>
    </row>
    <row r="1011" spans="9:16" ht="9">
      <c r="I1011" s="39"/>
      <c r="J1011" s="39"/>
      <c r="K1011" s="40"/>
      <c r="L1011" s="40"/>
      <c r="M1011" s="40"/>
      <c r="N1011" s="42"/>
      <c r="O1011" s="42"/>
      <c r="P1011" s="41"/>
    </row>
    <row r="1012" spans="9:16" ht="9">
      <c r="I1012" s="39"/>
      <c r="J1012" s="39"/>
      <c r="K1012" s="40"/>
      <c r="L1012" s="40"/>
      <c r="M1012" s="40"/>
      <c r="N1012" s="42"/>
      <c r="O1012" s="42"/>
      <c r="P1012" s="41"/>
    </row>
    <row r="1013" spans="9:16" ht="9">
      <c r="I1013" s="39"/>
      <c r="J1013" s="39"/>
      <c r="K1013" s="40"/>
      <c r="L1013" s="40"/>
      <c r="M1013" s="40"/>
      <c r="N1013" s="42"/>
      <c r="O1013" s="42"/>
      <c r="P1013" s="41"/>
    </row>
    <row r="1014" spans="9:16" ht="9">
      <c r="I1014" s="39"/>
      <c r="J1014" s="39"/>
      <c r="K1014" s="40"/>
      <c r="L1014" s="40"/>
      <c r="M1014" s="40"/>
      <c r="N1014" s="42"/>
      <c r="O1014" s="42"/>
      <c r="P1014" s="41"/>
    </row>
    <row r="1015" spans="9:16" ht="9">
      <c r="I1015" s="39"/>
      <c r="J1015" s="39"/>
      <c r="K1015" s="40"/>
      <c r="L1015" s="40"/>
      <c r="M1015" s="40"/>
      <c r="N1015" s="42"/>
      <c r="O1015" s="42"/>
      <c r="P1015" s="41"/>
    </row>
    <row r="1016" spans="9:16" ht="9">
      <c r="I1016" s="39"/>
      <c r="J1016" s="39"/>
      <c r="K1016" s="40"/>
      <c r="L1016" s="40"/>
      <c r="M1016" s="40"/>
      <c r="N1016" s="42"/>
      <c r="O1016" s="42"/>
      <c r="P1016" s="41"/>
    </row>
    <row r="1017" spans="9:16" ht="9">
      <c r="I1017" s="39"/>
      <c r="J1017" s="39"/>
      <c r="K1017" s="40"/>
      <c r="L1017" s="40"/>
      <c r="M1017" s="40"/>
      <c r="N1017" s="42"/>
      <c r="O1017" s="42"/>
      <c r="P1017" s="41"/>
    </row>
    <row r="1018" spans="9:16" ht="9">
      <c r="I1018" s="39"/>
      <c r="J1018" s="39"/>
      <c r="K1018" s="40"/>
      <c r="L1018" s="40"/>
      <c r="M1018" s="40"/>
      <c r="N1018" s="42"/>
      <c r="O1018" s="42"/>
      <c r="P1018" s="41"/>
    </row>
    <row r="1019" spans="9:16" ht="9">
      <c r="I1019" s="39"/>
      <c r="J1019" s="39"/>
      <c r="K1019" s="40"/>
      <c r="L1019" s="40"/>
      <c r="M1019" s="40"/>
      <c r="N1019" s="42"/>
      <c r="O1019" s="42"/>
      <c r="P1019" s="41"/>
    </row>
    <row r="1020" spans="9:16" ht="9">
      <c r="I1020" s="39"/>
      <c r="J1020" s="39"/>
      <c r="K1020" s="40"/>
      <c r="L1020" s="40"/>
      <c r="M1020" s="40"/>
      <c r="N1020" s="42"/>
      <c r="O1020" s="42"/>
      <c r="P1020" s="41"/>
    </row>
    <row r="1021" spans="9:16" ht="9">
      <c r="I1021" s="39"/>
      <c r="J1021" s="39"/>
      <c r="K1021" s="40"/>
      <c r="L1021" s="40"/>
      <c r="M1021" s="40"/>
      <c r="N1021" s="42"/>
      <c r="O1021" s="42"/>
      <c r="P1021" s="41"/>
    </row>
    <row r="1022" spans="9:16" ht="9">
      <c r="I1022" s="39"/>
      <c r="J1022" s="39"/>
      <c r="K1022" s="40"/>
      <c r="L1022" s="40"/>
      <c r="M1022" s="40"/>
      <c r="N1022" s="42"/>
      <c r="O1022" s="42"/>
      <c r="P1022" s="41"/>
    </row>
    <row r="1023" spans="9:16" ht="9">
      <c r="I1023" s="39"/>
      <c r="J1023" s="39"/>
      <c r="K1023" s="40"/>
      <c r="L1023" s="40"/>
      <c r="M1023" s="40"/>
      <c r="N1023" s="42"/>
      <c r="O1023" s="42"/>
      <c r="P1023" s="41"/>
    </row>
    <row r="1024" spans="9:16" ht="9">
      <c r="I1024" s="39"/>
      <c r="J1024" s="39"/>
      <c r="K1024" s="40"/>
      <c r="L1024" s="40"/>
      <c r="M1024" s="40"/>
      <c r="N1024" s="42"/>
      <c r="O1024" s="42"/>
      <c r="P1024" s="41"/>
    </row>
    <row r="1025" spans="9:16" ht="9">
      <c r="I1025" s="39"/>
      <c r="J1025" s="39"/>
      <c r="K1025" s="40"/>
      <c r="L1025" s="40"/>
      <c r="M1025" s="40"/>
      <c r="N1025" s="42"/>
      <c r="O1025" s="42"/>
      <c r="P1025" s="41"/>
    </row>
    <row r="1026" spans="9:16" ht="9">
      <c r="I1026" s="39"/>
      <c r="J1026" s="39"/>
      <c r="K1026" s="40"/>
      <c r="L1026" s="40"/>
      <c r="M1026" s="40"/>
      <c r="N1026" s="42"/>
      <c r="O1026" s="42"/>
      <c r="P1026" s="41"/>
    </row>
    <row r="1027" spans="9:16" ht="9">
      <c r="I1027" s="39"/>
      <c r="J1027" s="39"/>
      <c r="K1027" s="40"/>
      <c r="L1027" s="40"/>
      <c r="M1027" s="40"/>
      <c r="N1027" s="42"/>
      <c r="O1027" s="42"/>
      <c r="P1027" s="41"/>
    </row>
    <row r="1028" spans="9:16" ht="9">
      <c r="I1028" s="39"/>
      <c r="J1028" s="39"/>
      <c r="K1028" s="40"/>
      <c r="L1028" s="40"/>
      <c r="M1028" s="40"/>
      <c r="N1028" s="42"/>
      <c r="O1028" s="42"/>
      <c r="P1028" s="41"/>
    </row>
    <row r="1029" spans="9:16" ht="9">
      <c r="I1029" s="39"/>
      <c r="J1029" s="39"/>
      <c r="K1029" s="40"/>
      <c r="L1029" s="40"/>
      <c r="M1029" s="40"/>
      <c r="N1029" s="42"/>
      <c r="O1029" s="42"/>
      <c r="P1029" s="41"/>
    </row>
    <row r="1030" spans="9:16" ht="9">
      <c r="I1030" s="39"/>
      <c r="J1030" s="39"/>
      <c r="K1030" s="40"/>
      <c r="L1030" s="40"/>
      <c r="M1030" s="40"/>
      <c r="N1030" s="42"/>
      <c r="O1030" s="42"/>
      <c r="P1030" s="41"/>
    </row>
    <row r="1031" spans="9:16" ht="9">
      <c r="I1031" s="39"/>
      <c r="J1031" s="39"/>
      <c r="K1031" s="40"/>
      <c r="L1031" s="40"/>
      <c r="M1031" s="40"/>
      <c r="N1031" s="42"/>
      <c r="O1031" s="42"/>
      <c r="P1031" s="41"/>
    </row>
    <row r="1032" spans="9:16" ht="9">
      <c r="I1032" s="39"/>
      <c r="J1032" s="39"/>
      <c r="K1032" s="40"/>
      <c r="L1032" s="40"/>
      <c r="M1032" s="40"/>
      <c r="N1032" s="42"/>
      <c r="O1032" s="42"/>
      <c r="P1032" s="41"/>
    </row>
    <row r="1033" spans="9:16" ht="9">
      <c r="I1033" s="39"/>
      <c r="J1033" s="39"/>
      <c r="K1033" s="40"/>
      <c r="L1033" s="40"/>
      <c r="M1033" s="40"/>
      <c r="N1033" s="42"/>
      <c r="O1033" s="42"/>
      <c r="P1033" s="41"/>
    </row>
    <row r="1034" spans="9:16" ht="9">
      <c r="I1034" s="39"/>
      <c r="J1034" s="39"/>
      <c r="K1034" s="40"/>
      <c r="L1034" s="40"/>
      <c r="M1034" s="40"/>
      <c r="N1034" s="42"/>
      <c r="O1034" s="42"/>
      <c r="P1034" s="41"/>
    </row>
    <row r="1035" spans="9:16" ht="9">
      <c r="I1035" s="39"/>
      <c r="J1035" s="39"/>
      <c r="K1035" s="40"/>
      <c r="L1035" s="40"/>
      <c r="M1035" s="40"/>
      <c r="N1035" s="42"/>
      <c r="O1035" s="42"/>
      <c r="P1035" s="41"/>
    </row>
    <row r="1036" spans="9:16" ht="9">
      <c r="I1036" s="39"/>
      <c r="J1036" s="39"/>
      <c r="K1036" s="40"/>
      <c r="L1036" s="40"/>
      <c r="M1036" s="40"/>
      <c r="N1036" s="42"/>
      <c r="O1036" s="42"/>
      <c r="P1036" s="41"/>
    </row>
    <row r="1037" spans="9:16" ht="9">
      <c r="I1037" s="39"/>
      <c r="J1037" s="39"/>
      <c r="K1037" s="40"/>
      <c r="L1037" s="40"/>
      <c r="M1037" s="40"/>
      <c r="N1037" s="42"/>
      <c r="O1037" s="42"/>
      <c r="P1037" s="41"/>
    </row>
    <row r="1038" spans="9:16" ht="9">
      <c r="I1038" s="39"/>
      <c r="J1038" s="39"/>
      <c r="K1038" s="40"/>
      <c r="L1038" s="40"/>
      <c r="M1038" s="40"/>
      <c r="N1038" s="42"/>
      <c r="O1038" s="42"/>
      <c r="P1038" s="41"/>
    </row>
    <row r="1039" spans="9:16" ht="9">
      <c r="I1039" s="39"/>
      <c r="J1039" s="39"/>
      <c r="K1039" s="40"/>
      <c r="L1039" s="40"/>
      <c r="M1039" s="40"/>
      <c r="N1039" s="42"/>
      <c r="O1039" s="42"/>
      <c r="P1039" s="41"/>
    </row>
    <row r="1040" spans="9:16" ht="9">
      <c r="I1040" s="39"/>
      <c r="J1040" s="39"/>
      <c r="K1040" s="40"/>
      <c r="L1040" s="40"/>
      <c r="M1040" s="40"/>
      <c r="N1040" s="42"/>
      <c r="O1040" s="42"/>
      <c r="P1040" s="41"/>
    </row>
    <row r="1041" spans="9:16" ht="9">
      <c r="I1041" s="39"/>
      <c r="J1041" s="39"/>
      <c r="K1041" s="40"/>
      <c r="L1041" s="40"/>
      <c r="M1041" s="40"/>
      <c r="N1041" s="42"/>
      <c r="O1041" s="42"/>
      <c r="P1041" s="41"/>
    </row>
    <row r="1042" spans="9:16" ht="9">
      <c r="I1042" s="39"/>
      <c r="J1042" s="39"/>
      <c r="K1042" s="40"/>
      <c r="L1042" s="40"/>
      <c r="M1042" s="40"/>
      <c r="N1042" s="42"/>
      <c r="O1042" s="42"/>
      <c r="P1042" s="41"/>
    </row>
    <row r="1043" spans="9:16" ht="9">
      <c r="I1043" s="39"/>
      <c r="J1043" s="39"/>
      <c r="K1043" s="40"/>
      <c r="L1043" s="40"/>
      <c r="M1043" s="40"/>
      <c r="N1043" s="42"/>
      <c r="O1043" s="42"/>
      <c r="P1043" s="41"/>
    </row>
    <row r="1044" spans="9:16" ht="9">
      <c r="I1044" s="39"/>
      <c r="J1044" s="39"/>
      <c r="K1044" s="40"/>
      <c r="L1044" s="40"/>
      <c r="M1044" s="40"/>
      <c r="N1044" s="42"/>
      <c r="O1044" s="42"/>
      <c r="P1044" s="41"/>
    </row>
    <row r="1045" spans="9:16" ht="9">
      <c r="I1045" s="39"/>
      <c r="J1045" s="39"/>
      <c r="K1045" s="40"/>
      <c r="L1045" s="40"/>
      <c r="M1045" s="40"/>
      <c r="N1045" s="42"/>
      <c r="O1045" s="42"/>
      <c r="P1045" s="41"/>
    </row>
    <row r="1046" spans="9:16" ht="9">
      <c r="I1046" s="39"/>
      <c r="J1046" s="39"/>
      <c r="K1046" s="40"/>
      <c r="L1046" s="40"/>
      <c r="M1046" s="40"/>
      <c r="N1046" s="42"/>
      <c r="O1046" s="42"/>
      <c r="P1046" s="41"/>
    </row>
    <row r="1047" spans="9:16" ht="9">
      <c r="I1047" s="39"/>
      <c r="J1047" s="39"/>
      <c r="K1047" s="40"/>
      <c r="L1047" s="40"/>
      <c r="M1047" s="40"/>
      <c r="N1047" s="42"/>
      <c r="O1047" s="42"/>
      <c r="P1047" s="41"/>
    </row>
    <row r="1048" spans="9:16" ht="9">
      <c r="I1048" s="39"/>
      <c r="J1048" s="39"/>
      <c r="K1048" s="40"/>
      <c r="L1048" s="40"/>
      <c r="M1048" s="40"/>
      <c r="N1048" s="42"/>
      <c r="O1048" s="42"/>
      <c r="P1048" s="41"/>
    </row>
    <row r="1049" spans="9:16" ht="9">
      <c r="I1049" s="39"/>
      <c r="J1049" s="39"/>
      <c r="K1049" s="40"/>
      <c r="L1049" s="40"/>
      <c r="M1049" s="40"/>
      <c r="N1049" s="42"/>
      <c r="O1049" s="42"/>
      <c r="P1049" s="41"/>
    </row>
    <row r="1050" spans="9:16" ht="9">
      <c r="I1050" s="39"/>
      <c r="J1050" s="39"/>
      <c r="K1050" s="40"/>
      <c r="L1050" s="40"/>
      <c r="M1050" s="40"/>
      <c r="N1050" s="42"/>
      <c r="O1050" s="42"/>
      <c r="P1050" s="41"/>
    </row>
    <row r="1051" spans="9:16" ht="9">
      <c r="I1051" s="39"/>
      <c r="J1051" s="39"/>
      <c r="K1051" s="40"/>
      <c r="L1051" s="40"/>
      <c r="M1051" s="40"/>
      <c r="N1051" s="42"/>
      <c r="O1051" s="42"/>
      <c r="P1051" s="41"/>
    </row>
    <row r="1052" spans="9:16" ht="9">
      <c r="I1052" s="39"/>
      <c r="J1052" s="39"/>
      <c r="K1052" s="40"/>
      <c r="L1052" s="40"/>
      <c r="M1052" s="40"/>
      <c r="N1052" s="42"/>
      <c r="O1052" s="42"/>
      <c r="P1052" s="41"/>
    </row>
    <row r="1053" spans="9:16" ht="9">
      <c r="I1053" s="39"/>
      <c r="J1053" s="39"/>
      <c r="K1053" s="40"/>
      <c r="L1053" s="40"/>
      <c r="M1053" s="40"/>
      <c r="N1053" s="42"/>
      <c r="O1053" s="42"/>
      <c r="P1053" s="41"/>
    </row>
    <row r="1054" spans="9:16" ht="9">
      <c r="I1054" s="39"/>
      <c r="J1054" s="39"/>
      <c r="K1054" s="40"/>
      <c r="L1054" s="40"/>
      <c r="M1054" s="40"/>
      <c r="N1054" s="42"/>
      <c r="O1054" s="42"/>
      <c r="P1054" s="41"/>
    </row>
    <row r="1055" spans="9:16" ht="9">
      <c r="I1055" s="39"/>
      <c r="J1055" s="39"/>
      <c r="K1055" s="40"/>
      <c r="L1055" s="40"/>
      <c r="M1055" s="40"/>
      <c r="N1055" s="42"/>
      <c r="O1055" s="42"/>
      <c r="P1055" s="41"/>
    </row>
    <row r="1056" spans="9:16" ht="9">
      <c r="I1056" s="39"/>
      <c r="J1056" s="39"/>
      <c r="K1056" s="40"/>
      <c r="L1056" s="40"/>
      <c r="M1056" s="40"/>
      <c r="N1056" s="42"/>
      <c r="O1056" s="42"/>
      <c r="P1056" s="41"/>
    </row>
    <row r="1057" spans="9:16" ht="9">
      <c r="I1057" s="39"/>
      <c r="J1057" s="39"/>
      <c r="K1057" s="40"/>
      <c r="L1057" s="40"/>
      <c r="M1057" s="40"/>
      <c r="N1057" s="42"/>
      <c r="O1057" s="42"/>
      <c r="P1057" s="41"/>
    </row>
    <row r="1058" spans="9:16" ht="9">
      <c r="I1058" s="39"/>
      <c r="J1058" s="39"/>
      <c r="K1058" s="40"/>
      <c r="L1058" s="40"/>
      <c r="M1058" s="40"/>
      <c r="N1058" s="42"/>
      <c r="O1058" s="42"/>
      <c r="P1058" s="41"/>
    </row>
    <row r="1059" spans="9:16" ht="9">
      <c r="I1059" s="39"/>
      <c r="J1059" s="39"/>
      <c r="K1059" s="40"/>
      <c r="L1059" s="40"/>
      <c r="M1059" s="40"/>
      <c r="N1059" s="42"/>
      <c r="O1059" s="42"/>
      <c r="P1059" s="41"/>
    </row>
    <row r="1060" spans="9:16" ht="9">
      <c r="I1060" s="39"/>
      <c r="J1060" s="39"/>
      <c r="K1060" s="40"/>
      <c r="L1060" s="40"/>
      <c r="M1060" s="40"/>
      <c r="N1060" s="42"/>
      <c r="O1060" s="42"/>
      <c r="P1060" s="41"/>
    </row>
    <row r="1061" spans="9:16" ht="9">
      <c r="I1061" s="39"/>
      <c r="J1061" s="39"/>
      <c r="K1061" s="40"/>
      <c r="L1061" s="40"/>
      <c r="M1061" s="40"/>
      <c r="N1061" s="42"/>
      <c r="O1061" s="42"/>
      <c r="P1061" s="41"/>
    </row>
    <row r="1062" spans="9:16" ht="9">
      <c r="I1062" s="39"/>
      <c r="J1062" s="39"/>
      <c r="K1062" s="40"/>
      <c r="L1062" s="40"/>
      <c r="M1062" s="40"/>
      <c r="N1062" s="42"/>
      <c r="O1062" s="42"/>
      <c r="P1062" s="41"/>
    </row>
    <row r="1063" spans="9:16" ht="9">
      <c r="I1063" s="39"/>
      <c r="J1063" s="39"/>
      <c r="K1063" s="40"/>
      <c r="L1063" s="40"/>
      <c r="M1063" s="40"/>
      <c r="N1063" s="42"/>
      <c r="O1063" s="42"/>
      <c r="P1063" s="41"/>
    </row>
    <row r="1064" spans="9:16" ht="9">
      <c r="I1064" s="39"/>
      <c r="J1064" s="39"/>
      <c r="K1064" s="40"/>
      <c r="L1064" s="40"/>
      <c r="M1064" s="40"/>
      <c r="N1064" s="42"/>
      <c r="O1064" s="42"/>
      <c r="P1064" s="41"/>
    </row>
    <row r="1065" spans="9:16" ht="9">
      <c r="I1065" s="39"/>
      <c r="J1065" s="39"/>
      <c r="K1065" s="40"/>
      <c r="L1065" s="40"/>
      <c r="M1065" s="40"/>
      <c r="N1065" s="42"/>
      <c r="O1065" s="42"/>
      <c r="P1065" s="41"/>
    </row>
    <row r="1066" spans="9:16" ht="9">
      <c r="I1066" s="39"/>
      <c r="J1066" s="39"/>
      <c r="K1066" s="40"/>
      <c r="L1066" s="40"/>
      <c r="M1066" s="40"/>
      <c r="N1066" s="42"/>
      <c r="O1066" s="42"/>
      <c r="P1066" s="41"/>
    </row>
    <row r="1067" spans="9:16" ht="9">
      <c r="I1067" s="39"/>
      <c r="J1067" s="39"/>
      <c r="K1067" s="40"/>
      <c r="L1067" s="40"/>
      <c r="M1067" s="40"/>
      <c r="N1067" s="42"/>
      <c r="O1067" s="42"/>
      <c r="P1067" s="41"/>
    </row>
    <row r="1068" spans="9:16" ht="9">
      <c r="I1068" s="39"/>
      <c r="J1068" s="39"/>
      <c r="K1068" s="40"/>
      <c r="L1068" s="40"/>
      <c r="M1068" s="40"/>
      <c r="N1068" s="42"/>
      <c r="O1068" s="42"/>
      <c r="P1068" s="41"/>
    </row>
    <row r="1069" spans="9:16" ht="9">
      <c r="I1069" s="39"/>
      <c r="J1069" s="39"/>
      <c r="K1069" s="40"/>
      <c r="L1069" s="40"/>
      <c r="M1069" s="40"/>
      <c r="N1069" s="42"/>
      <c r="O1069" s="42"/>
      <c r="P1069" s="41"/>
    </row>
    <row r="1070" spans="9:16" ht="9">
      <c r="I1070" s="39"/>
      <c r="J1070" s="39"/>
      <c r="K1070" s="40"/>
      <c r="L1070" s="40"/>
      <c r="M1070" s="40"/>
      <c r="N1070" s="42"/>
      <c r="O1070" s="42"/>
      <c r="P1070" s="41"/>
    </row>
    <row r="1071" spans="9:16" ht="9">
      <c r="I1071" s="39"/>
      <c r="J1071" s="39"/>
      <c r="K1071" s="40"/>
      <c r="L1071" s="40"/>
      <c r="M1071" s="40"/>
      <c r="N1071" s="42"/>
      <c r="O1071" s="42"/>
      <c r="P1071" s="41"/>
    </row>
    <row r="1072" spans="9:16" ht="9">
      <c r="I1072" s="39"/>
      <c r="J1072" s="39"/>
      <c r="K1072" s="40"/>
      <c r="L1072" s="40"/>
      <c r="M1072" s="40"/>
      <c r="N1072" s="42"/>
      <c r="O1072" s="42"/>
      <c r="P1072" s="41"/>
    </row>
    <row r="1073" spans="9:16" ht="9">
      <c r="I1073" s="39"/>
      <c r="J1073" s="39"/>
      <c r="K1073" s="40"/>
      <c r="L1073" s="40"/>
      <c r="M1073" s="40"/>
      <c r="N1073" s="42"/>
      <c r="O1073" s="42"/>
      <c r="P1073" s="41"/>
    </row>
    <row r="1074" spans="9:16" ht="9">
      <c r="I1074" s="39"/>
      <c r="J1074" s="39"/>
      <c r="K1074" s="40"/>
      <c r="L1074" s="40"/>
      <c r="M1074" s="40"/>
      <c r="N1074" s="42"/>
      <c r="O1074" s="42"/>
      <c r="P1074" s="41"/>
    </row>
    <row r="1075" spans="9:16" ht="9">
      <c r="I1075" s="39"/>
      <c r="J1075" s="39"/>
      <c r="K1075" s="40"/>
      <c r="L1075" s="40"/>
      <c r="M1075" s="40"/>
      <c r="N1075" s="42"/>
      <c r="O1075" s="42"/>
      <c r="P1075" s="41"/>
    </row>
    <row r="1076" spans="9:16" ht="9">
      <c r="I1076" s="39"/>
      <c r="J1076" s="39"/>
      <c r="K1076" s="40"/>
      <c r="L1076" s="40"/>
      <c r="M1076" s="40"/>
      <c r="N1076" s="42"/>
      <c r="O1076" s="42"/>
      <c r="P1076" s="41"/>
    </row>
    <row r="1077" spans="9:16" ht="9">
      <c r="I1077" s="39"/>
      <c r="J1077" s="39"/>
      <c r="K1077" s="40"/>
      <c r="L1077" s="40"/>
      <c r="M1077" s="40"/>
      <c r="N1077" s="42"/>
      <c r="O1077" s="42"/>
      <c r="P1077" s="41"/>
    </row>
    <row r="1078" spans="9:16" ht="9">
      <c r="I1078" s="39"/>
      <c r="J1078" s="39"/>
      <c r="K1078" s="40"/>
      <c r="L1078" s="40"/>
      <c r="M1078" s="40"/>
      <c r="N1078" s="42"/>
      <c r="O1078" s="42"/>
      <c r="P1078" s="41"/>
    </row>
    <row r="1079" spans="9:16" ht="9">
      <c r="I1079" s="39"/>
      <c r="J1079" s="39"/>
      <c r="K1079" s="40"/>
      <c r="L1079" s="40"/>
      <c r="M1079" s="40"/>
      <c r="N1079" s="42"/>
      <c r="O1079" s="42"/>
      <c r="P1079" s="41"/>
    </row>
    <row r="1080" spans="9:16" ht="9">
      <c r="I1080" s="39"/>
      <c r="J1080" s="39"/>
      <c r="K1080" s="40"/>
      <c r="L1080" s="40"/>
      <c r="M1080" s="40"/>
      <c r="N1080" s="42"/>
      <c r="O1080" s="42"/>
      <c r="P1080" s="41"/>
    </row>
    <row r="1081" spans="9:16" ht="9">
      <c r="I1081" s="39"/>
      <c r="J1081" s="39"/>
      <c r="K1081" s="40"/>
      <c r="L1081" s="40"/>
      <c r="M1081" s="40"/>
      <c r="N1081" s="42"/>
      <c r="O1081" s="42"/>
      <c r="P1081" s="41"/>
    </row>
    <row r="1082" spans="9:16" ht="9">
      <c r="I1082" s="39"/>
      <c r="J1082" s="39"/>
      <c r="K1082" s="40"/>
      <c r="L1082" s="40"/>
      <c r="M1082" s="40"/>
      <c r="N1082" s="42"/>
      <c r="O1082" s="42"/>
      <c r="P1082" s="41"/>
    </row>
    <row r="1083" spans="9:16" ht="9">
      <c r="I1083" s="39"/>
      <c r="J1083" s="39"/>
      <c r="K1083" s="40"/>
      <c r="L1083" s="40"/>
      <c r="M1083" s="40"/>
      <c r="N1083" s="42"/>
      <c r="O1083" s="42"/>
      <c r="P1083" s="41"/>
    </row>
    <row r="1084" spans="9:16" ht="9">
      <c r="I1084" s="39"/>
      <c r="J1084" s="39"/>
      <c r="K1084" s="40"/>
      <c r="L1084" s="40"/>
      <c r="M1084" s="40"/>
      <c r="N1084" s="42"/>
      <c r="O1084" s="42"/>
      <c r="P1084" s="41"/>
    </row>
    <row r="1085" spans="9:16" ht="9">
      <c r="I1085" s="39"/>
      <c r="J1085" s="39"/>
      <c r="K1085" s="40"/>
      <c r="L1085" s="40"/>
      <c r="M1085" s="40"/>
      <c r="N1085" s="42"/>
      <c r="O1085" s="42"/>
      <c r="P1085" s="41"/>
    </row>
    <row r="1086" spans="9:16" ht="9">
      <c r="I1086" s="39"/>
      <c r="J1086" s="39"/>
      <c r="K1086" s="40"/>
      <c r="L1086" s="40"/>
      <c r="M1086" s="40"/>
      <c r="N1086" s="42"/>
      <c r="O1086" s="42"/>
      <c r="P1086" s="41"/>
    </row>
    <row r="1087" spans="9:16" ht="9">
      <c r="I1087" s="39"/>
      <c r="J1087" s="39"/>
      <c r="K1087" s="40"/>
      <c r="L1087" s="40"/>
      <c r="M1087" s="40"/>
      <c r="N1087" s="42"/>
      <c r="O1087" s="42"/>
      <c r="P1087" s="41"/>
    </row>
    <row r="1088" spans="9:16" ht="9">
      <c r="I1088" s="39"/>
      <c r="J1088" s="39"/>
      <c r="K1088" s="40"/>
      <c r="L1088" s="40"/>
      <c r="M1088" s="40"/>
      <c r="N1088" s="42"/>
      <c r="O1088" s="42"/>
      <c r="P1088" s="41"/>
    </row>
    <row r="1089" spans="9:16" ht="9">
      <c r="I1089" s="39"/>
      <c r="J1089" s="39"/>
      <c r="K1089" s="40"/>
      <c r="L1089" s="40"/>
      <c r="M1089" s="40"/>
      <c r="N1089" s="42"/>
      <c r="O1089" s="42"/>
      <c r="P1089" s="41"/>
    </row>
    <row r="1090" spans="9:16" ht="9">
      <c r="I1090" s="39"/>
      <c r="J1090" s="39"/>
      <c r="K1090" s="40"/>
      <c r="L1090" s="40"/>
      <c r="M1090" s="40"/>
      <c r="N1090" s="42"/>
      <c r="O1090" s="42"/>
      <c r="P1090" s="41"/>
    </row>
    <row r="1091" spans="9:16" ht="9">
      <c r="I1091" s="39"/>
      <c r="J1091" s="39"/>
      <c r="K1091" s="40"/>
      <c r="L1091" s="40"/>
      <c r="M1091" s="40"/>
      <c r="N1091" s="42"/>
      <c r="O1091" s="42"/>
      <c r="P1091" s="41"/>
    </row>
    <row r="1092" spans="9:16" ht="9">
      <c r="I1092" s="39"/>
      <c r="J1092" s="39"/>
      <c r="K1092" s="40"/>
      <c r="L1092" s="40"/>
      <c r="M1092" s="40"/>
      <c r="N1092" s="42"/>
      <c r="O1092" s="42"/>
      <c r="P1092" s="41"/>
    </row>
    <row r="1093" spans="9:16" ht="9">
      <c r="I1093" s="39"/>
      <c r="J1093" s="39"/>
      <c r="K1093" s="40"/>
      <c r="L1093" s="40"/>
      <c r="M1093" s="40"/>
      <c r="N1093" s="42"/>
      <c r="O1093" s="42"/>
      <c r="P1093" s="41"/>
    </row>
    <row r="1094" spans="9:16" ht="9">
      <c r="I1094" s="39"/>
      <c r="J1094" s="39"/>
      <c r="K1094" s="40"/>
      <c r="L1094" s="40"/>
      <c r="M1094" s="40"/>
      <c r="N1094" s="42"/>
      <c r="O1094" s="42"/>
      <c r="P1094" s="41"/>
    </row>
    <row r="1095" spans="9:16" ht="9">
      <c r="I1095" s="39"/>
      <c r="J1095" s="39"/>
      <c r="K1095" s="40"/>
      <c r="L1095" s="40"/>
      <c r="M1095" s="40"/>
      <c r="N1095" s="42"/>
      <c r="O1095" s="42"/>
      <c r="P1095" s="41"/>
    </row>
    <row r="1096" spans="9:16" ht="9">
      <c r="I1096" s="39"/>
      <c r="J1096" s="39"/>
      <c r="K1096" s="40"/>
      <c r="L1096" s="40"/>
      <c r="M1096" s="40"/>
      <c r="N1096" s="42"/>
      <c r="O1096" s="42"/>
      <c r="P1096" s="41"/>
    </row>
    <row r="1097" spans="9:16" ht="9">
      <c r="I1097" s="39"/>
      <c r="J1097" s="39"/>
      <c r="K1097" s="40"/>
      <c r="L1097" s="40"/>
      <c r="M1097" s="40"/>
      <c r="N1097" s="42"/>
      <c r="O1097" s="42"/>
      <c r="P1097" s="41"/>
    </row>
    <row r="1098" spans="9:16" ht="9">
      <c r="I1098" s="39"/>
      <c r="J1098" s="39"/>
      <c r="K1098" s="40"/>
      <c r="L1098" s="40"/>
      <c r="M1098" s="40"/>
      <c r="N1098" s="42"/>
      <c r="O1098" s="42"/>
      <c r="P1098" s="41"/>
    </row>
    <row r="1099" spans="9:16" ht="9">
      <c r="I1099" s="39"/>
      <c r="J1099" s="39"/>
      <c r="K1099" s="40"/>
      <c r="L1099" s="40"/>
      <c r="M1099" s="40"/>
      <c r="N1099" s="42"/>
      <c r="O1099" s="42"/>
      <c r="P1099" s="41"/>
    </row>
    <row r="1100" spans="9:16" ht="9">
      <c r="I1100" s="39"/>
      <c r="J1100" s="39"/>
      <c r="K1100" s="40"/>
      <c r="L1100" s="40"/>
      <c r="M1100" s="40"/>
      <c r="N1100" s="42"/>
      <c r="O1100" s="42"/>
      <c r="P1100" s="41"/>
    </row>
    <row r="1101" spans="9:16" ht="9">
      <c r="I1101" s="39"/>
      <c r="J1101" s="39"/>
      <c r="K1101" s="40"/>
      <c r="L1101" s="40"/>
      <c r="M1101" s="40"/>
      <c r="N1101" s="42"/>
      <c r="O1101" s="42"/>
      <c r="P1101" s="41"/>
    </row>
    <row r="1102" spans="9:16" ht="9">
      <c r="I1102" s="39"/>
      <c r="J1102" s="39"/>
      <c r="K1102" s="40"/>
      <c r="L1102" s="40"/>
      <c r="M1102" s="40"/>
      <c r="N1102" s="42"/>
      <c r="O1102" s="42"/>
      <c r="P1102" s="41"/>
    </row>
    <row r="1103" spans="9:16" ht="9">
      <c r="I1103" s="39"/>
      <c r="J1103" s="39"/>
      <c r="K1103" s="40"/>
      <c r="L1103" s="40"/>
      <c r="M1103" s="40"/>
      <c r="N1103" s="42"/>
      <c r="O1103" s="42"/>
      <c r="P1103" s="41"/>
    </row>
    <row r="1104" spans="9:16" ht="9">
      <c r="I1104" s="39"/>
      <c r="J1104" s="39"/>
      <c r="K1104" s="40"/>
      <c r="L1104" s="40"/>
      <c r="M1104" s="40"/>
      <c r="N1104" s="42"/>
      <c r="O1104" s="42"/>
      <c r="P1104" s="41"/>
    </row>
    <row r="1105" spans="9:16" ht="9">
      <c r="I1105" s="39"/>
      <c r="J1105" s="39"/>
      <c r="K1105" s="40"/>
      <c r="L1105" s="40"/>
      <c r="M1105" s="40"/>
      <c r="N1105" s="42"/>
      <c r="O1105" s="42"/>
      <c r="P1105" s="41"/>
    </row>
    <row r="1106" spans="9:16" ht="9">
      <c r="I1106" s="39"/>
      <c r="J1106" s="39"/>
      <c r="K1106" s="40"/>
      <c r="L1106" s="40"/>
      <c r="M1106" s="40"/>
      <c r="N1106" s="42"/>
      <c r="O1106" s="42"/>
      <c r="P1106" s="41"/>
    </row>
    <row r="1107" spans="9:16" ht="9">
      <c r="I1107" s="39"/>
      <c r="J1107" s="39"/>
      <c r="K1107" s="40"/>
      <c r="L1107" s="40"/>
      <c r="M1107" s="40"/>
      <c r="N1107" s="42"/>
      <c r="O1107" s="42"/>
      <c r="P1107" s="41"/>
    </row>
    <row r="1108" spans="9:16" ht="9">
      <c r="I1108" s="39"/>
      <c r="J1108" s="39"/>
      <c r="K1108" s="40"/>
      <c r="L1108" s="40"/>
      <c r="M1108" s="40"/>
      <c r="N1108" s="42"/>
      <c r="O1108" s="42"/>
      <c r="P1108" s="41"/>
    </row>
    <row r="1109" spans="9:16" ht="9">
      <c r="I1109" s="39"/>
      <c r="J1109" s="39"/>
      <c r="K1109" s="40"/>
      <c r="L1109" s="40"/>
      <c r="M1109" s="40"/>
      <c r="N1109" s="42"/>
      <c r="O1109" s="42"/>
      <c r="P1109" s="41"/>
    </row>
    <row r="1110" spans="9:16" ht="9">
      <c r="I1110" s="39"/>
      <c r="J1110" s="39"/>
      <c r="K1110" s="40"/>
      <c r="L1110" s="40"/>
      <c r="M1110" s="40"/>
      <c r="N1110" s="42"/>
      <c r="O1110" s="42"/>
      <c r="P1110" s="41"/>
    </row>
    <row r="1111" spans="9:16" ht="9">
      <c r="I1111" s="39"/>
      <c r="J1111" s="39"/>
      <c r="K1111" s="40"/>
      <c r="L1111" s="40"/>
      <c r="M1111" s="40"/>
      <c r="N1111" s="42"/>
      <c r="O1111" s="42"/>
      <c r="P1111" s="41"/>
    </row>
    <row r="1112" spans="9:16" ht="9">
      <c r="I1112" s="39"/>
      <c r="J1112" s="39"/>
      <c r="K1112" s="40"/>
      <c r="L1112" s="40"/>
      <c r="M1112" s="40"/>
      <c r="N1112" s="42"/>
      <c r="O1112" s="42"/>
      <c r="P1112" s="41"/>
    </row>
    <row r="1113" spans="9:16" ht="9">
      <c r="I1113" s="39"/>
      <c r="J1113" s="39"/>
      <c r="K1113" s="40"/>
      <c r="L1113" s="40"/>
      <c r="M1113" s="40"/>
      <c r="N1113" s="42"/>
      <c r="O1113" s="42"/>
      <c r="P1113" s="41"/>
    </row>
    <row r="1114" spans="9:16" ht="9">
      <c r="I1114" s="39"/>
      <c r="J1114" s="39"/>
      <c r="K1114" s="40"/>
      <c r="L1114" s="40"/>
      <c r="M1114" s="40"/>
      <c r="N1114" s="42"/>
      <c r="O1114" s="42"/>
      <c r="P1114" s="41"/>
    </row>
    <row r="1115" spans="9:16" ht="9">
      <c r="I1115" s="39"/>
      <c r="J1115" s="39"/>
      <c r="K1115" s="40"/>
      <c r="L1115" s="40"/>
      <c r="M1115" s="40"/>
      <c r="N1115" s="42"/>
      <c r="O1115" s="42"/>
      <c r="P1115" s="41"/>
    </row>
    <row r="1116" spans="9:16" ht="9">
      <c r="I1116" s="39"/>
      <c r="J1116" s="39"/>
      <c r="K1116" s="40"/>
      <c r="L1116" s="40"/>
      <c r="M1116" s="40"/>
      <c r="N1116" s="42"/>
      <c r="O1116" s="42"/>
      <c r="P1116" s="41"/>
    </row>
    <row r="1117" spans="9:16" ht="9">
      <c r="I1117" s="39"/>
      <c r="J1117" s="39"/>
      <c r="K1117" s="40"/>
      <c r="L1117" s="40"/>
      <c r="M1117" s="40"/>
      <c r="N1117" s="42"/>
      <c r="O1117" s="42"/>
      <c r="P1117" s="41"/>
    </row>
    <row r="1118" spans="9:16" ht="9">
      <c r="I1118" s="39"/>
      <c r="J1118" s="39"/>
      <c r="K1118" s="40"/>
      <c r="L1118" s="40"/>
      <c r="M1118" s="40"/>
      <c r="N1118" s="42"/>
      <c r="O1118" s="42"/>
      <c r="P1118" s="41"/>
    </row>
    <row r="1119" spans="9:16" ht="9">
      <c r="I1119" s="39"/>
      <c r="J1119" s="39"/>
      <c r="K1119" s="40"/>
      <c r="L1119" s="40"/>
      <c r="M1119" s="40"/>
      <c r="N1119" s="42"/>
      <c r="O1119" s="42"/>
      <c r="P1119" s="41"/>
    </row>
    <row r="1120" spans="9:16" ht="9">
      <c r="I1120" s="39"/>
      <c r="J1120" s="39"/>
      <c r="K1120" s="40"/>
      <c r="L1120" s="40"/>
      <c r="M1120" s="40"/>
      <c r="N1120" s="42"/>
      <c r="O1120" s="42"/>
      <c r="P1120" s="41"/>
    </row>
    <row r="1121" spans="9:16" ht="9">
      <c r="I1121" s="39"/>
      <c r="J1121" s="39"/>
      <c r="K1121" s="40"/>
      <c r="L1121" s="40"/>
      <c r="M1121" s="40"/>
      <c r="N1121" s="42"/>
      <c r="O1121" s="42"/>
      <c r="P1121" s="41"/>
    </row>
    <row r="1122" spans="9:16" ht="9">
      <c r="I1122" s="39"/>
      <c r="J1122" s="39"/>
      <c r="K1122" s="40"/>
      <c r="L1122" s="40"/>
      <c r="M1122" s="40"/>
      <c r="N1122" s="42"/>
      <c r="O1122" s="42"/>
      <c r="P1122" s="41"/>
    </row>
    <row r="1123" spans="9:16" ht="9">
      <c r="I1123" s="39"/>
      <c r="J1123" s="39"/>
      <c r="K1123" s="40"/>
      <c r="L1123" s="40"/>
      <c r="M1123" s="40"/>
      <c r="N1123" s="42"/>
      <c r="O1123" s="42"/>
      <c r="P1123" s="41"/>
    </row>
    <row r="1124" spans="9:16" ht="9">
      <c r="I1124" s="39"/>
      <c r="J1124" s="39"/>
      <c r="K1124" s="40"/>
      <c r="L1124" s="40"/>
      <c r="M1124" s="40"/>
      <c r="N1124" s="42"/>
      <c r="O1124" s="42"/>
      <c r="P1124" s="41"/>
    </row>
    <row r="1125" spans="9:16" ht="9">
      <c r="I1125" s="39"/>
      <c r="J1125" s="39"/>
      <c r="K1125" s="40"/>
      <c r="L1125" s="40"/>
      <c r="M1125" s="40"/>
      <c r="N1125" s="42"/>
      <c r="O1125" s="42"/>
      <c r="P1125" s="41"/>
    </row>
    <row r="1126" spans="9:16" ht="9">
      <c r="I1126" s="39"/>
      <c r="J1126" s="39"/>
      <c r="K1126" s="40"/>
      <c r="L1126" s="40"/>
      <c r="M1126" s="40"/>
      <c r="N1126" s="42"/>
      <c r="O1126" s="42"/>
      <c r="P1126" s="41"/>
    </row>
    <row r="1127" spans="9:16" ht="9">
      <c r="I1127" s="39"/>
      <c r="J1127" s="39"/>
      <c r="K1127" s="40"/>
      <c r="L1127" s="40"/>
      <c r="M1127" s="40"/>
      <c r="N1127" s="42"/>
      <c r="O1127" s="42"/>
      <c r="P1127" s="41"/>
    </row>
    <row r="1128" spans="9:16" ht="9">
      <c r="I1128" s="39"/>
      <c r="J1128" s="39"/>
      <c r="K1128" s="40"/>
      <c r="L1128" s="40"/>
      <c r="M1128" s="40"/>
      <c r="N1128" s="42"/>
      <c r="O1128" s="42"/>
      <c r="P1128" s="41"/>
    </row>
    <row r="1129" spans="9:16" ht="9">
      <c r="I1129" s="39"/>
      <c r="J1129" s="39"/>
      <c r="K1129" s="40"/>
      <c r="L1129" s="40"/>
      <c r="M1129" s="40"/>
      <c r="N1129" s="42"/>
      <c r="O1129" s="42"/>
      <c r="P1129" s="41"/>
    </row>
    <row r="1130" spans="9:16" ht="9">
      <c r="I1130" s="39"/>
      <c r="J1130" s="39"/>
      <c r="K1130" s="40"/>
      <c r="L1130" s="40"/>
      <c r="M1130" s="40"/>
      <c r="N1130" s="42"/>
      <c r="O1130" s="42"/>
      <c r="P1130" s="41"/>
    </row>
    <row r="1131" spans="9:16" ht="9">
      <c r="I1131" s="39"/>
      <c r="J1131" s="39"/>
      <c r="K1131" s="40"/>
      <c r="L1131" s="40"/>
      <c r="M1131" s="40"/>
      <c r="N1131" s="42"/>
      <c r="O1131" s="42"/>
      <c r="P1131" s="41"/>
    </row>
    <row r="1132" spans="9:16" ht="9">
      <c r="I1132" s="39"/>
      <c r="J1132" s="39"/>
      <c r="K1132" s="40"/>
      <c r="L1132" s="40"/>
      <c r="M1132" s="40"/>
      <c r="N1132" s="42"/>
      <c r="O1132" s="42"/>
      <c r="P1132" s="41"/>
    </row>
    <row r="1133" spans="9:16" ht="9">
      <c r="I1133" s="39"/>
      <c r="J1133" s="39"/>
      <c r="K1133" s="40"/>
      <c r="L1133" s="40"/>
      <c r="M1133" s="40"/>
      <c r="N1133" s="42"/>
      <c r="O1133" s="42"/>
      <c r="P1133" s="41"/>
    </row>
    <row r="1134" spans="9:16" ht="9">
      <c r="I1134" s="39"/>
      <c r="J1134" s="39"/>
      <c r="K1134" s="40"/>
      <c r="L1134" s="40"/>
      <c r="M1134" s="40"/>
      <c r="N1134" s="42"/>
      <c r="O1134" s="42"/>
      <c r="P1134" s="41"/>
    </row>
    <row r="1135" spans="9:16" ht="9">
      <c r="I1135" s="39"/>
      <c r="J1135" s="39"/>
      <c r="K1135" s="40"/>
      <c r="L1135" s="40"/>
      <c r="M1135" s="40"/>
      <c r="N1135" s="42"/>
      <c r="O1135" s="42"/>
      <c r="P1135" s="41"/>
    </row>
    <row r="1136" spans="9:16" ht="9">
      <c r="I1136" s="39"/>
      <c r="J1136" s="39"/>
      <c r="K1136" s="40"/>
      <c r="L1136" s="40"/>
      <c r="M1136" s="40"/>
      <c r="N1136" s="42"/>
      <c r="O1136" s="42"/>
      <c r="P1136" s="41"/>
    </row>
    <row r="1137" spans="9:16" ht="9">
      <c r="I1137" s="39"/>
      <c r="J1137" s="39"/>
      <c r="K1137" s="40"/>
      <c r="L1137" s="40"/>
      <c r="M1137" s="40"/>
      <c r="N1137" s="42"/>
      <c r="O1137" s="42"/>
      <c r="P1137" s="41"/>
    </row>
    <row r="1138" spans="9:16" ht="9">
      <c r="I1138" s="39"/>
      <c r="J1138" s="39"/>
      <c r="K1138" s="40"/>
      <c r="L1138" s="40"/>
      <c r="M1138" s="40"/>
      <c r="N1138" s="42"/>
      <c r="O1138" s="42"/>
      <c r="P1138" s="41"/>
    </row>
    <row r="1139" spans="9:16" ht="9">
      <c r="I1139" s="39"/>
      <c r="J1139" s="39"/>
      <c r="K1139" s="40"/>
      <c r="L1139" s="40"/>
      <c r="M1139" s="40"/>
      <c r="N1139" s="42"/>
      <c r="O1139" s="42"/>
      <c r="P1139" s="41"/>
    </row>
    <row r="1140" spans="9:16" ht="9">
      <c r="I1140" s="39"/>
      <c r="J1140" s="39"/>
      <c r="K1140" s="40"/>
      <c r="L1140" s="40"/>
      <c r="M1140" s="40"/>
      <c r="N1140" s="42"/>
      <c r="O1140" s="42"/>
      <c r="P1140" s="41"/>
    </row>
    <row r="1141" spans="9:16" ht="9">
      <c r="I1141" s="39"/>
      <c r="J1141" s="39"/>
      <c r="K1141" s="40"/>
      <c r="L1141" s="40"/>
      <c r="M1141" s="40"/>
      <c r="N1141" s="42"/>
      <c r="O1141" s="42"/>
      <c r="P1141" s="41"/>
    </row>
    <row r="1142" spans="9:16" ht="9">
      <c r="I1142" s="39"/>
      <c r="J1142" s="39"/>
      <c r="K1142" s="40"/>
      <c r="L1142" s="40"/>
      <c r="M1142" s="40"/>
      <c r="N1142" s="42"/>
      <c r="O1142" s="42"/>
      <c r="P1142" s="41"/>
    </row>
    <row r="1143" spans="9:16" ht="9">
      <c r="I1143" s="39"/>
      <c r="J1143" s="39"/>
      <c r="K1143" s="40"/>
      <c r="L1143" s="40"/>
      <c r="M1143" s="40"/>
      <c r="N1143" s="42"/>
      <c r="O1143" s="42"/>
      <c r="P1143" s="41"/>
    </row>
    <row r="1144" spans="9:16" ht="9">
      <c r="I1144" s="39"/>
      <c r="J1144" s="39"/>
      <c r="K1144" s="40"/>
      <c r="L1144" s="40"/>
      <c r="M1144" s="40"/>
      <c r="N1144" s="42"/>
      <c r="O1144" s="42"/>
      <c r="P1144" s="41"/>
    </row>
    <row r="1145" spans="9:16" ht="9">
      <c r="I1145" s="39"/>
      <c r="J1145" s="39"/>
      <c r="K1145" s="40"/>
      <c r="L1145" s="40"/>
      <c r="M1145" s="40"/>
      <c r="N1145" s="42"/>
      <c r="O1145" s="42"/>
      <c r="P1145" s="41"/>
    </row>
    <row r="1146" spans="9:16" ht="9">
      <c r="I1146" s="39"/>
      <c r="J1146" s="39"/>
      <c r="K1146" s="40"/>
      <c r="L1146" s="40"/>
      <c r="M1146" s="40"/>
      <c r="N1146" s="42"/>
      <c r="O1146" s="42"/>
      <c r="P1146" s="41"/>
    </row>
    <row r="1147" spans="9:16" ht="9">
      <c r="I1147" s="39"/>
      <c r="J1147" s="39"/>
      <c r="K1147" s="40"/>
      <c r="L1147" s="40"/>
      <c r="M1147" s="40"/>
      <c r="N1147" s="42"/>
      <c r="O1147" s="42"/>
      <c r="P1147" s="41"/>
    </row>
    <row r="1148" spans="9:16" ht="9">
      <c r="I1148" s="39"/>
      <c r="J1148" s="39"/>
      <c r="K1148" s="40"/>
      <c r="L1148" s="40"/>
      <c r="M1148" s="40"/>
      <c r="N1148" s="42"/>
      <c r="O1148" s="42"/>
      <c r="P1148" s="41"/>
    </row>
    <row r="1149" spans="9:16" ht="9">
      <c r="I1149" s="39"/>
      <c r="J1149" s="39"/>
      <c r="K1149" s="40"/>
      <c r="L1149" s="40"/>
      <c r="M1149" s="40"/>
      <c r="N1149" s="42"/>
      <c r="O1149" s="42"/>
      <c r="P1149" s="41"/>
    </row>
    <row r="1150" spans="9:16" ht="9">
      <c r="I1150" s="39"/>
      <c r="J1150" s="39"/>
      <c r="K1150" s="40"/>
      <c r="L1150" s="40"/>
      <c r="M1150" s="40"/>
      <c r="N1150" s="42"/>
      <c r="O1150" s="42"/>
      <c r="P1150" s="41"/>
    </row>
    <row r="1151" spans="9:16" ht="9">
      <c r="I1151" s="39"/>
      <c r="J1151" s="39"/>
      <c r="K1151" s="40"/>
      <c r="L1151" s="40"/>
      <c r="M1151" s="40"/>
      <c r="N1151" s="42"/>
      <c r="O1151" s="42"/>
      <c r="P1151" s="41"/>
    </row>
    <row r="1152" spans="9:16" ht="9">
      <c r="I1152" s="39"/>
      <c r="J1152" s="39"/>
      <c r="K1152" s="40"/>
      <c r="L1152" s="40"/>
      <c r="M1152" s="40"/>
      <c r="N1152" s="42"/>
      <c r="O1152" s="42"/>
      <c r="P1152" s="41"/>
    </row>
    <row r="1153" spans="9:16" ht="9">
      <c r="I1153" s="39"/>
      <c r="J1153" s="39"/>
      <c r="K1153" s="40"/>
      <c r="L1153" s="40"/>
      <c r="M1153" s="40"/>
      <c r="N1153" s="42"/>
      <c r="O1153" s="42"/>
      <c r="P1153" s="41"/>
    </row>
    <row r="1154" spans="9:16" ht="9">
      <c r="I1154" s="39"/>
      <c r="J1154" s="39"/>
      <c r="K1154" s="40"/>
      <c r="L1154" s="40"/>
      <c r="M1154" s="40"/>
      <c r="N1154" s="42"/>
      <c r="O1154" s="42"/>
      <c r="P1154" s="41"/>
    </row>
    <row r="1155" spans="9:16" ht="9">
      <c r="I1155" s="39"/>
      <c r="J1155" s="39"/>
      <c r="K1155" s="40"/>
      <c r="L1155" s="40"/>
      <c r="M1155" s="40"/>
      <c r="N1155" s="42"/>
      <c r="O1155" s="42"/>
      <c r="P1155" s="41"/>
    </row>
    <row r="1156" spans="9:16" ht="9">
      <c r="I1156" s="39"/>
      <c r="J1156" s="39"/>
      <c r="K1156" s="40"/>
      <c r="L1156" s="40"/>
      <c r="M1156" s="40"/>
      <c r="N1156" s="42"/>
      <c r="O1156" s="42"/>
      <c r="P1156" s="41"/>
    </row>
    <row r="1157" spans="9:16" ht="9">
      <c r="I1157" s="39"/>
      <c r="J1157" s="39"/>
      <c r="K1157" s="40"/>
      <c r="L1157" s="40"/>
      <c r="M1157" s="40"/>
      <c r="N1157" s="42"/>
      <c r="O1157" s="42"/>
      <c r="P1157" s="41"/>
    </row>
    <row r="1158" spans="9:16" ht="9">
      <c r="I1158" s="39"/>
      <c r="J1158" s="39"/>
      <c r="K1158" s="40"/>
      <c r="L1158" s="40"/>
      <c r="M1158" s="40"/>
      <c r="N1158" s="42"/>
      <c r="O1158" s="42"/>
      <c r="P1158" s="41"/>
    </row>
    <row r="1159" spans="9:16" ht="9">
      <c r="I1159" s="39"/>
      <c r="J1159" s="39"/>
      <c r="K1159" s="40"/>
      <c r="L1159" s="40"/>
      <c r="M1159" s="40"/>
      <c r="N1159" s="42"/>
      <c r="O1159" s="42"/>
      <c r="P1159" s="41"/>
    </row>
    <row r="1160" spans="9:16" ht="9">
      <c r="I1160" s="39"/>
      <c r="J1160" s="39"/>
      <c r="K1160" s="40"/>
      <c r="L1160" s="40"/>
      <c r="M1160" s="40"/>
      <c r="N1160" s="42"/>
      <c r="O1160" s="42"/>
      <c r="P1160" s="41"/>
    </row>
    <row r="1161" spans="9:16" ht="9">
      <c r="I1161" s="39"/>
      <c r="J1161" s="39"/>
      <c r="K1161" s="40"/>
      <c r="L1161" s="40"/>
      <c r="M1161" s="40"/>
      <c r="N1161" s="42"/>
      <c r="O1161" s="42"/>
      <c r="P1161" s="41"/>
    </row>
    <row r="1162" spans="9:16" ht="9">
      <c r="I1162" s="39"/>
      <c r="J1162" s="39"/>
      <c r="K1162" s="40"/>
      <c r="L1162" s="40"/>
      <c r="M1162" s="40"/>
      <c r="N1162" s="42"/>
      <c r="O1162" s="42"/>
      <c r="P1162" s="41"/>
    </row>
    <row r="1163" spans="9:16" ht="9">
      <c r="I1163" s="39"/>
      <c r="J1163" s="39"/>
      <c r="K1163" s="40"/>
      <c r="L1163" s="40"/>
      <c r="M1163" s="40"/>
      <c r="N1163" s="42"/>
      <c r="O1163" s="42"/>
      <c r="P1163" s="41"/>
    </row>
    <row r="1164" spans="9:16" ht="9">
      <c r="I1164" s="39"/>
      <c r="J1164" s="39"/>
      <c r="K1164" s="40"/>
      <c r="L1164" s="40"/>
      <c r="M1164" s="40"/>
      <c r="N1164" s="42"/>
      <c r="O1164" s="42"/>
      <c r="P1164" s="41"/>
    </row>
    <row r="1165" spans="9:16" ht="9">
      <c r="I1165" s="39"/>
      <c r="J1165" s="39"/>
      <c r="K1165" s="40"/>
      <c r="L1165" s="40"/>
      <c r="M1165" s="40"/>
      <c r="N1165" s="42"/>
      <c r="O1165" s="42"/>
      <c r="P1165" s="41"/>
    </row>
    <row r="1166" spans="9:16" ht="9">
      <c r="I1166" s="39"/>
      <c r="J1166" s="39"/>
      <c r="K1166" s="40"/>
      <c r="L1166" s="40"/>
      <c r="M1166" s="40"/>
      <c r="N1166" s="42"/>
      <c r="O1166" s="42"/>
      <c r="P1166" s="41"/>
    </row>
    <row r="1167" spans="9:16" ht="9">
      <c r="I1167" s="39"/>
      <c r="J1167" s="39"/>
      <c r="K1167" s="40"/>
      <c r="L1167" s="40"/>
      <c r="M1167" s="40"/>
      <c r="N1167" s="42"/>
      <c r="O1167" s="42"/>
      <c r="P1167" s="41"/>
    </row>
    <row r="1168" spans="9:16" ht="9">
      <c r="I1168" s="39"/>
      <c r="J1168" s="39"/>
      <c r="K1168" s="40"/>
      <c r="L1168" s="40"/>
      <c r="M1168" s="40"/>
      <c r="N1168" s="42"/>
      <c r="O1168" s="42"/>
      <c r="P1168" s="41"/>
    </row>
    <row r="1169" spans="9:16" ht="9">
      <c r="I1169" s="39"/>
      <c r="J1169" s="39"/>
      <c r="K1169" s="40"/>
      <c r="L1169" s="40"/>
      <c r="M1169" s="40"/>
      <c r="N1169" s="42"/>
      <c r="O1169" s="42"/>
      <c r="P1169" s="41"/>
    </row>
    <row r="1170" spans="9:16" ht="9">
      <c r="I1170" s="39"/>
      <c r="J1170" s="39"/>
      <c r="K1170" s="40"/>
      <c r="L1170" s="40"/>
      <c r="M1170" s="40"/>
      <c r="N1170" s="42"/>
      <c r="O1170" s="42"/>
      <c r="P1170" s="41"/>
    </row>
    <row r="1171" spans="9:16" ht="9">
      <c r="I1171" s="39"/>
      <c r="J1171" s="39"/>
      <c r="K1171" s="40"/>
      <c r="L1171" s="40"/>
      <c r="M1171" s="40"/>
      <c r="N1171" s="42"/>
      <c r="O1171" s="42"/>
      <c r="P1171" s="41"/>
    </row>
    <row r="1172" spans="9:16" ht="9">
      <c r="I1172" s="39"/>
      <c r="J1172" s="39"/>
      <c r="K1172" s="40"/>
      <c r="L1172" s="40"/>
      <c r="M1172" s="40"/>
      <c r="N1172" s="42"/>
      <c r="O1172" s="42"/>
      <c r="P1172" s="41"/>
    </row>
    <row r="1173" spans="9:16" ht="9">
      <c r="I1173" s="39"/>
      <c r="J1173" s="39"/>
      <c r="K1173" s="40"/>
      <c r="L1173" s="40"/>
      <c r="M1173" s="40"/>
      <c r="N1173" s="42"/>
      <c r="O1173" s="42"/>
      <c r="P1173" s="41"/>
    </row>
    <row r="1174" spans="9:16" ht="9">
      <c r="I1174" s="39"/>
      <c r="J1174" s="39"/>
      <c r="K1174" s="40"/>
      <c r="L1174" s="40"/>
      <c r="M1174" s="40"/>
      <c r="N1174" s="42"/>
      <c r="O1174" s="42"/>
      <c r="P1174" s="41"/>
    </row>
    <row r="1175" spans="9:16" ht="9">
      <c r="I1175" s="39"/>
      <c r="J1175" s="39"/>
      <c r="K1175" s="40"/>
      <c r="L1175" s="40"/>
      <c r="M1175" s="40"/>
      <c r="N1175" s="42"/>
      <c r="O1175" s="42"/>
      <c r="P1175" s="41"/>
    </row>
    <row r="1176" spans="9:16" ht="9">
      <c r="I1176" s="39"/>
      <c r="J1176" s="39"/>
      <c r="K1176" s="40"/>
      <c r="L1176" s="40"/>
      <c r="M1176" s="40"/>
      <c r="N1176" s="42"/>
      <c r="O1176" s="42"/>
      <c r="P1176" s="41"/>
    </row>
    <row r="1177" spans="9:16" ht="9">
      <c r="I1177" s="39"/>
      <c r="J1177" s="39"/>
      <c r="K1177" s="40"/>
      <c r="L1177" s="40"/>
      <c r="M1177" s="40"/>
      <c r="N1177" s="42"/>
      <c r="O1177" s="42"/>
      <c r="P1177" s="41"/>
    </row>
    <row r="1178" spans="9:16" ht="9">
      <c r="I1178" s="39"/>
      <c r="J1178" s="39"/>
      <c r="K1178" s="40"/>
      <c r="L1178" s="40"/>
      <c r="M1178" s="40"/>
      <c r="N1178" s="42"/>
      <c r="O1178" s="42"/>
      <c r="P1178" s="41"/>
    </row>
    <row r="1179" spans="9:16" ht="9">
      <c r="I1179" s="39"/>
      <c r="J1179" s="39"/>
      <c r="K1179" s="40"/>
      <c r="L1179" s="40"/>
      <c r="M1179" s="40"/>
      <c r="N1179" s="42"/>
      <c r="O1179" s="42"/>
      <c r="P1179" s="41"/>
    </row>
    <row r="1180" spans="9:16" ht="9">
      <c r="I1180" s="39"/>
      <c r="J1180" s="39"/>
      <c r="K1180" s="40"/>
      <c r="L1180" s="40"/>
      <c r="M1180" s="40"/>
      <c r="N1180" s="42"/>
      <c r="O1180" s="42"/>
      <c r="P1180" s="41"/>
    </row>
    <row r="1181" spans="9:16" ht="9">
      <c r="I1181" s="39"/>
      <c r="J1181" s="39"/>
      <c r="K1181" s="40"/>
      <c r="L1181" s="40"/>
      <c r="M1181" s="40"/>
      <c r="N1181" s="42"/>
      <c r="O1181" s="42"/>
      <c r="P1181" s="41"/>
    </row>
    <row r="1182" spans="9:16" ht="9">
      <c r="I1182" s="39"/>
      <c r="J1182" s="39"/>
      <c r="K1182" s="40"/>
      <c r="L1182" s="40"/>
      <c r="M1182" s="40"/>
      <c r="N1182" s="42"/>
      <c r="O1182" s="42"/>
      <c r="P1182" s="41"/>
    </row>
    <row r="1183" spans="9:16" ht="9">
      <c r="I1183" s="39"/>
      <c r="J1183" s="39"/>
      <c r="K1183" s="40"/>
      <c r="L1183" s="40"/>
      <c r="M1183" s="40"/>
      <c r="N1183" s="42"/>
      <c r="O1183" s="42"/>
      <c r="P1183" s="41"/>
    </row>
    <row r="1184" spans="9:16" ht="9">
      <c r="I1184" s="39"/>
      <c r="J1184" s="39"/>
      <c r="K1184" s="40"/>
      <c r="L1184" s="40"/>
      <c r="M1184" s="40"/>
      <c r="N1184" s="42"/>
      <c r="O1184" s="42"/>
      <c r="P1184" s="41"/>
    </row>
    <row r="1185" spans="9:16" ht="9">
      <c r="I1185" s="39"/>
      <c r="J1185" s="39"/>
      <c r="K1185" s="40"/>
      <c r="L1185" s="40"/>
      <c r="M1185" s="40"/>
      <c r="N1185" s="42"/>
      <c r="O1185" s="42"/>
      <c r="P1185" s="41"/>
    </row>
    <row r="1186" spans="9:16" ht="9">
      <c r="I1186" s="39"/>
      <c r="J1186" s="39"/>
      <c r="K1186" s="40"/>
      <c r="L1186" s="40"/>
      <c r="M1186" s="40"/>
      <c r="N1186" s="42"/>
      <c r="O1186" s="42"/>
      <c r="P1186" s="41"/>
    </row>
    <row r="1187" spans="9:16" ht="9">
      <c r="I1187" s="39"/>
      <c r="J1187" s="39"/>
      <c r="K1187" s="40"/>
      <c r="L1187" s="40"/>
      <c r="M1187" s="40"/>
      <c r="N1187" s="42"/>
      <c r="O1187" s="42"/>
      <c r="P1187" s="41"/>
    </row>
    <row r="1188" spans="9:16" ht="9">
      <c r="I1188" s="39"/>
      <c r="J1188" s="39"/>
      <c r="K1188" s="40"/>
      <c r="L1188" s="40"/>
      <c r="M1188" s="40"/>
      <c r="N1188" s="42"/>
      <c r="O1188" s="42"/>
      <c r="P1188" s="41"/>
    </row>
    <row r="1189" spans="9:16" ht="9">
      <c r="I1189" s="39"/>
      <c r="J1189" s="39"/>
      <c r="K1189" s="40"/>
      <c r="L1189" s="40"/>
      <c r="M1189" s="40"/>
      <c r="N1189" s="42"/>
      <c r="O1189" s="42"/>
      <c r="P1189" s="41"/>
    </row>
    <row r="1190" spans="9:16" ht="9">
      <c r="I1190" s="39"/>
      <c r="J1190" s="39"/>
      <c r="K1190" s="40"/>
      <c r="L1190" s="40"/>
      <c r="M1190" s="40"/>
      <c r="N1190" s="42"/>
      <c r="O1190" s="42"/>
      <c r="P1190" s="41"/>
    </row>
    <row r="1191" spans="9:16" ht="9">
      <c r="I1191" s="39"/>
      <c r="J1191" s="39"/>
      <c r="K1191" s="40"/>
      <c r="L1191" s="40"/>
      <c r="M1191" s="40"/>
      <c r="N1191" s="42"/>
      <c r="O1191" s="42"/>
      <c r="P1191" s="41"/>
    </row>
    <row r="1192" spans="9:16" ht="9">
      <c r="I1192" s="39"/>
      <c r="J1192" s="39"/>
      <c r="K1192" s="40"/>
      <c r="L1192" s="40"/>
      <c r="M1192" s="40"/>
      <c r="N1192" s="42"/>
      <c r="O1192" s="42"/>
      <c r="P1192" s="41"/>
    </row>
    <row r="1193" spans="9:16" ht="9">
      <c r="I1193" s="39"/>
      <c r="J1193" s="39"/>
      <c r="K1193" s="40"/>
      <c r="L1193" s="40"/>
      <c r="M1193" s="40"/>
      <c r="N1193" s="42"/>
      <c r="O1193" s="42"/>
      <c r="P1193" s="41"/>
    </row>
    <row r="1194" spans="9:16" ht="9">
      <c r="I1194" s="39"/>
      <c r="J1194" s="39"/>
      <c r="K1194" s="40"/>
      <c r="L1194" s="40"/>
      <c r="M1194" s="40"/>
      <c r="N1194" s="42"/>
      <c r="O1194" s="42"/>
      <c r="P1194" s="41"/>
    </row>
    <row r="1195" spans="9:16" ht="9">
      <c r="I1195" s="39"/>
      <c r="J1195" s="39"/>
      <c r="K1195" s="40"/>
      <c r="L1195" s="40"/>
      <c r="M1195" s="40"/>
      <c r="N1195" s="42"/>
      <c r="O1195" s="42"/>
      <c r="P1195" s="41"/>
    </row>
    <row r="1196" spans="9:16" ht="9">
      <c r="I1196" s="39"/>
      <c r="J1196" s="39"/>
      <c r="K1196" s="40"/>
      <c r="L1196" s="40"/>
      <c r="M1196" s="40"/>
      <c r="N1196" s="42"/>
      <c r="O1196" s="42"/>
      <c r="P1196" s="41"/>
    </row>
    <row r="1197" spans="9:16" ht="9">
      <c r="I1197" s="39"/>
      <c r="J1197" s="39"/>
      <c r="K1197" s="40"/>
      <c r="L1197" s="40"/>
      <c r="M1197" s="40"/>
      <c r="N1197" s="42"/>
      <c r="O1197" s="42"/>
      <c r="P1197" s="41"/>
    </row>
    <row r="1198" spans="9:16" ht="9">
      <c r="I1198" s="39"/>
      <c r="J1198" s="39"/>
      <c r="K1198" s="40"/>
      <c r="L1198" s="40"/>
      <c r="M1198" s="40"/>
      <c r="N1198" s="42"/>
      <c r="O1198" s="42"/>
      <c r="P1198" s="41"/>
    </row>
    <row r="1199" spans="9:16" ht="9">
      <c r="I1199" s="39"/>
      <c r="J1199" s="39"/>
      <c r="K1199" s="40"/>
      <c r="L1199" s="40"/>
      <c r="M1199" s="40"/>
      <c r="N1199" s="42"/>
      <c r="O1199" s="42"/>
      <c r="P1199" s="41"/>
    </row>
    <row r="1200" spans="9:16" ht="9">
      <c r="I1200" s="39"/>
      <c r="J1200" s="39"/>
      <c r="K1200" s="40"/>
      <c r="L1200" s="40"/>
      <c r="M1200" s="40"/>
      <c r="N1200" s="42"/>
      <c r="O1200" s="42"/>
      <c r="P1200" s="41"/>
    </row>
    <row r="1201" spans="9:16" ht="9">
      <c r="I1201" s="39"/>
      <c r="J1201" s="39"/>
      <c r="K1201" s="40"/>
      <c r="L1201" s="40"/>
      <c r="M1201" s="40"/>
      <c r="N1201" s="42"/>
      <c r="O1201" s="42"/>
      <c r="P1201" s="41"/>
    </row>
    <row r="1202" spans="9:16" ht="9">
      <c r="I1202" s="39"/>
      <c r="J1202" s="39"/>
      <c r="K1202" s="40"/>
      <c r="L1202" s="40"/>
      <c r="M1202" s="40"/>
      <c r="N1202" s="42"/>
      <c r="O1202" s="42"/>
      <c r="P1202" s="41"/>
    </row>
    <row r="1203" spans="9:16" ht="9">
      <c r="I1203" s="39"/>
      <c r="J1203" s="39"/>
      <c r="K1203" s="40"/>
      <c r="L1203" s="40"/>
      <c r="M1203" s="40"/>
      <c r="N1203" s="42"/>
      <c r="O1203" s="42"/>
      <c r="P1203" s="41"/>
    </row>
    <row r="1204" spans="9:16" ht="9">
      <c r="I1204" s="39"/>
      <c r="J1204" s="39"/>
      <c r="K1204" s="40"/>
      <c r="L1204" s="40"/>
      <c r="M1204" s="40"/>
      <c r="N1204" s="42"/>
      <c r="O1204" s="42"/>
      <c r="P1204" s="41"/>
    </row>
    <row r="1205" spans="9:16" ht="9">
      <c r="I1205" s="39"/>
      <c r="J1205" s="39"/>
      <c r="K1205" s="40"/>
      <c r="L1205" s="40"/>
      <c r="M1205" s="40"/>
      <c r="N1205" s="42"/>
      <c r="O1205" s="42"/>
      <c r="P1205" s="41"/>
    </row>
    <row r="1206" spans="9:16" ht="9">
      <c r="I1206" s="39"/>
      <c r="J1206" s="39"/>
      <c r="K1206" s="40"/>
      <c r="L1206" s="40"/>
      <c r="M1206" s="40"/>
      <c r="N1206" s="42"/>
      <c r="O1206" s="42"/>
      <c r="P1206" s="41"/>
    </row>
    <row r="1207" spans="9:16" ht="9">
      <c r="I1207" s="39"/>
      <c r="J1207" s="39"/>
      <c r="K1207" s="40"/>
      <c r="L1207" s="40"/>
      <c r="M1207" s="40"/>
      <c r="N1207" s="42"/>
      <c r="O1207" s="42"/>
      <c r="P1207" s="41"/>
    </row>
    <row r="1208" spans="9:16" ht="9">
      <c r="I1208" s="39"/>
      <c r="J1208" s="39"/>
      <c r="K1208" s="40"/>
      <c r="L1208" s="40"/>
      <c r="M1208" s="40"/>
      <c r="N1208" s="42"/>
      <c r="O1208" s="42"/>
      <c r="P1208" s="41"/>
    </row>
    <row r="1209" spans="9:16" ht="9">
      <c r="I1209" s="39"/>
      <c r="J1209" s="39"/>
      <c r="K1209" s="40"/>
      <c r="L1209" s="40"/>
      <c r="M1209" s="40"/>
      <c r="N1209" s="42"/>
      <c r="O1209" s="42"/>
      <c r="P1209" s="41"/>
    </row>
    <row r="1210" spans="9:16" ht="9">
      <c r="I1210" s="39"/>
      <c r="J1210" s="39"/>
      <c r="K1210" s="40"/>
      <c r="L1210" s="40"/>
      <c r="M1210" s="40"/>
      <c r="N1210" s="42"/>
      <c r="O1210" s="42"/>
      <c r="P1210" s="41"/>
    </row>
    <row r="1211" spans="9:16" ht="9">
      <c r="I1211" s="39"/>
      <c r="J1211" s="39"/>
      <c r="K1211" s="40"/>
      <c r="L1211" s="40"/>
      <c r="M1211" s="40"/>
      <c r="N1211" s="42"/>
      <c r="O1211" s="42"/>
      <c r="P1211" s="41"/>
    </row>
    <row r="1212" spans="9:16" ht="9">
      <c r="I1212" s="39"/>
      <c r="J1212" s="39"/>
      <c r="K1212" s="40"/>
      <c r="L1212" s="40"/>
      <c r="M1212" s="40"/>
      <c r="N1212" s="42"/>
      <c r="O1212" s="42"/>
      <c r="P1212" s="41"/>
    </row>
    <row r="1213" spans="9:16" ht="9">
      <c r="I1213" s="39"/>
      <c r="J1213" s="39"/>
      <c r="K1213" s="40"/>
      <c r="L1213" s="40"/>
      <c r="M1213" s="40"/>
      <c r="N1213" s="42"/>
      <c r="O1213" s="42"/>
      <c r="P1213" s="41"/>
    </row>
    <row r="1214" spans="9:16" ht="9">
      <c r="I1214" s="39"/>
      <c r="J1214" s="39"/>
      <c r="K1214" s="40"/>
      <c r="L1214" s="40"/>
      <c r="M1214" s="40"/>
      <c r="N1214" s="42"/>
      <c r="O1214" s="42"/>
      <c r="P1214" s="41"/>
    </row>
    <row r="1215" spans="9:16" ht="9">
      <c r="I1215" s="39"/>
      <c r="J1215" s="39"/>
      <c r="K1215" s="40"/>
      <c r="L1215" s="40"/>
      <c r="M1215" s="40"/>
      <c r="N1215" s="42"/>
      <c r="O1215" s="42"/>
      <c r="P1215" s="41"/>
    </row>
    <row r="1216" spans="9:16" ht="9">
      <c r="I1216" s="39"/>
      <c r="J1216" s="39"/>
      <c r="K1216" s="40"/>
      <c r="L1216" s="40"/>
      <c r="M1216" s="40"/>
      <c r="N1216" s="42"/>
      <c r="O1216" s="42"/>
      <c r="P1216" s="41"/>
    </row>
    <row r="1217" spans="9:16" ht="9">
      <c r="I1217" s="39"/>
      <c r="J1217" s="39"/>
      <c r="K1217" s="40"/>
      <c r="L1217" s="40"/>
      <c r="M1217" s="40"/>
      <c r="N1217" s="42"/>
      <c r="O1217" s="42"/>
      <c r="P1217" s="41"/>
    </row>
    <row r="1218" spans="9:16" ht="9">
      <c r="I1218" s="39"/>
      <c r="J1218" s="39"/>
      <c r="K1218" s="40"/>
      <c r="L1218" s="40"/>
      <c r="M1218" s="40"/>
      <c r="N1218" s="42"/>
      <c r="O1218" s="42"/>
      <c r="P1218" s="41"/>
    </row>
    <row r="1219" spans="9:16" ht="9">
      <c r="I1219" s="39"/>
      <c r="J1219" s="39"/>
      <c r="K1219" s="40"/>
      <c r="L1219" s="40"/>
      <c r="M1219" s="40"/>
      <c r="N1219" s="42"/>
      <c r="O1219" s="42"/>
      <c r="P1219" s="41"/>
    </row>
    <row r="1220" spans="9:16" ht="9">
      <c r="I1220" s="39"/>
      <c r="J1220" s="39"/>
      <c r="K1220" s="40"/>
      <c r="L1220" s="40"/>
      <c r="M1220" s="40"/>
      <c r="N1220" s="42"/>
      <c r="O1220" s="42"/>
      <c r="P1220" s="41"/>
    </row>
    <row r="1221" spans="9:16" ht="9">
      <c r="I1221" s="39"/>
      <c r="J1221" s="39"/>
      <c r="K1221" s="40"/>
      <c r="L1221" s="40"/>
      <c r="M1221" s="40"/>
      <c r="N1221" s="42"/>
      <c r="O1221" s="42"/>
      <c r="P1221" s="41"/>
    </row>
    <row r="1222" spans="9:16" ht="9">
      <c r="I1222" s="39"/>
      <c r="J1222" s="39"/>
      <c r="K1222" s="40"/>
      <c r="L1222" s="40"/>
      <c r="M1222" s="40"/>
      <c r="N1222" s="42"/>
      <c r="O1222" s="42"/>
      <c r="P1222" s="41"/>
    </row>
    <row r="1223" spans="9:16" ht="9">
      <c r="I1223" s="39"/>
      <c r="J1223" s="39"/>
      <c r="K1223" s="40"/>
      <c r="L1223" s="40"/>
      <c r="M1223" s="40"/>
      <c r="N1223" s="42"/>
      <c r="O1223" s="42"/>
      <c r="P1223" s="41"/>
    </row>
    <row r="1224" spans="9:16" ht="9">
      <c r="I1224" s="39"/>
      <c r="J1224" s="39"/>
      <c r="K1224" s="40"/>
      <c r="L1224" s="40"/>
      <c r="M1224" s="40"/>
      <c r="N1224" s="42"/>
      <c r="O1224" s="42"/>
      <c r="P1224" s="41"/>
    </row>
    <row r="1225" spans="9:16" ht="9">
      <c r="I1225" s="39"/>
      <c r="J1225" s="39"/>
      <c r="K1225" s="40"/>
      <c r="L1225" s="40"/>
      <c r="M1225" s="40"/>
      <c r="N1225" s="42"/>
      <c r="O1225" s="42"/>
      <c r="P1225" s="41"/>
    </row>
    <row r="1226" spans="9:16" ht="9">
      <c r="I1226" s="39"/>
      <c r="J1226" s="39"/>
      <c r="K1226" s="40"/>
      <c r="L1226" s="40"/>
      <c r="M1226" s="40"/>
      <c r="N1226" s="42"/>
      <c r="O1226" s="42"/>
      <c r="P1226" s="41"/>
    </row>
    <row r="1227" spans="9:16" ht="9">
      <c r="I1227" s="39"/>
      <c r="J1227" s="39"/>
      <c r="K1227" s="40"/>
      <c r="L1227" s="40"/>
      <c r="M1227" s="40"/>
      <c r="N1227" s="42"/>
      <c r="O1227" s="42"/>
      <c r="P1227" s="41"/>
    </row>
    <row r="1228" spans="9:16" ht="9">
      <c r="I1228" s="39"/>
      <c r="J1228" s="39"/>
      <c r="K1228" s="40"/>
      <c r="L1228" s="40"/>
      <c r="M1228" s="40"/>
      <c r="N1228" s="42"/>
      <c r="O1228" s="42"/>
      <c r="P1228" s="41"/>
    </row>
    <row r="1229" spans="9:16" ht="9">
      <c r="I1229" s="39"/>
      <c r="J1229" s="39"/>
      <c r="K1229" s="40"/>
      <c r="L1229" s="40"/>
      <c r="M1229" s="40"/>
      <c r="N1229" s="42"/>
      <c r="O1229" s="42"/>
      <c r="P1229" s="41"/>
    </row>
    <row r="1230" spans="9:16" ht="9">
      <c r="I1230" s="39"/>
      <c r="J1230" s="39"/>
      <c r="K1230" s="40"/>
      <c r="L1230" s="40"/>
      <c r="M1230" s="40"/>
      <c r="N1230" s="42"/>
      <c r="O1230" s="42"/>
      <c r="P1230" s="41"/>
    </row>
    <row r="1231" spans="9:16" ht="9">
      <c r="I1231" s="39"/>
      <c r="J1231" s="39"/>
      <c r="K1231" s="40"/>
      <c r="L1231" s="40"/>
      <c r="M1231" s="40"/>
      <c r="N1231" s="42"/>
      <c r="O1231" s="42"/>
      <c r="P1231" s="41"/>
    </row>
    <row r="1232" spans="9:16" ht="9">
      <c r="I1232" s="39"/>
      <c r="J1232" s="39"/>
      <c r="K1232" s="40"/>
      <c r="L1232" s="40"/>
      <c r="M1232" s="40"/>
      <c r="N1232" s="42"/>
      <c r="O1232" s="42"/>
      <c r="P1232" s="41"/>
    </row>
    <row r="1233" spans="9:16" ht="9">
      <c r="I1233" s="39"/>
      <c r="J1233" s="39"/>
      <c r="K1233" s="40"/>
      <c r="L1233" s="40"/>
      <c r="M1233" s="40"/>
      <c r="N1233" s="42"/>
      <c r="O1233" s="42"/>
      <c r="P1233" s="41"/>
    </row>
    <row r="1234" spans="9:16" ht="9">
      <c r="I1234" s="39"/>
      <c r="J1234" s="39"/>
      <c r="K1234" s="40"/>
      <c r="L1234" s="40"/>
      <c r="M1234" s="40"/>
      <c r="N1234" s="42"/>
      <c r="O1234" s="42"/>
      <c r="P1234" s="41"/>
    </row>
    <row r="1235" spans="9:16" ht="9">
      <c r="I1235" s="39"/>
      <c r="J1235" s="39"/>
      <c r="K1235" s="40"/>
      <c r="L1235" s="40"/>
      <c r="M1235" s="40"/>
      <c r="N1235" s="42"/>
      <c r="O1235" s="42"/>
      <c r="P1235" s="41"/>
    </row>
    <row r="1236" spans="9:16" ht="9">
      <c r="I1236" s="39"/>
      <c r="J1236" s="39"/>
      <c r="K1236" s="40"/>
      <c r="L1236" s="40"/>
      <c r="M1236" s="40"/>
      <c r="N1236" s="42"/>
      <c r="O1236" s="42"/>
      <c r="P1236" s="41"/>
    </row>
    <row r="1237" spans="9:16" ht="9">
      <c r="I1237" s="39"/>
      <c r="J1237" s="39"/>
      <c r="K1237" s="40"/>
      <c r="L1237" s="40"/>
      <c r="M1237" s="40"/>
      <c r="N1237" s="42"/>
      <c r="O1237" s="42"/>
      <c r="P1237" s="41"/>
    </row>
    <row r="1238" spans="9:16" ht="9">
      <c r="I1238" s="39"/>
      <c r="J1238" s="39"/>
      <c r="K1238" s="40"/>
      <c r="L1238" s="40"/>
      <c r="M1238" s="40"/>
      <c r="N1238" s="42"/>
      <c r="O1238" s="42"/>
      <c r="P1238" s="41"/>
    </row>
    <row r="1239" spans="9:16" ht="9">
      <c r="I1239" s="39"/>
      <c r="J1239" s="39"/>
      <c r="K1239" s="40"/>
      <c r="L1239" s="40"/>
      <c r="M1239" s="40"/>
      <c r="N1239" s="42"/>
      <c r="O1239" s="42"/>
      <c r="P1239" s="41"/>
    </row>
    <row r="1240" spans="9:16" ht="9">
      <c r="I1240" s="39"/>
      <c r="J1240" s="39"/>
      <c r="K1240" s="40"/>
      <c r="L1240" s="40"/>
      <c r="M1240" s="40"/>
      <c r="N1240" s="42"/>
      <c r="O1240" s="42"/>
      <c r="P1240" s="41"/>
    </row>
    <row r="1241" spans="9:16" ht="9">
      <c r="I1241" s="39"/>
      <c r="J1241" s="39"/>
      <c r="K1241" s="40"/>
      <c r="L1241" s="40"/>
      <c r="M1241" s="40"/>
      <c r="N1241" s="42"/>
      <c r="O1241" s="42"/>
      <c r="P1241" s="41"/>
    </row>
    <row r="1242" spans="9:16" ht="9">
      <c r="I1242" s="39"/>
      <c r="J1242" s="39"/>
      <c r="K1242" s="40"/>
      <c r="L1242" s="40"/>
      <c r="M1242" s="40"/>
      <c r="N1242" s="42"/>
      <c r="O1242" s="42"/>
      <c r="P1242" s="41"/>
    </row>
    <row r="1243" spans="9:16" ht="9">
      <c r="I1243" s="39"/>
      <c r="J1243" s="39"/>
      <c r="K1243" s="40"/>
      <c r="L1243" s="40"/>
      <c r="M1243" s="40"/>
      <c r="N1243" s="42"/>
      <c r="O1243" s="42"/>
      <c r="P1243" s="41"/>
    </row>
    <row r="1244" spans="9:16" ht="9">
      <c r="I1244" s="39"/>
      <c r="J1244" s="39"/>
      <c r="K1244" s="40"/>
      <c r="L1244" s="40"/>
      <c r="M1244" s="40"/>
      <c r="N1244" s="42"/>
      <c r="O1244" s="42"/>
      <c r="P1244" s="41"/>
    </row>
    <row r="1245" spans="9:16" ht="9">
      <c r="I1245" s="39"/>
      <c r="J1245" s="39"/>
      <c r="K1245" s="40"/>
      <c r="L1245" s="40"/>
      <c r="M1245" s="40"/>
      <c r="N1245" s="42"/>
      <c r="O1245" s="42"/>
      <c r="P1245" s="41"/>
    </row>
    <row r="1246" spans="9:16" ht="9">
      <c r="I1246" s="39"/>
      <c r="J1246" s="39"/>
      <c r="K1246" s="40"/>
      <c r="L1246" s="40"/>
      <c r="M1246" s="40"/>
      <c r="N1246" s="42"/>
      <c r="O1246" s="42"/>
      <c r="P1246" s="41"/>
    </row>
    <row r="1247" spans="9:16" ht="9">
      <c r="I1247" s="39"/>
      <c r="J1247" s="39"/>
      <c r="K1247" s="40"/>
      <c r="L1247" s="40"/>
      <c r="M1247" s="40"/>
      <c r="N1247" s="42"/>
      <c r="O1247" s="42"/>
      <c r="P1247" s="41"/>
    </row>
    <row r="1248" spans="9:16" ht="9">
      <c r="I1248" s="39"/>
      <c r="J1248" s="39"/>
      <c r="K1248" s="40"/>
      <c r="L1248" s="40"/>
      <c r="M1248" s="40"/>
      <c r="N1248" s="42"/>
      <c r="O1248" s="42"/>
      <c r="P1248" s="41"/>
    </row>
    <row r="1249" spans="9:16" ht="9">
      <c r="I1249" s="39"/>
      <c r="J1249" s="39"/>
      <c r="K1249" s="40"/>
      <c r="L1249" s="40"/>
      <c r="M1249" s="40"/>
      <c r="N1249" s="42"/>
      <c r="O1249" s="42"/>
      <c r="P1249" s="41"/>
    </row>
    <row r="1250" spans="9:16" ht="9">
      <c r="I1250" s="39"/>
      <c r="J1250" s="39"/>
      <c r="K1250" s="40"/>
      <c r="L1250" s="40"/>
      <c r="M1250" s="40"/>
      <c r="N1250" s="42"/>
      <c r="O1250" s="42"/>
      <c r="P1250" s="41"/>
    </row>
    <row r="1251" spans="9:16" ht="9">
      <c r="I1251" s="39"/>
      <c r="J1251" s="39"/>
      <c r="K1251" s="40"/>
      <c r="L1251" s="40"/>
      <c r="M1251" s="40"/>
      <c r="N1251" s="42"/>
      <c r="O1251" s="42"/>
      <c r="P1251" s="41"/>
    </row>
    <row r="1252" spans="9:16" ht="9">
      <c r="I1252" s="39"/>
      <c r="J1252" s="39"/>
      <c r="K1252" s="40"/>
      <c r="L1252" s="40"/>
      <c r="M1252" s="40"/>
      <c r="N1252" s="42"/>
      <c r="O1252" s="42"/>
      <c r="P1252" s="41"/>
    </row>
    <row r="1253" spans="9:16" ht="9">
      <c r="I1253" s="39"/>
      <c r="J1253" s="39"/>
      <c r="K1253" s="40"/>
      <c r="L1253" s="40"/>
      <c r="M1253" s="40"/>
      <c r="N1253" s="42"/>
      <c r="O1253" s="42"/>
      <c r="P1253" s="41"/>
    </row>
    <row r="1254" spans="9:16" ht="9">
      <c r="I1254" s="39"/>
      <c r="J1254" s="39"/>
      <c r="K1254" s="40"/>
      <c r="L1254" s="40"/>
      <c r="M1254" s="40"/>
      <c r="N1254" s="42"/>
      <c r="O1254" s="42"/>
      <c r="P1254" s="41"/>
    </row>
    <row r="1255" spans="9:16" ht="9">
      <c r="I1255" s="39"/>
      <c r="J1255" s="39"/>
      <c r="K1255" s="40"/>
      <c r="L1255" s="40"/>
      <c r="M1255" s="40"/>
      <c r="N1255" s="42"/>
      <c r="O1255" s="42"/>
      <c r="P1255" s="41"/>
    </row>
    <row r="1256" spans="9:16" ht="9">
      <c r="I1256" s="39"/>
      <c r="J1256" s="39"/>
      <c r="K1256" s="40"/>
      <c r="L1256" s="40"/>
      <c r="M1256" s="40"/>
      <c r="N1256" s="42"/>
      <c r="O1256" s="42"/>
      <c r="P1256" s="41"/>
    </row>
    <row r="1257" spans="9:16" ht="9">
      <c r="I1257" s="39"/>
      <c r="J1257" s="39"/>
      <c r="K1257" s="40"/>
      <c r="L1257" s="40"/>
      <c r="M1257" s="40"/>
      <c r="N1257" s="42"/>
      <c r="O1257" s="42"/>
      <c r="P1257" s="41"/>
    </row>
    <row r="1258" spans="9:16" ht="9">
      <c r="I1258" s="39"/>
      <c r="J1258" s="39"/>
      <c r="K1258" s="40"/>
      <c r="L1258" s="40"/>
      <c r="M1258" s="40"/>
      <c r="N1258" s="42"/>
      <c r="O1258" s="42"/>
      <c r="P1258" s="41"/>
    </row>
    <row r="1259" spans="9:16" ht="9">
      <c r="I1259" s="39"/>
      <c r="J1259" s="39"/>
      <c r="K1259" s="40"/>
      <c r="L1259" s="40"/>
      <c r="M1259" s="40"/>
      <c r="N1259" s="42"/>
      <c r="O1259" s="42"/>
      <c r="P1259" s="41"/>
    </row>
    <row r="1260" spans="9:16" ht="9">
      <c r="I1260" s="39"/>
      <c r="J1260" s="39"/>
      <c r="K1260" s="40"/>
      <c r="L1260" s="40"/>
      <c r="M1260" s="40"/>
      <c r="N1260" s="42"/>
      <c r="O1260" s="42"/>
      <c r="P1260" s="41"/>
    </row>
    <row r="1261" spans="9:16" ht="9">
      <c r="I1261" s="39"/>
      <c r="J1261" s="39"/>
      <c r="K1261" s="40"/>
      <c r="L1261" s="40"/>
      <c r="M1261" s="40"/>
      <c r="N1261" s="42"/>
      <c r="O1261" s="42"/>
      <c r="P1261" s="41"/>
    </row>
    <row r="1262" spans="9:16" ht="9">
      <c r="I1262" s="39"/>
      <c r="J1262" s="39"/>
      <c r="K1262" s="40"/>
      <c r="L1262" s="40"/>
      <c r="M1262" s="40"/>
      <c r="N1262" s="42"/>
      <c r="O1262" s="42"/>
      <c r="P1262" s="41"/>
    </row>
    <row r="1263" spans="9:16" ht="9">
      <c r="I1263" s="39"/>
      <c r="J1263" s="39"/>
      <c r="K1263" s="40"/>
      <c r="L1263" s="40"/>
      <c r="M1263" s="40"/>
      <c r="N1263" s="42"/>
      <c r="O1263" s="42"/>
      <c r="P1263" s="41"/>
    </row>
    <row r="1264" spans="9:16" ht="9">
      <c r="I1264" s="39"/>
      <c r="J1264" s="39"/>
      <c r="K1264" s="40"/>
      <c r="L1264" s="40"/>
      <c r="M1264" s="40"/>
      <c r="N1264" s="42"/>
      <c r="O1264" s="42"/>
      <c r="P1264" s="41"/>
    </row>
    <row r="1265" spans="9:16" ht="9">
      <c r="I1265" s="39"/>
      <c r="J1265" s="39"/>
      <c r="K1265" s="40"/>
      <c r="L1265" s="40"/>
      <c r="M1265" s="40"/>
      <c r="N1265" s="42"/>
      <c r="O1265" s="42"/>
      <c r="P1265" s="41"/>
    </row>
    <row r="1266" spans="9:16" ht="9">
      <c r="I1266" s="39"/>
      <c r="J1266" s="39"/>
      <c r="K1266" s="40"/>
      <c r="L1266" s="40"/>
      <c r="M1266" s="40"/>
      <c r="N1266" s="42"/>
      <c r="O1266" s="42"/>
      <c r="P1266" s="41"/>
    </row>
    <row r="1267" spans="9:16" ht="9">
      <c r="I1267" s="39"/>
      <c r="J1267" s="39"/>
      <c r="K1267" s="40"/>
      <c r="L1267" s="40"/>
      <c r="M1267" s="40"/>
      <c r="N1267" s="42"/>
      <c r="O1267" s="42"/>
      <c r="P1267" s="41"/>
    </row>
    <row r="1268" spans="9:16" ht="9">
      <c r="I1268" s="39"/>
      <c r="J1268" s="39"/>
      <c r="K1268" s="40"/>
      <c r="L1268" s="40"/>
      <c r="M1268" s="40"/>
      <c r="N1268" s="42"/>
      <c r="O1268" s="42"/>
      <c r="P1268" s="41"/>
    </row>
    <row r="1269" spans="9:16" ht="9">
      <c r="I1269" s="39"/>
      <c r="J1269" s="39"/>
      <c r="K1269" s="40"/>
      <c r="L1269" s="40"/>
      <c r="M1269" s="40"/>
      <c r="N1269" s="42"/>
      <c r="O1269" s="42"/>
      <c r="P1269" s="41"/>
    </row>
    <row r="1270" spans="9:16" ht="9">
      <c r="I1270" s="39"/>
      <c r="J1270" s="39"/>
      <c r="K1270" s="40"/>
      <c r="L1270" s="40"/>
      <c r="M1270" s="40"/>
      <c r="N1270" s="42"/>
      <c r="O1270" s="42"/>
      <c r="P1270" s="41"/>
    </row>
    <row r="1271" spans="9:16" ht="9">
      <c r="I1271" s="39"/>
      <c r="J1271" s="39"/>
      <c r="K1271" s="40"/>
      <c r="L1271" s="40"/>
      <c r="M1271" s="40"/>
      <c r="N1271" s="42"/>
      <c r="O1271" s="42"/>
      <c r="P1271" s="41"/>
    </row>
    <row r="1272" spans="9:16" ht="9">
      <c r="I1272" s="39"/>
      <c r="J1272" s="39"/>
      <c r="K1272" s="40"/>
      <c r="L1272" s="40"/>
      <c r="M1272" s="40"/>
      <c r="N1272" s="42"/>
      <c r="O1272" s="42"/>
      <c r="P1272" s="41"/>
    </row>
    <row r="1273" spans="9:16" ht="9">
      <c r="I1273" s="39"/>
      <c r="J1273" s="39"/>
      <c r="K1273" s="40"/>
      <c r="L1273" s="40"/>
      <c r="M1273" s="40"/>
      <c r="N1273" s="42"/>
      <c r="O1273" s="42"/>
      <c r="P1273" s="41"/>
    </row>
    <row r="1274" spans="9:16" ht="9">
      <c r="I1274" s="39"/>
      <c r="J1274" s="39"/>
      <c r="K1274" s="40"/>
      <c r="L1274" s="40"/>
      <c r="M1274" s="40"/>
      <c r="N1274" s="42"/>
      <c r="O1274" s="42"/>
      <c r="P1274" s="41"/>
    </row>
    <row r="1275" spans="9:16" ht="9">
      <c r="I1275" s="39"/>
      <c r="J1275" s="39"/>
      <c r="K1275" s="40"/>
      <c r="L1275" s="40"/>
      <c r="M1275" s="40"/>
      <c r="N1275" s="42"/>
      <c r="O1275" s="42"/>
      <c r="P1275" s="41"/>
    </row>
    <row r="1276" spans="9:16" ht="9">
      <c r="I1276" s="39"/>
      <c r="J1276" s="39"/>
      <c r="K1276" s="40"/>
      <c r="L1276" s="40"/>
      <c r="M1276" s="40"/>
      <c r="N1276" s="42"/>
      <c r="O1276" s="42"/>
      <c r="P1276" s="41"/>
    </row>
    <row r="1277" spans="9:16" ht="9">
      <c r="I1277" s="39"/>
      <c r="J1277" s="39"/>
      <c r="K1277" s="40"/>
      <c r="L1277" s="40"/>
      <c r="M1277" s="40"/>
      <c r="N1277" s="42"/>
      <c r="O1277" s="42"/>
      <c r="P1277" s="41"/>
    </row>
    <row r="1278" spans="9:16" ht="9">
      <c r="I1278" s="39"/>
      <c r="J1278" s="39"/>
      <c r="K1278" s="40"/>
      <c r="L1278" s="40"/>
      <c r="M1278" s="40"/>
      <c r="N1278" s="42"/>
      <c r="O1278" s="42"/>
      <c r="P1278" s="41"/>
    </row>
    <row r="1279" spans="9:16" ht="9">
      <c r="I1279" s="39"/>
      <c r="J1279" s="39"/>
      <c r="K1279" s="40"/>
      <c r="L1279" s="40"/>
      <c r="M1279" s="40"/>
      <c r="N1279" s="42"/>
      <c r="O1279" s="42"/>
      <c r="P1279" s="41"/>
    </row>
    <row r="1280" spans="9:16" ht="9">
      <c r="I1280" s="39"/>
      <c r="J1280" s="39"/>
      <c r="K1280" s="40"/>
      <c r="L1280" s="40"/>
      <c r="M1280" s="40"/>
      <c r="N1280" s="42"/>
      <c r="O1280" s="42"/>
      <c r="P1280" s="41"/>
    </row>
    <row r="1281" spans="9:16" ht="9">
      <c r="I1281" s="39"/>
      <c r="J1281" s="39"/>
      <c r="K1281" s="40"/>
      <c r="L1281" s="40"/>
      <c r="M1281" s="40"/>
      <c r="N1281" s="42"/>
      <c r="O1281" s="42"/>
      <c r="P1281" s="41"/>
    </row>
    <row r="1282" spans="9:16" ht="9">
      <c r="I1282" s="39"/>
      <c r="J1282" s="39"/>
      <c r="K1282" s="40"/>
      <c r="L1282" s="40"/>
      <c r="M1282" s="40"/>
      <c r="N1282" s="42"/>
      <c r="O1282" s="42"/>
      <c r="P1282" s="41"/>
    </row>
    <row r="1283" spans="9:16" ht="9">
      <c r="I1283" s="39"/>
      <c r="J1283" s="39"/>
      <c r="K1283" s="40"/>
      <c r="L1283" s="40"/>
      <c r="M1283" s="40"/>
      <c r="N1283" s="42"/>
      <c r="O1283" s="42"/>
      <c r="P1283" s="41"/>
    </row>
    <row r="1284" spans="9:16" ht="9">
      <c r="I1284" s="39"/>
      <c r="J1284" s="39"/>
      <c r="K1284" s="40"/>
      <c r="L1284" s="40"/>
      <c r="M1284" s="40"/>
      <c r="N1284" s="42"/>
      <c r="O1284" s="42"/>
      <c r="P1284" s="41"/>
    </row>
    <row r="1285" spans="9:16" ht="9">
      <c r="I1285" s="39"/>
      <c r="J1285" s="39"/>
      <c r="K1285" s="40"/>
      <c r="L1285" s="40"/>
      <c r="M1285" s="40"/>
      <c r="N1285" s="42"/>
      <c r="O1285" s="42"/>
      <c r="P1285" s="41"/>
    </row>
    <row r="1286" spans="9:16" ht="9">
      <c r="I1286" s="39"/>
      <c r="J1286" s="39"/>
      <c r="K1286" s="40"/>
      <c r="L1286" s="40"/>
      <c r="M1286" s="40"/>
      <c r="N1286" s="42"/>
      <c r="O1286" s="42"/>
      <c r="P1286" s="41"/>
    </row>
    <row r="1287" spans="9:16" ht="9">
      <c r="I1287" s="39"/>
      <c r="J1287" s="39"/>
      <c r="K1287" s="40"/>
      <c r="L1287" s="40"/>
      <c r="M1287" s="40"/>
      <c r="N1287" s="42"/>
      <c r="O1287" s="42"/>
      <c r="P1287" s="41"/>
    </row>
    <row r="1288" spans="9:16" ht="9">
      <c r="I1288" s="39"/>
      <c r="J1288" s="39"/>
      <c r="K1288" s="40"/>
      <c r="L1288" s="40"/>
      <c r="M1288" s="40"/>
      <c r="N1288" s="42"/>
      <c r="O1288" s="42"/>
      <c r="P1288" s="41"/>
    </row>
    <row r="1289" spans="9:16" ht="9">
      <c r="I1289" s="39"/>
      <c r="J1289" s="39"/>
      <c r="K1289" s="40"/>
      <c r="L1289" s="40"/>
      <c r="M1289" s="40"/>
      <c r="N1289" s="42"/>
      <c r="O1289" s="42"/>
      <c r="P1289" s="41"/>
    </row>
    <row r="1290" spans="9:16" ht="9">
      <c r="I1290" s="39"/>
      <c r="J1290" s="39"/>
      <c r="K1290" s="40"/>
      <c r="L1290" s="40"/>
      <c r="M1290" s="40"/>
      <c r="N1290" s="42"/>
      <c r="O1290" s="42"/>
      <c r="P1290" s="41"/>
    </row>
    <row r="1291" spans="9:16" ht="9">
      <c r="I1291" s="39"/>
      <c r="J1291" s="39"/>
      <c r="K1291" s="40"/>
      <c r="L1291" s="40"/>
      <c r="M1291" s="40"/>
      <c r="N1291" s="42"/>
      <c r="O1291" s="42"/>
      <c r="P1291" s="41"/>
    </row>
    <row r="1292" spans="9:16" ht="9">
      <c r="I1292" s="39"/>
      <c r="J1292" s="39"/>
      <c r="K1292" s="40"/>
      <c r="L1292" s="40"/>
      <c r="M1292" s="40"/>
      <c r="N1292" s="42"/>
      <c r="O1292" s="42"/>
      <c r="P1292" s="41"/>
    </row>
    <row r="1293" spans="9:16" ht="9">
      <c r="I1293" s="39"/>
      <c r="J1293" s="39"/>
      <c r="K1293" s="40"/>
      <c r="L1293" s="40"/>
      <c r="M1293" s="40"/>
      <c r="N1293" s="42"/>
      <c r="O1293" s="42"/>
      <c r="P1293" s="41"/>
    </row>
    <row r="1294" spans="9:16" ht="9">
      <c r="I1294" s="39"/>
      <c r="J1294" s="39"/>
      <c r="K1294" s="40"/>
      <c r="L1294" s="40"/>
      <c r="M1294" s="40"/>
      <c r="N1294" s="42"/>
      <c r="O1294" s="42"/>
      <c r="P1294" s="41"/>
    </row>
    <row r="1295" spans="9:16" ht="9">
      <c r="I1295" s="39"/>
      <c r="J1295" s="39"/>
      <c r="K1295" s="40"/>
      <c r="L1295" s="40"/>
      <c r="M1295" s="40"/>
      <c r="N1295" s="42"/>
      <c r="O1295" s="42"/>
      <c r="P1295" s="41"/>
    </row>
    <row r="1296" spans="9:16" ht="9">
      <c r="I1296" s="39"/>
      <c r="J1296" s="39"/>
      <c r="K1296" s="40"/>
      <c r="L1296" s="40"/>
      <c r="M1296" s="40"/>
      <c r="N1296" s="42"/>
      <c r="O1296" s="42"/>
      <c r="P1296" s="41"/>
    </row>
    <row r="1297" spans="9:16" ht="9">
      <c r="I1297" s="39"/>
      <c r="J1297" s="39"/>
      <c r="K1297" s="40"/>
      <c r="L1297" s="40"/>
      <c r="M1297" s="40"/>
      <c r="N1297" s="42"/>
      <c r="O1297" s="42"/>
      <c r="P1297" s="41"/>
    </row>
    <row r="1298" spans="9:16" ht="9">
      <c r="I1298" s="39"/>
      <c r="J1298" s="39"/>
      <c r="K1298" s="40"/>
      <c r="L1298" s="40"/>
      <c r="M1298" s="40"/>
      <c r="N1298" s="42"/>
      <c r="O1298" s="42"/>
      <c r="P1298" s="41"/>
    </row>
    <row r="1299" spans="9:16" ht="9">
      <c r="I1299" s="39"/>
      <c r="J1299" s="39"/>
      <c r="K1299" s="40"/>
      <c r="L1299" s="40"/>
      <c r="M1299" s="40"/>
      <c r="N1299" s="42"/>
      <c r="O1299" s="42"/>
      <c r="P1299" s="41"/>
    </row>
    <row r="1300" spans="9:16" ht="9">
      <c r="I1300" s="39"/>
      <c r="J1300" s="39"/>
      <c r="K1300" s="40"/>
      <c r="L1300" s="40"/>
      <c r="M1300" s="40"/>
      <c r="N1300" s="42"/>
      <c r="O1300" s="42"/>
      <c r="P1300" s="41"/>
    </row>
    <row r="1301" spans="9:16" ht="9">
      <c r="I1301" s="39"/>
      <c r="J1301" s="39"/>
      <c r="K1301" s="40"/>
      <c r="L1301" s="40"/>
      <c r="M1301" s="40"/>
      <c r="N1301" s="42"/>
      <c r="O1301" s="42"/>
      <c r="P1301" s="41"/>
    </row>
    <row r="1302" spans="9:16" ht="9">
      <c r="I1302" s="39"/>
      <c r="J1302" s="39"/>
      <c r="K1302" s="40"/>
      <c r="L1302" s="40"/>
      <c r="M1302" s="40"/>
      <c r="N1302" s="42"/>
      <c r="O1302" s="42"/>
      <c r="P1302" s="41"/>
    </row>
    <row r="1303" spans="9:16" ht="9">
      <c r="I1303" s="39"/>
      <c r="J1303" s="39"/>
      <c r="K1303" s="40"/>
      <c r="L1303" s="40"/>
      <c r="M1303" s="40"/>
      <c r="N1303" s="42"/>
      <c r="O1303" s="42"/>
      <c r="P1303" s="41"/>
    </row>
    <row r="1304" spans="9:16" ht="9">
      <c r="I1304" s="39"/>
      <c r="J1304" s="39"/>
      <c r="K1304" s="40"/>
      <c r="L1304" s="40"/>
      <c r="M1304" s="40"/>
      <c r="N1304" s="42"/>
      <c r="O1304" s="42"/>
      <c r="P1304" s="41"/>
    </row>
    <row r="1305" spans="9:16" ht="9">
      <c r="I1305" s="39"/>
      <c r="J1305" s="39"/>
      <c r="K1305" s="40"/>
      <c r="L1305" s="40"/>
      <c r="M1305" s="40"/>
      <c r="N1305" s="42"/>
      <c r="O1305" s="42"/>
      <c r="P1305" s="41"/>
    </row>
    <row r="1306" spans="9:16" ht="9">
      <c r="I1306" s="39"/>
      <c r="J1306" s="39"/>
      <c r="K1306" s="40"/>
      <c r="L1306" s="40"/>
      <c r="M1306" s="40"/>
      <c r="N1306" s="42"/>
      <c r="O1306" s="42"/>
      <c r="P1306" s="41"/>
    </row>
    <row r="1307" spans="9:16" ht="9">
      <c r="I1307" s="39"/>
      <c r="J1307" s="39"/>
      <c r="K1307" s="40"/>
      <c r="L1307" s="40"/>
      <c r="M1307" s="40"/>
      <c r="N1307" s="42"/>
      <c r="O1307" s="42"/>
      <c r="P1307" s="41"/>
    </row>
    <row r="1308" spans="9:16" ht="9">
      <c r="I1308" s="39"/>
      <c r="J1308" s="39"/>
      <c r="K1308" s="40"/>
      <c r="L1308" s="40"/>
      <c r="M1308" s="40"/>
      <c r="N1308" s="42"/>
      <c r="O1308" s="42"/>
      <c r="P1308" s="41"/>
    </row>
    <row r="1309" spans="9:16" ht="9">
      <c r="I1309" s="39"/>
      <c r="J1309" s="39"/>
      <c r="K1309" s="40"/>
      <c r="L1309" s="40"/>
      <c r="M1309" s="40"/>
      <c r="N1309" s="42"/>
      <c r="O1309" s="42"/>
      <c r="P1309" s="41"/>
    </row>
    <row r="1310" spans="9:16" ht="9">
      <c r="I1310" s="39"/>
      <c r="J1310" s="39"/>
      <c r="K1310" s="40"/>
      <c r="L1310" s="40"/>
      <c r="M1310" s="40"/>
      <c r="N1310" s="42"/>
      <c r="O1310" s="42"/>
      <c r="P1310" s="41"/>
    </row>
    <row r="1311" spans="9:16" ht="9">
      <c r="I1311" s="39"/>
      <c r="J1311" s="39"/>
      <c r="K1311" s="40"/>
      <c r="L1311" s="40"/>
      <c r="M1311" s="40"/>
      <c r="N1311" s="42"/>
      <c r="O1311" s="42"/>
      <c r="P1311" s="41"/>
    </row>
    <row r="1312" spans="9:16" ht="9">
      <c r="I1312" s="39"/>
      <c r="J1312" s="39"/>
      <c r="K1312" s="40"/>
      <c r="L1312" s="40"/>
      <c r="M1312" s="40"/>
      <c r="N1312" s="42"/>
      <c r="O1312" s="42"/>
      <c r="P1312" s="41"/>
    </row>
    <row r="1313" spans="9:16" ht="9">
      <c r="I1313" s="39"/>
      <c r="J1313" s="39"/>
      <c r="K1313" s="40"/>
      <c r="L1313" s="40"/>
      <c r="M1313" s="40"/>
      <c r="N1313" s="42"/>
      <c r="O1313" s="42"/>
      <c r="P1313" s="41"/>
    </row>
    <row r="1314" spans="9:16" ht="9">
      <c r="I1314" s="39"/>
      <c r="J1314" s="39"/>
      <c r="K1314" s="40"/>
      <c r="L1314" s="40"/>
      <c r="M1314" s="40"/>
      <c r="N1314" s="42"/>
      <c r="O1314" s="42"/>
      <c r="P1314" s="41"/>
    </row>
    <row r="1315" spans="9:16" ht="9">
      <c r="I1315" s="39"/>
      <c r="J1315" s="39"/>
      <c r="K1315" s="40"/>
      <c r="L1315" s="40"/>
      <c r="M1315" s="40"/>
      <c r="N1315" s="42"/>
      <c r="O1315" s="42"/>
      <c r="P1315" s="41"/>
    </row>
    <row r="1316" spans="9:16" ht="9">
      <c r="I1316" s="39"/>
      <c r="J1316" s="39"/>
      <c r="K1316" s="40"/>
      <c r="L1316" s="40"/>
      <c r="M1316" s="40"/>
      <c r="N1316" s="42"/>
      <c r="O1316" s="42"/>
      <c r="P1316" s="41"/>
    </row>
    <row r="1317" spans="9:16" ht="9">
      <c r="I1317" s="39"/>
      <c r="J1317" s="39"/>
      <c r="K1317" s="40"/>
      <c r="L1317" s="40"/>
      <c r="M1317" s="40"/>
      <c r="N1317" s="42"/>
      <c r="O1317" s="42"/>
      <c r="P1317" s="41"/>
    </row>
    <row r="1318" spans="9:16" ht="9">
      <c r="I1318" s="39"/>
      <c r="J1318" s="39"/>
      <c r="K1318" s="40"/>
      <c r="L1318" s="40"/>
      <c r="M1318" s="40"/>
      <c r="N1318" s="42"/>
      <c r="O1318" s="42"/>
      <c r="P1318" s="41"/>
    </row>
    <row r="1319" spans="9:16" ht="9">
      <c r="I1319" s="39"/>
      <c r="J1319" s="39"/>
      <c r="K1319" s="40"/>
      <c r="L1319" s="40"/>
      <c r="M1319" s="40"/>
      <c r="N1319" s="42"/>
      <c r="O1319" s="42"/>
      <c r="P1319" s="41"/>
    </row>
    <row r="1320" spans="9:16" ht="9">
      <c r="I1320" s="39"/>
      <c r="J1320" s="39"/>
      <c r="K1320" s="40"/>
      <c r="L1320" s="40"/>
      <c r="M1320" s="40"/>
      <c r="N1320" s="42"/>
      <c r="O1320" s="42"/>
      <c r="P1320" s="41"/>
    </row>
    <row r="1321" spans="9:16" ht="9">
      <c r="I1321" s="39"/>
      <c r="J1321" s="39"/>
      <c r="K1321" s="40"/>
      <c r="L1321" s="40"/>
      <c r="M1321" s="40"/>
      <c r="N1321" s="42"/>
      <c r="O1321" s="42"/>
      <c r="P1321" s="41"/>
    </row>
    <row r="1322" spans="9:16" ht="9">
      <c r="I1322" s="39"/>
      <c r="J1322" s="39"/>
      <c r="K1322" s="40"/>
      <c r="L1322" s="40"/>
      <c r="M1322" s="40"/>
      <c r="N1322" s="42"/>
      <c r="O1322" s="42"/>
      <c r="P1322" s="41"/>
    </row>
    <row r="1323" spans="9:16" ht="9">
      <c r="I1323" s="39"/>
      <c r="J1323" s="39"/>
      <c r="K1323" s="40"/>
      <c r="L1323" s="40"/>
      <c r="M1323" s="40"/>
      <c r="N1323" s="42"/>
      <c r="O1323" s="42"/>
      <c r="P1323" s="41"/>
    </row>
    <row r="1324" spans="9:16" ht="9">
      <c r="I1324" s="39"/>
      <c r="J1324" s="39"/>
      <c r="K1324" s="40"/>
      <c r="L1324" s="40"/>
      <c r="M1324" s="40"/>
      <c r="N1324" s="42"/>
      <c r="O1324" s="42"/>
      <c r="P1324" s="41"/>
    </row>
    <row r="1325" spans="9:16" ht="9">
      <c r="I1325" s="39"/>
      <c r="J1325" s="39"/>
      <c r="K1325" s="40"/>
      <c r="L1325" s="40"/>
      <c r="M1325" s="40"/>
      <c r="N1325" s="42"/>
      <c r="O1325" s="42"/>
      <c r="P1325" s="41"/>
    </row>
    <row r="1326" spans="9:16" ht="9">
      <c r="I1326" s="39"/>
      <c r="J1326" s="39"/>
      <c r="K1326" s="40"/>
      <c r="L1326" s="40"/>
      <c r="M1326" s="40"/>
      <c r="N1326" s="42"/>
      <c r="O1326" s="42"/>
      <c r="P1326" s="41"/>
    </row>
    <row r="1327" spans="9:16" ht="9">
      <c r="I1327" s="39"/>
      <c r="J1327" s="39"/>
      <c r="K1327" s="40"/>
      <c r="L1327" s="40"/>
      <c r="M1327" s="40"/>
      <c r="N1327" s="42"/>
      <c r="O1327" s="42"/>
      <c r="P1327" s="41"/>
    </row>
    <row r="1328" spans="9:16" ht="9">
      <c r="I1328" s="39"/>
      <c r="J1328" s="39"/>
      <c r="K1328" s="40"/>
      <c r="L1328" s="40"/>
      <c r="M1328" s="40"/>
      <c r="N1328" s="42"/>
      <c r="O1328" s="42"/>
      <c r="P1328" s="41"/>
    </row>
    <row r="1329" spans="9:16" ht="9">
      <c r="I1329" s="39"/>
      <c r="J1329" s="39"/>
      <c r="K1329" s="40"/>
      <c r="L1329" s="40"/>
      <c r="M1329" s="40"/>
      <c r="N1329" s="42"/>
      <c r="O1329" s="42"/>
      <c r="P1329" s="41"/>
    </row>
    <row r="1330" spans="9:16" ht="9">
      <c r="I1330" s="39"/>
      <c r="J1330" s="39"/>
      <c r="K1330" s="40"/>
      <c r="L1330" s="40"/>
      <c r="M1330" s="40"/>
      <c r="N1330" s="42"/>
      <c r="O1330" s="42"/>
      <c r="P1330" s="41"/>
    </row>
    <row r="1331" spans="9:16" ht="9">
      <c r="I1331" s="39"/>
      <c r="J1331" s="39"/>
      <c r="K1331" s="40"/>
      <c r="L1331" s="40"/>
      <c r="M1331" s="40"/>
      <c r="N1331" s="42"/>
      <c r="O1331" s="42"/>
      <c r="P1331" s="41"/>
    </row>
    <row r="1332" spans="9:16" ht="9">
      <c r="I1332" s="39"/>
      <c r="J1332" s="39"/>
      <c r="K1332" s="40"/>
      <c r="L1332" s="40"/>
      <c r="M1332" s="40"/>
      <c r="N1332" s="42"/>
      <c r="O1332" s="42"/>
      <c r="P1332" s="41"/>
    </row>
    <row r="1333" spans="9:16" ht="9">
      <c r="I1333" s="39"/>
      <c r="J1333" s="39"/>
      <c r="K1333" s="40"/>
      <c r="L1333" s="40"/>
      <c r="M1333" s="40"/>
      <c r="N1333" s="42"/>
      <c r="O1333" s="42"/>
      <c r="P1333" s="41"/>
    </row>
    <row r="1334" spans="9:16" ht="9">
      <c r="I1334" s="39"/>
      <c r="J1334" s="39"/>
      <c r="K1334" s="40"/>
      <c r="L1334" s="40"/>
      <c r="M1334" s="40"/>
      <c r="N1334" s="42"/>
      <c r="O1334" s="42"/>
      <c r="P1334" s="41"/>
    </row>
    <row r="1335" spans="9:16" ht="9">
      <c r="I1335" s="39"/>
      <c r="J1335" s="39"/>
      <c r="K1335" s="40"/>
      <c r="L1335" s="40"/>
      <c r="M1335" s="40"/>
      <c r="N1335" s="42"/>
      <c r="O1335" s="42"/>
      <c r="P1335" s="41"/>
    </row>
    <row r="1336" spans="9:16" ht="9">
      <c r="I1336" s="39"/>
      <c r="J1336" s="39"/>
      <c r="K1336" s="40"/>
      <c r="L1336" s="40"/>
      <c r="M1336" s="40"/>
      <c r="N1336" s="42"/>
      <c r="O1336" s="42"/>
      <c r="P1336" s="41"/>
    </row>
    <row r="1337" spans="9:16" ht="9">
      <c r="I1337" s="39"/>
      <c r="J1337" s="39"/>
      <c r="K1337" s="40"/>
      <c r="L1337" s="40"/>
      <c r="M1337" s="40"/>
      <c r="N1337" s="42"/>
      <c r="O1337" s="42"/>
      <c r="P1337" s="41"/>
    </row>
    <row r="1338" spans="9:16" ht="9">
      <c r="I1338" s="39"/>
      <c r="J1338" s="39"/>
      <c r="K1338" s="40"/>
      <c r="L1338" s="40"/>
      <c r="M1338" s="40"/>
      <c r="N1338" s="42"/>
      <c r="O1338" s="42"/>
      <c r="P1338" s="41"/>
    </row>
    <row r="1339" spans="9:16" ht="9">
      <c r="I1339" s="39"/>
      <c r="J1339" s="39"/>
      <c r="K1339" s="40"/>
      <c r="L1339" s="40"/>
      <c r="M1339" s="40"/>
      <c r="N1339" s="42"/>
      <c r="O1339" s="42"/>
      <c r="P1339" s="41"/>
    </row>
    <row r="1340" spans="9:16" ht="9">
      <c r="I1340" s="39"/>
      <c r="J1340" s="39"/>
      <c r="K1340" s="40"/>
      <c r="L1340" s="40"/>
      <c r="M1340" s="40"/>
      <c r="N1340" s="42"/>
      <c r="O1340" s="42"/>
      <c r="P1340" s="41"/>
    </row>
    <row r="1341" spans="9:16" ht="9">
      <c r="I1341" s="39"/>
      <c r="J1341" s="39"/>
      <c r="K1341" s="40"/>
      <c r="L1341" s="40"/>
      <c r="M1341" s="40"/>
      <c r="N1341" s="42"/>
      <c r="O1341" s="42"/>
      <c r="P1341" s="41"/>
    </row>
    <row r="1342" spans="9:16" ht="9">
      <c r="I1342" s="39"/>
      <c r="J1342" s="39"/>
      <c r="K1342" s="40"/>
      <c r="L1342" s="40"/>
      <c r="M1342" s="40"/>
      <c r="N1342" s="42"/>
      <c r="O1342" s="42"/>
      <c r="P1342" s="41"/>
    </row>
    <row r="1343" spans="9:16" ht="9">
      <c r="I1343" s="39"/>
      <c r="J1343" s="39"/>
      <c r="K1343" s="40"/>
      <c r="L1343" s="40"/>
      <c r="M1343" s="40"/>
      <c r="N1343" s="42"/>
      <c r="O1343" s="42"/>
      <c r="P1343" s="41"/>
    </row>
    <row r="1344" spans="9:16" ht="9">
      <c r="I1344" s="39"/>
      <c r="J1344" s="39"/>
      <c r="K1344" s="40"/>
      <c r="L1344" s="40"/>
      <c r="M1344" s="40"/>
      <c r="N1344" s="42"/>
      <c r="O1344" s="42"/>
      <c r="P1344" s="41"/>
    </row>
    <row r="1345" spans="9:16" ht="9">
      <c r="I1345" s="39"/>
      <c r="J1345" s="39"/>
      <c r="K1345" s="40"/>
      <c r="L1345" s="40"/>
      <c r="M1345" s="40"/>
      <c r="N1345" s="42"/>
      <c r="O1345" s="42"/>
      <c r="P1345" s="41"/>
    </row>
    <row r="1346" spans="9:16" ht="9">
      <c r="I1346" s="39"/>
      <c r="J1346" s="39"/>
      <c r="K1346" s="40"/>
      <c r="L1346" s="40"/>
      <c r="M1346" s="40"/>
      <c r="N1346" s="42"/>
      <c r="O1346" s="42"/>
      <c r="P1346" s="41"/>
    </row>
    <row r="1347" spans="9:16" ht="9">
      <c r="I1347" s="39"/>
      <c r="J1347" s="39"/>
      <c r="K1347" s="40"/>
      <c r="L1347" s="40"/>
      <c r="M1347" s="40"/>
      <c r="N1347" s="42"/>
      <c r="O1347" s="42"/>
      <c r="P1347" s="41"/>
    </row>
    <row r="1348" spans="9:16" ht="9">
      <c r="I1348" s="39"/>
      <c r="J1348" s="39"/>
      <c r="K1348" s="40"/>
      <c r="L1348" s="40"/>
      <c r="M1348" s="40"/>
      <c r="N1348" s="42"/>
      <c r="O1348" s="42"/>
      <c r="P1348" s="41"/>
    </row>
    <row r="1349" spans="9:16" ht="9">
      <c r="I1349" s="39"/>
      <c r="J1349" s="39"/>
      <c r="K1349" s="40"/>
      <c r="L1349" s="40"/>
      <c r="M1349" s="40"/>
      <c r="N1349" s="42"/>
      <c r="O1349" s="42"/>
      <c r="P1349" s="41"/>
    </row>
    <row r="1350" spans="9:16" ht="9">
      <c r="I1350" s="39"/>
      <c r="J1350" s="39"/>
      <c r="K1350" s="40"/>
      <c r="L1350" s="40"/>
      <c r="M1350" s="40"/>
      <c r="N1350" s="42"/>
      <c r="O1350" s="42"/>
      <c r="P1350" s="41"/>
    </row>
    <row r="1351" spans="9:16" ht="9">
      <c r="I1351" s="39"/>
      <c r="J1351" s="39"/>
      <c r="K1351" s="40"/>
      <c r="L1351" s="40"/>
      <c r="M1351" s="40"/>
      <c r="N1351" s="42"/>
      <c r="O1351" s="42"/>
      <c r="P1351" s="41"/>
    </row>
    <row r="1352" spans="9:16" ht="9">
      <c r="I1352" s="39"/>
      <c r="J1352" s="39"/>
      <c r="K1352" s="40"/>
      <c r="L1352" s="40"/>
      <c r="M1352" s="40"/>
      <c r="N1352" s="42"/>
      <c r="O1352" s="42"/>
      <c r="P1352" s="41"/>
    </row>
    <row r="1353" spans="9:16" ht="9">
      <c r="I1353" s="39"/>
      <c r="J1353" s="39"/>
      <c r="K1353" s="40"/>
      <c r="L1353" s="40"/>
      <c r="M1353" s="40"/>
      <c r="N1353" s="42"/>
      <c r="O1353" s="42"/>
      <c r="P1353" s="41"/>
    </row>
    <row r="1354" spans="9:16" ht="9">
      <c r="I1354" s="39"/>
      <c r="J1354" s="39"/>
      <c r="K1354" s="40"/>
      <c r="L1354" s="40"/>
      <c r="M1354" s="40"/>
      <c r="N1354" s="42"/>
      <c r="O1354" s="42"/>
      <c r="P1354" s="41"/>
    </row>
    <row r="1355" spans="9:16" ht="9">
      <c r="I1355" s="39"/>
      <c r="J1355" s="39"/>
      <c r="K1355" s="40"/>
      <c r="L1355" s="40"/>
      <c r="M1355" s="40"/>
      <c r="N1355" s="42"/>
      <c r="O1355" s="42"/>
      <c r="P1355" s="41"/>
    </row>
    <row r="1356" spans="9:16" ht="9">
      <c r="I1356" s="39"/>
      <c r="J1356" s="39"/>
      <c r="K1356" s="40"/>
      <c r="L1356" s="40"/>
      <c r="M1356" s="40"/>
      <c r="N1356" s="42"/>
      <c r="O1356" s="42"/>
      <c r="P1356" s="41"/>
    </row>
    <row r="1357" spans="9:16" ht="9">
      <c r="I1357" s="39"/>
      <c r="J1357" s="39"/>
      <c r="K1357" s="40"/>
      <c r="L1357" s="40"/>
      <c r="M1357" s="40"/>
      <c r="N1357" s="42"/>
      <c r="O1357" s="42"/>
      <c r="P1357" s="41"/>
    </row>
    <row r="1358" spans="9:16" ht="9">
      <c r="I1358" s="39"/>
      <c r="J1358" s="39"/>
      <c r="K1358" s="40"/>
      <c r="L1358" s="40"/>
      <c r="M1358" s="40"/>
      <c r="N1358" s="42"/>
      <c r="O1358" s="42"/>
      <c r="P1358" s="41"/>
    </row>
    <row r="1359" spans="9:16" ht="9">
      <c r="I1359" s="39"/>
      <c r="J1359" s="39"/>
      <c r="K1359" s="40"/>
      <c r="L1359" s="40"/>
      <c r="M1359" s="40"/>
      <c r="N1359" s="42"/>
      <c r="O1359" s="42"/>
      <c r="P1359" s="41"/>
    </row>
    <row r="1360" spans="9:16" ht="9">
      <c r="I1360" s="39"/>
      <c r="J1360" s="39"/>
      <c r="K1360" s="40"/>
      <c r="L1360" s="40"/>
      <c r="M1360" s="40"/>
      <c r="N1360" s="42"/>
      <c r="O1360" s="42"/>
      <c r="P1360" s="41"/>
    </row>
    <row r="1361" spans="9:16" ht="9">
      <c r="I1361" s="39"/>
      <c r="J1361" s="39"/>
      <c r="K1361" s="40"/>
      <c r="L1361" s="40"/>
      <c r="M1361" s="40"/>
      <c r="N1361" s="42"/>
      <c r="O1361" s="42"/>
      <c r="P1361" s="41"/>
    </row>
    <row r="1362" spans="9:16" ht="9">
      <c r="I1362" s="39"/>
      <c r="J1362" s="39"/>
      <c r="K1362" s="40"/>
      <c r="L1362" s="40"/>
      <c r="M1362" s="40"/>
      <c r="N1362" s="42"/>
      <c r="O1362" s="42"/>
      <c r="P1362" s="41"/>
    </row>
    <row r="1363" spans="9:16" ht="9">
      <c r="I1363" s="39"/>
      <c r="J1363" s="39"/>
      <c r="K1363" s="40"/>
      <c r="L1363" s="40"/>
      <c r="M1363" s="40"/>
      <c r="N1363" s="42"/>
      <c r="O1363" s="42"/>
      <c r="P1363" s="41"/>
    </row>
    <row r="1364" spans="9:16" ht="9">
      <c r="I1364" s="39"/>
      <c r="J1364" s="39"/>
      <c r="K1364" s="40"/>
      <c r="L1364" s="40"/>
      <c r="M1364" s="40"/>
      <c r="N1364" s="42"/>
      <c r="O1364" s="42"/>
      <c r="P1364" s="41"/>
    </row>
    <row r="1365" spans="9:16" ht="9">
      <c r="I1365" s="39"/>
      <c r="J1365" s="39"/>
      <c r="K1365" s="40"/>
      <c r="L1365" s="40"/>
      <c r="M1365" s="40"/>
      <c r="N1365" s="42"/>
      <c r="O1365" s="42"/>
      <c r="P1365" s="41"/>
    </row>
    <row r="1366" spans="9:16" ht="9">
      <c r="I1366" s="39"/>
      <c r="J1366" s="39"/>
      <c r="K1366" s="40"/>
      <c r="L1366" s="40"/>
      <c r="M1366" s="40"/>
      <c r="N1366" s="42"/>
      <c r="O1366" s="42"/>
      <c r="P1366" s="41"/>
    </row>
    <row r="1367" spans="9:16" ht="9">
      <c r="I1367" s="39"/>
      <c r="J1367" s="39"/>
      <c r="K1367" s="40"/>
      <c r="L1367" s="40"/>
      <c r="M1367" s="40"/>
      <c r="N1367" s="42"/>
      <c r="O1367" s="42"/>
      <c r="P1367" s="41"/>
    </row>
    <row r="1368" spans="9:16" ht="9">
      <c r="I1368" s="39"/>
      <c r="J1368" s="39"/>
      <c r="K1368" s="40"/>
      <c r="L1368" s="40"/>
      <c r="M1368" s="40"/>
      <c r="N1368" s="42"/>
      <c r="O1368" s="42"/>
      <c r="P1368" s="41"/>
    </row>
    <row r="1369" spans="9:16" ht="9">
      <c r="I1369" s="39"/>
      <c r="J1369" s="39"/>
      <c r="K1369" s="40"/>
      <c r="L1369" s="40"/>
      <c r="M1369" s="40"/>
      <c r="N1369" s="42"/>
      <c r="O1369" s="42"/>
      <c r="P1369" s="41"/>
    </row>
    <row r="1370" spans="9:16" ht="9">
      <c r="I1370" s="39"/>
      <c r="J1370" s="39"/>
      <c r="K1370" s="40"/>
      <c r="L1370" s="40"/>
      <c r="M1370" s="40"/>
      <c r="N1370" s="42"/>
      <c r="O1370" s="42"/>
      <c r="P1370" s="41"/>
    </row>
    <row r="1371" spans="9:16" ht="9">
      <c r="I1371" s="39"/>
      <c r="J1371" s="39"/>
      <c r="K1371" s="40"/>
      <c r="L1371" s="40"/>
      <c r="M1371" s="40"/>
      <c r="N1371" s="42"/>
      <c r="O1371" s="42"/>
      <c r="P1371" s="41"/>
    </row>
    <row r="1372" spans="9:16" ht="9">
      <c r="I1372" s="39"/>
      <c r="J1372" s="39"/>
      <c r="K1372" s="40"/>
      <c r="L1372" s="40"/>
      <c r="M1372" s="40"/>
      <c r="N1372" s="42"/>
      <c r="O1372" s="42"/>
      <c r="P1372" s="41"/>
    </row>
    <row r="1373" spans="9:16" ht="9">
      <c r="I1373" s="39"/>
      <c r="J1373" s="39"/>
      <c r="K1373" s="40"/>
      <c r="L1373" s="40"/>
      <c r="M1373" s="40"/>
      <c r="N1373" s="42"/>
      <c r="O1373" s="42"/>
      <c r="P1373" s="41"/>
    </row>
    <row r="1374" spans="9:16" ht="9">
      <c r="I1374" s="39"/>
      <c r="J1374" s="39"/>
      <c r="K1374" s="40"/>
      <c r="L1374" s="40"/>
      <c r="M1374" s="40"/>
      <c r="N1374" s="42"/>
      <c r="O1374" s="42"/>
      <c r="P1374" s="41"/>
    </row>
    <row r="1375" spans="9:16" ht="9">
      <c r="I1375" s="39"/>
      <c r="J1375" s="39"/>
      <c r="K1375" s="40"/>
      <c r="L1375" s="40"/>
      <c r="M1375" s="40"/>
      <c r="N1375" s="42"/>
      <c r="O1375" s="42"/>
      <c r="P1375" s="41"/>
    </row>
    <row r="1376" spans="9:16" ht="9">
      <c r="I1376" s="39"/>
      <c r="J1376" s="39"/>
      <c r="K1376" s="40"/>
      <c r="L1376" s="40"/>
      <c r="M1376" s="40"/>
      <c r="N1376" s="42"/>
      <c r="O1376" s="42"/>
      <c r="P1376" s="41"/>
    </row>
    <row r="1377" spans="9:16" ht="9">
      <c r="I1377" s="39"/>
      <c r="J1377" s="39"/>
      <c r="K1377" s="40"/>
      <c r="L1377" s="40"/>
      <c r="M1377" s="40"/>
      <c r="N1377" s="42"/>
      <c r="O1377" s="42"/>
      <c r="P1377" s="41"/>
    </row>
    <row r="1378" spans="9:16" ht="9">
      <c r="I1378" s="39"/>
      <c r="J1378" s="39"/>
      <c r="K1378" s="40"/>
      <c r="L1378" s="40"/>
      <c r="M1378" s="40"/>
      <c r="N1378" s="42"/>
      <c r="O1378" s="42"/>
      <c r="P1378" s="41"/>
    </row>
    <row r="1379" spans="9:16" ht="9">
      <c r="I1379" s="39"/>
      <c r="J1379" s="39"/>
      <c r="K1379" s="40"/>
      <c r="L1379" s="40"/>
      <c r="M1379" s="40"/>
      <c r="N1379" s="42"/>
      <c r="O1379" s="42"/>
      <c r="P1379" s="41"/>
    </row>
    <row r="1380" spans="9:16" ht="9">
      <c r="I1380" s="39"/>
      <c r="J1380" s="39"/>
      <c r="K1380" s="40"/>
      <c r="L1380" s="40"/>
      <c r="M1380" s="40"/>
      <c r="N1380" s="42"/>
      <c r="O1380" s="42"/>
      <c r="P1380" s="41"/>
    </row>
    <row r="1381" spans="9:16" ht="9">
      <c r="I1381" s="39"/>
      <c r="J1381" s="39"/>
      <c r="K1381" s="40"/>
      <c r="L1381" s="40"/>
      <c r="M1381" s="40"/>
      <c r="N1381" s="42"/>
      <c r="O1381" s="42"/>
      <c r="P1381" s="41"/>
    </row>
    <row r="1382" spans="9:16" ht="9">
      <c r="I1382" s="39"/>
      <c r="J1382" s="39"/>
      <c r="K1382" s="40"/>
      <c r="L1382" s="40"/>
      <c r="M1382" s="40"/>
      <c r="N1382" s="42"/>
      <c r="O1382" s="42"/>
      <c r="P1382" s="41"/>
    </row>
    <row r="1383" spans="9:16" ht="9">
      <c r="I1383" s="39"/>
      <c r="J1383" s="39"/>
      <c r="K1383" s="40"/>
      <c r="L1383" s="40"/>
      <c r="M1383" s="40"/>
      <c r="N1383" s="42"/>
      <c r="O1383" s="42"/>
      <c r="P1383" s="41"/>
    </row>
    <row r="1384" spans="9:16" ht="9">
      <c r="I1384" s="39"/>
      <c r="J1384" s="39"/>
      <c r="K1384" s="40"/>
      <c r="L1384" s="40"/>
      <c r="M1384" s="40"/>
      <c r="N1384" s="42"/>
      <c r="O1384" s="42"/>
      <c r="P1384" s="41"/>
    </row>
    <row r="1385" spans="9:16" ht="9">
      <c r="I1385" s="39"/>
      <c r="J1385" s="39"/>
      <c r="K1385" s="40"/>
      <c r="L1385" s="40"/>
      <c r="M1385" s="40"/>
      <c r="N1385" s="42"/>
      <c r="O1385" s="42"/>
      <c r="P1385" s="41"/>
    </row>
    <row r="1386" spans="9:16" ht="9">
      <c r="I1386" s="39"/>
      <c r="J1386" s="39"/>
      <c r="K1386" s="40"/>
      <c r="L1386" s="40"/>
      <c r="M1386" s="40"/>
      <c r="N1386" s="42"/>
      <c r="O1386" s="42"/>
      <c r="P1386" s="41"/>
    </row>
    <row r="1387" spans="9:16" ht="9">
      <c r="I1387" s="39"/>
      <c r="J1387" s="39"/>
      <c r="K1387" s="40"/>
      <c r="L1387" s="40"/>
      <c r="M1387" s="40"/>
      <c r="N1387" s="42"/>
      <c r="O1387" s="42"/>
      <c r="P1387" s="41"/>
    </row>
    <row r="1388" spans="9:16" ht="9">
      <c r="I1388" s="39"/>
      <c r="J1388" s="39"/>
      <c r="K1388" s="40"/>
      <c r="L1388" s="40"/>
      <c r="M1388" s="40"/>
      <c r="N1388" s="42"/>
      <c r="O1388" s="42"/>
      <c r="P1388" s="41"/>
    </row>
    <row r="1389" spans="9:16" ht="9">
      <c r="I1389" s="39"/>
      <c r="J1389" s="39"/>
      <c r="K1389" s="40"/>
      <c r="L1389" s="40"/>
      <c r="M1389" s="40"/>
      <c r="N1389" s="42"/>
      <c r="O1389" s="42"/>
      <c r="P1389" s="41"/>
    </row>
    <row r="1390" spans="9:16" ht="9">
      <c r="I1390" s="39"/>
      <c r="J1390" s="39"/>
      <c r="K1390" s="40"/>
      <c r="L1390" s="40"/>
      <c r="M1390" s="40"/>
      <c r="N1390" s="42"/>
      <c r="O1390" s="42"/>
      <c r="P1390" s="41"/>
    </row>
    <row r="1391" spans="9:16" ht="9">
      <c r="I1391" s="39"/>
      <c r="J1391" s="39"/>
      <c r="K1391" s="40"/>
      <c r="L1391" s="40"/>
      <c r="M1391" s="40"/>
      <c r="N1391" s="42"/>
      <c r="O1391" s="42"/>
      <c r="P1391" s="41"/>
    </row>
    <row r="1392" spans="9:16" ht="9">
      <c r="I1392" s="39"/>
      <c r="J1392" s="39"/>
      <c r="K1392" s="40"/>
      <c r="L1392" s="40"/>
      <c r="M1392" s="40"/>
      <c r="N1392" s="42"/>
      <c r="O1392" s="42"/>
      <c r="P1392" s="41"/>
    </row>
    <row r="1393" spans="9:16" ht="9">
      <c r="I1393" s="39"/>
      <c r="J1393" s="39"/>
      <c r="K1393" s="40"/>
      <c r="L1393" s="40"/>
      <c r="M1393" s="40"/>
      <c r="N1393" s="42"/>
      <c r="O1393" s="42"/>
      <c r="P1393" s="41"/>
    </row>
    <row r="1394" spans="9:16" ht="9">
      <c r="I1394" s="39"/>
      <c r="J1394" s="39"/>
      <c r="K1394" s="40"/>
      <c r="L1394" s="40"/>
      <c r="M1394" s="40"/>
      <c r="N1394" s="42"/>
      <c r="O1394" s="42"/>
      <c r="P1394" s="41"/>
    </row>
    <row r="1395" spans="9:16" ht="9">
      <c r="I1395" s="39"/>
      <c r="J1395" s="39"/>
      <c r="K1395" s="40"/>
      <c r="L1395" s="40"/>
      <c r="M1395" s="40"/>
      <c r="N1395" s="42"/>
      <c r="O1395" s="42"/>
      <c r="P1395" s="41"/>
    </row>
    <row r="1396" spans="9:16" ht="9">
      <c r="I1396" s="39"/>
      <c r="J1396" s="39"/>
      <c r="K1396" s="40"/>
      <c r="L1396" s="40"/>
      <c r="M1396" s="40"/>
      <c r="N1396" s="42"/>
      <c r="O1396" s="42"/>
      <c r="P1396" s="41"/>
    </row>
    <row r="1397" spans="9:16" ht="9">
      <c r="I1397" s="39"/>
      <c r="J1397" s="39"/>
      <c r="K1397" s="40"/>
      <c r="L1397" s="40"/>
      <c r="M1397" s="40"/>
      <c r="N1397" s="42"/>
      <c r="O1397" s="42"/>
      <c r="P1397" s="41"/>
    </row>
    <row r="1398" spans="9:16" ht="9">
      <c r="I1398" s="39"/>
      <c r="J1398" s="39"/>
      <c r="K1398" s="40"/>
      <c r="L1398" s="40"/>
      <c r="M1398" s="40"/>
      <c r="N1398" s="42"/>
      <c r="O1398" s="42"/>
      <c r="P1398" s="41"/>
    </row>
    <row r="1399" spans="9:16" ht="9">
      <c r="I1399" s="39"/>
      <c r="J1399" s="39"/>
      <c r="K1399" s="40"/>
      <c r="L1399" s="40"/>
      <c r="M1399" s="40"/>
      <c r="N1399" s="42"/>
      <c r="O1399" s="42"/>
      <c r="P1399" s="41"/>
    </row>
    <row r="1400" spans="9:16" ht="9">
      <c r="I1400" s="39"/>
      <c r="J1400" s="39"/>
      <c r="K1400" s="40"/>
      <c r="L1400" s="40"/>
      <c r="M1400" s="40"/>
      <c r="N1400" s="42"/>
      <c r="O1400" s="42"/>
      <c r="P1400" s="41"/>
    </row>
    <row r="1401" spans="9:16" ht="9">
      <c r="I1401" s="39"/>
      <c r="J1401" s="39"/>
      <c r="K1401" s="40"/>
      <c r="L1401" s="40"/>
      <c r="M1401" s="40"/>
      <c r="N1401" s="42"/>
      <c r="O1401" s="42"/>
      <c r="P1401" s="41"/>
    </row>
    <row r="1402" spans="9:16" ht="9">
      <c r="I1402" s="39"/>
      <c r="J1402" s="39"/>
      <c r="K1402" s="40"/>
      <c r="L1402" s="40"/>
      <c r="M1402" s="40"/>
      <c r="N1402" s="42"/>
      <c r="O1402" s="42"/>
      <c r="P1402" s="41"/>
    </row>
    <row r="1403" spans="9:16" ht="9">
      <c r="I1403" s="39"/>
      <c r="J1403" s="39"/>
      <c r="K1403" s="40"/>
      <c r="L1403" s="40"/>
      <c r="M1403" s="40"/>
      <c r="N1403" s="42"/>
      <c r="O1403" s="42"/>
      <c r="P1403" s="41"/>
    </row>
    <row r="1404" spans="9:16" ht="9">
      <c r="I1404" s="39"/>
      <c r="J1404" s="39"/>
      <c r="K1404" s="40"/>
      <c r="L1404" s="40"/>
      <c r="M1404" s="40"/>
      <c r="N1404" s="42"/>
      <c r="O1404" s="42"/>
      <c r="P1404" s="41"/>
    </row>
    <row r="1405" spans="9:16" ht="9">
      <c r="I1405" s="39"/>
      <c r="J1405" s="39"/>
      <c r="K1405" s="40"/>
      <c r="L1405" s="40"/>
      <c r="M1405" s="40"/>
      <c r="N1405" s="42"/>
      <c r="O1405" s="42"/>
      <c r="P1405" s="41"/>
    </row>
    <row r="1406" spans="9:16" ht="9">
      <c r="I1406" s="39"/>
      <c r="J1406" s="39"/>
      <c r="K1406" s="40"/>
      <c r="L1406" s="40"/>
      <c r="M1406" s="40"/>
      <c r="N1406" s="42"/>
      <c r="O1406" s="42"/>
      <c r="P1406" s="41"/>
    </row>
    <row r="1407" spans="9:16" ht="9">
      <c r="I1407" s="39"/>
      <c r="J1407" s="39"/>
      <c r="K1407" s="40"/>
      <c r="L1407" s="40"/>
      <c r="M1407" s="40"/>
      <c r="N1407" s="42"/>
      <c r="O1407" s="42"/>
      <c r="P1407" s="41"/>
    </row>
    <row r="1408" spans="9:16" ht="9">
      <c r="I1408" s="39"/>
      <c r="J1408" s="39"/>
      <c r="K1408" s="40"/>
      <c r="L1408" s="40"/>
      <c r="M1408" s="40"/>
      <c r="N1408" s="42"/>
      <c r="O1408" s="42"/>
      <c r="P1408" s="41"/>
    </row>
    <row r="1409" spans="9:16" ht="9">
      <c r="I1409" s="39"/>
      <c r="J1409" s="39"/>
      <c r="K1409" s="40"/>
      <c r="L1409" s="40"/>
      <c r="M1409" s="40"/>
      <c r="N1409" s="42"/>
      <c r="O1409" s="42"/>
      <c r="P1409" s="41"/>
    </row>
    <row r="1410" spans="9:16" ht="9">
      <c r="I1410" s="39"/>
      <c r="J1410" s="39"/>
      <c r="K1410" s="40"/>
      <c r="L1410" s="40"/>
      <c r="M1410" s="40"/>
      <c r="N1410" s="42"/>
      <c r="O1410" s="42"/>
      <c r="P1410" s="41"/>
    </row>
    <row r="1411" spans="9:16" ht="9">
      <c r="I1411" s="39"/>
      <c r="J1411" s="39"/>
      <c r="K1411" s="40"/>
      <c r="L1411" s="40"/>
      <c r="M1411" s="40"/>
      <c r="N1411" s="42"/>
      <c r="O1411" s="42"/>
      <c r="P1411" s="41"/>
    </row>
    <row r="1412" spans="9:16" ht="9">
      <c r="I1412" s="39"/>
      <c r="J1412" s="39"/>
      <c r="K1412" s="40"/>
      <c r="L1412" s="40"/>
      <c r="M1412" s="40"/>
      <c r="N1412" s="42"/>
      <c r="O1412" s="42"/>
      <c r="P1412" s="41"/>
    </row>
    <row r="1413" spans="9:16" ht="9">
      <c r="I1413" s="39"/>
      <c r="J1413" s="39"/>
      <c r="K1413" s="40"/>
      <c r="L1413" s="40"/>
      <c r="M1413" s="40"/>
      <c r="N1413" s="42"/>
      <c r="O1413" s="42"/>
      <c r="P1413" s="41"/>
    </row>
    <row r="1414" spans="9:16" ht="9">
      <c r="I1414" s="39"/>
      <c r="J1414" s="39"/>
      <c r="K1414" s="40"/>
      <c r="L1414" s="40"/>
      <c r="M1414" s="40"/>
      <c r="N1414" s="42"/>
      <c r="O1414" s="42"/>
      <c r="P1414" s="41"/>
    </row>
    <row r="1415" spans="9:16" ht="9">
      <c r="I1415" s="39"/>
      <c r="J1415" s="39"/>
      <c r="K1415" s="40"/>
      <c r="L1415" s="40"/>
      <c r="M1415" s="40"/>
      <c r="N1415" s="42"/>
      <c r="O1415" s="42"/>
      <c r="P1415" s="41"/>
    </row>
    <row r="1416" spans="9:16" ht="9">
      <c r="I1416" s="39"/>
      <c r="J1416" s="39"/>
      <c r="K1416" s="40"/>
      <c r="L1416" s="40"/>
      <c r="M1416" s="40"/>
      <c r="N1416" s="42"/>
      <c r="O1416" s="42"/>
      <c r="P1416" s="41"/>
    </row>
    <row r="1417" spans="9:16" ht="9">
      <c r="I1417" s="39"/>
      <c r="J1417" s="39"/>
      <c r="K1417" s="40"/>
      <c r="L1417" s="40"/>
      <c r="M1417" s="40"/>
      <c r="N1417" s="42"/>
      <c r="O1417" s="42"/>
      <c r="P1417" s="41"/>
    </row>
    <row r="1418" spans="9:16" ht="9">
      <c r="I1418" s="39"/>
      <c r="J1418" s="39"/>
      <c r="K1418" s="40"/>
      <c r="L1418" s="40"/>
      <c r="M1418" s="40"/>
      <c r="N1418" s="42"/>
      <c r="O1418" s="42"/>
      <c r="P1418" s="41"/>
    </row>
    <row r="1419" spans="9:16" ht="9">
      <c r="I1419" s="39"/>
      <c r="J1419" s="39"/>
      <c r="K1419" s="40"/>
      <c r="L1419" s="40"/>
      <c r="M1419" s="40"/>
      <c r="N1419" s="42"/>
      <c r="O1419" s="42"/>
      <c r="P1419" s="41"/>
    </row>
    <row r="1420" spans="9:16" ht="9">
      <c r="I1420" s="39"/>
      <c r="J1420" s="39"/>
      <c r="K1420" s="40"/>
      <c r="L1420" s="40"/>
      <c r="M1420" s="40"/>
      <c r="N1420" s="42"/>
      <c r="O1420" s="42"/>
      <c r="P1420" s="41"/>
    </row>
    <row r="1421" spans="9:16" ht="9">
      <c r="I1421" s="39"/>
      <c r="J1421" s="39"/>
      <c r="K1421" s="40"/>
      <c r="L1421" s="40"/>
      <c r="M1421" s="40"/>
      <c r="N1421" s="42"/>
      <c r="O1421" s="42"/>
      <c r="P1421" s="41"/>
    </row>
    <row r="1422" spans="9:16" ht="9">
      <c r="I1422" s="39"/>
      <c r="J1422" s="39"/>
      <c r="K1422" s="40"/>
      <c r="L1422" s="40"/>
      <c r="M1422" s="40"/>
      <c r="N1422" s="42"/>
      <c r="O1422" s="42"/>
      <c r="P1422" s="41"/>
    </row>
    <row r="1423" spans="9:16" ht="9">
      <c r="I1423" s="39"/>
      <c r="J1423" s="39"/>
      <c r="K1423" s="40"/>
      <c r="L1423" s="40"/>
      <c r="M1423" s="40"/>
      <c r="N1423" s="42"/>
      <c r="O1423" s="42"/>
      <c r="P1423" s="41"/>
    </row>
    <row r="1424" spans="9:16" ht="9">
      <c r="I1424" s="39"/>
      <c r="J1424" s="39"/>
      <c r="K1424" s="40"/>
      <c r="L1424" s="40"/>
      <c r="M1424" s="40"/>
      <c r="N1424" s="42"/>
      <c r="O1424" s="42"/>
      <c r="P1424" s="41"/>
    </row>
    <row r="1425" spans="9:16" ht="9">
      <c r="I1425" s="39"/>
      <c r="J1425" s="39"/>
      <c r="K1425" s="40"/>
      <c r="L1425" s="40"/>
      <c r="M1425" s="40"/>
      <c r="N1425" s="42"/>
      <c r="O1425" s="42"/>
      <c r="P1425" s="41"/>
    </row>
    <row r="1426" spans="9:16" ht="9">
      <c r="I1426" s="39"/>
      <c r="J1426" s="39"/>
      <c r="K1426" s="40"/>
      <c r="L1426" s="40"/>
      <c r="M1426" s="40"/>
      <c r="N1426" s="42"/>
      <c r="O1426" s="42"/>
      <c r="P1426" s="41"/>
    </row>
    <row r="1427" spans="9:16" ht="9">
      <c r="I1427" s="39"/>
      <c r="J1427" s="39"/>
      <c r="K1427" s="40"/>
      <c r="L1427" s="40"/>
      <c r="M1427" s="40"/>
      <c r="N1427" s="42"/>
      <c r="O1427" s="42"/>
      <c r="P1427" s="41"/>
    </row>
    <row r="1428" spans="9:16" ht="9">
      <c r="I1428" s="39"/>
      <c r="J1428" s="39"/>
      <c r="K1428" s="40"/>
      <c r="L1428" s="40"/>
      <c r="M1428" s="40"/>
      <c r="N1428" s="42"/>
      <c r="O1428" s="42"/>
      <c r="P1428" s="41"/>
    </row>
    <row r="1429" spans="9:16" ht="9">
      <c r="I1429" s="39"/>
      <c r="J1429" s="39"/>
      <c r="K1429" s="40"/>
      <c r="L1429" s="40"/>
      <c r="M1429" s="40"/>
      <c r="N1429" s="42"/>
      <c r="O1429" s="42"/>
      <c r="P1429" s="41"/>
    </row>
    <row r="1430" spans="9:16" ht="9">
      <c r="I1430" s="39"/>
      <c r="J1430" s="39"/>
      <c r="K1430" s="40"/>
      <c r="L1430" s="40"/>
      <c r="M1430" s="40"/>
      <c r="N1430" s="42"/>
      <c r="O1430" s="42"/>
      <c r="P1430" s="41"/>
    </row>
    <row r="1431" spans="9:16" ht="9">
      <c r="I1431" s="39"/>
      <c r="J1431" s="39"/>
      <c r="K1431" s="40"/>
      <c r="L1431" s="40"/>
      <c r="M1431" s="40"/>
      <c r="N1431" s="42"/>
      <c r="O1431" s="42"/>
      <c r="P1431" s="41"/>
    </row>
    <row r="1432" spans="9:16" ht="9">
      <c r="I1432" s="39"/>
      <c r="J1432" s="39"/>
      <c r="K1432" s="40"/>
      <c r="L1432" s="40"/>
      <c r="M1432" s="40"/>
      <c r="N1432" s="42"/>
      <c r="O1432" s="42"/>
      <c r="P1432" s="41"/>
    </row>
    <row r="1433" spans="9:16" ht="9">
      <c r="I1433" s="39"/>
      <c r="J1433" s="39"/>
      <c r="K1433" s="40"/>
      <c r="L1433" s="40"/>
      <c r="M1433" s="40"/>
      <c r="N1433" s="42"/>
      <c r="O1433" s="42"/>
      <c r="P1433" s="41"/>
    </row>
    <row r="1434" spans="9:16" ht="9">
      <c r="I1434" s="39"/>
      <c r="J1434" s="39"/>
      <c r="K1434" s="40"/>
      <c r="L1434" s="40"/>
      <c r="M1434" s="40"/>
      <c r="N1434" s="42"/>
      <c r="O1434" s="42"/>
      <c r="P1434" s="41"/>
    </row>
    <row r="1435" spans="9:16" ht="9">
      <c r="I1435" s="39"/>
      <c r="J1435" s="39"/>
      <c r="K1435" s="40"/>
      <c r="L1435" s="40"/>
      <c r="M1435" s="40"/>
      <c r="N1435" s="42"/>
      <c r="O1435" s="42"/>
      <c r="P1435" s="41"/>
    </row>
    <row r="1436" spans="9:16" ht="9">
      <c r="I1436" s="39"/>
      <c r="J1436" s="39"/>
      <c r="K1436" s="40"/>
      <c r="L1436" s="40"/>
      <c r="M1436" s="40"/>
      <c r="N1436" s="42"/>
      <c r="O1436" s="42"/>
      <c r="P1436" s="41"/>
    </row>
    <row r="1437" spans="9:16" ht="9">
      <c r="I1437" s="39"/>
      <c r="J1437" s="39"/>
      <c r="K1437" s="40"/>
      <c r="L1437" s="40"/>
      <c r="M1437" s="40"/>
      <c r="N1437" s="42"/>
      <c r="O1437" s="42"/>
      <c r="P1437" s="41"/>
    </row>
    <row r="1438" spans="9:16" ht="9">
      <c r="I1438" s="39"/>
      <c r="J1438" s="39"/>
      <c r="K1438" s="40"/>
      <c r="L1438" s="40"/>
      <c r="M1438" s="40"/>
      <c r="N1438" s="42"/>
      <c r="O1438" s="42"/>
      <c r="P1438" s="41"/>
    </row>
    <row r="1439" spans="9:16" ht="9">
      <c r="I1439" s="39"/>
      <c r="J1439" s="39"/>
      <c r="K1439" s="40"/>
      <c r="L1439" s="40"/>
      <c r="M1439" s="40"/>
      <c r="N1439" s="42"/>
      <c r="O1439" s="42"/>
      <c r="P1439" s="41"/>
    </row>
    <row r="1440" spans="9:16" ht="9">
      <c r="I1440" s="39"/>
      <c r="J1440" s="39"/>
      <c r="K1440" s="40"/>
      <c r="L1440" s="40"/>
      <c r="M1440" s="40"/>
      <c r="N1440" s="42"/>
      <c r="O1440" s="42"/>
      <c r="P1440" s="41"/>
    </row>
    <row r="1441" spans="9:16" ht="9">
      <c r="I1441" s="39"/>
      <c r="J1441" s="39"/>
      <c r="K1441" s="40"/>
      <c r="L1441" s="40"/>
      <c r="M1441" s="40"/>
      <c r="N1441" s="42"/>
      <c r="O1441" s="42"/>
      <c r="P1441" s="41"/>
    </row>
    <row r="1442" spans="9:16" ht="9">
      <c r="I1442" s="39"/>
      <c r="J1442" s="39"/>
      <c r="K1442" s="40"/>
      <c r="L1442" s="40"/>
      <c r="M1442" s="40"/>
      <c r="N1442" s="42"/>
      <c r="O1442" s="42"/>
      <c r="P1442" s="41"/>
    </row>
    <row r="1443" spans="9:16" ht="9">
      <c r="I1443" s="39"/>
      <c r="J1443" s="39"/>
      <c r="K1443" s="40"/>
      <c r="L1443" s="40"/>
      <c r="M1443" s="40"/>
      <c r="N1443" s="42"/>
      <c r="O1443" s="42"/>
      <c r="P1443" s="41"/>
    </row>
    <row r="1444" spans="9:16" ht="9">
      <c r="I1444" s="39"/>
      <c r="J1444" s="39"/>
      <c r="K1444" s="40"/>
      <c r="L1444" s="40"/>
      <c r="M1444" s="40"/>
      <c r="N1444" s="42"/>
      <c r="O1444" s="42"/>
      <c r="P1444" s="41"/>
    </row>
    <row r="1445" spans="9:16" ht="9">
      <c r="I1445" s="39"/>
      <c r="J1445" s="39"/>
      <c r="K1445" s="40"/>
      <c r="L1445" s="40"/>
      <c r="M1445" s="40"/>
      <c r="N1445" s="42"/>
      <c r="O1445" s="42"/>
      <c r="P1445" s="41"/>
    </row>
    <row r="1446" spans="9:16" ht="9">
      <c r="I1446" s="39"/>
      <c r="J1446" s="39"/>
      <c r="K1446" s="40"/>
      <c r="L1446" s="40"/>
      <c r="M1446" s="40"/>
      <c r="N1446" s="42"/>
      <c r="O1446" s="42"/>
      <c r="P1446" s="41"/>
    </row>
    <row r="1447" spans="9:16" ht="9">
      <c r="I1447" s="39"/>
      <c r="J1447" s="39"/>
      <c r="K1447" s="40"/>
      <c r="L1447" s="40"/>
      <c r="M1447" s="40"/>
      <c r="N1447" s="42"/>
      <c r="O1447" s="42"/>
      <c r="P1447" s="41"/>
    </row>
    <row r="1448" spans="9:16" ht="9">
      <c r="I1448" s="39"/>
      <c r="J1448" s="39"/>
      <c r="K1448" s="40"/>
      <c r="L1448" s="40"/>
      <c r="M1448" s="40"/>
      <c r="N1448" s="42"/>
      <c r="O1448" s="42"/>
      <c r="P1448" s="41"/>
    </row>
    <row r="1449" spans="9:16" ht="9">
      <c r="I1449" s="39"/>
      <c r="J1449" s="39"/>
      <c r="K1449" s="40"/>
      <c r="L1449" s="40"/>
      <c r="M1449" s="40"/>
      <c r="N1449" s="42"/>
      <c r="O1449" s="42"/>
      <c r="P1449" s="41"/>
    </row>
    <row r="1450" spans="9:16" ht="9">
      <c r="I1450" s="39"/>
      <c r="J1450" s="39"/>
      <c r="K1450" s="40"/>
      <c r="L1450" s="40"/>
      <c r="M1450" s="40"/>
      <c r="N1450" s="42"/>
      <c r="O1450" s="42"/>
      <c r="P1450" s="41"/>
    </row>
    <row r="1451" spans="9:16" ht="9">
      <c r="I1451" s="39"/>
      <c r="J1451" s="39"/>
      <c r="K1451" s="40"/>
      <c r="L1451" s="40"/>
      <c r="M1451" s="40"/>
      <c r="N1451" s="42"/>
      <c r="O1451" s="42"/>
      <c r="P1451" s="41"/>
    </row>
    <row r="1452" spans="9:16" ht="9">
      <c r="I1452" s="39"/>
      <c r="J1452" s="39"/>
      <c r="K1452" s="40"/>
      <c r="L1452" s="40"/>
      <c r="M1452" s="40"/>
      <c r="N1452" s="42"/>
      <c r="O1452" s="42"/>
      <c r="P1452" s="41"/>
    </row>
    <row r="1453" spans="9:16" ht="9">
      <c r="I1453" s="39"/>
      <c r="J1453" s="39"/>
      <c r="K1453" s="40"/>
      <c r="L1453" s="40"/>
      <c r="M1453" s="40"/>
      <c r="N1453" s="42"/>
      <c r="O1453" s="42"/>
      <c r="P1453" s="41"/>
    </row>
    <row r="1454" spans="9:16" ht="9">
      <c r="I1454" s="39"/>
      <c r="J1454" s="39"/>
      <c r="K1454" s="40"/>
      <c r="L1454" s="40"/>
      <c r="M1454" s="40"/>
      <c r="N1454" s="42"/>
      <c r="O1454" s="42"/>
      <c r="P1454" s="41"/>
    </row>
    <row r="1455" spans="9:16" ht="9">
      <c r="I1455" s="39"/>
      <c r="J1455" s="39"/>
      <c r="K1455" s="40"/>
      <c r="L1455" s="40"/>
      <c r="M1455" s="40"/>
      <c r="N1455" s="42"/>
      <c r="O1455" s="42"/>
      <c r="P1455" s="41"/>
    </row>
    <row r="1456" spans="9:16" ht="9">
      <c r="I1456" s="39"/>
      <c r="J1456" s="39"/>
      <c r="K1456" s="40"/>
      <c r="L1456" s="40"/>
      <c r="M1456" s="40"/>
      <c r="N1456" s="42"/>
      <c r="O1456" s="42"/>
      <c r="P1456" s="41"/>
    </row>
    <row r="1457" spans="9:16" ht="9">
      <c r="I1457" s="39"/>
      <c r="J1457" s="39"/>
      <c r="K1457" s="40"/>
      <c r="L1457" s="40"/>
      <c r="M1457" s="40"/>
      <c r="N1457" s="42"/>
      <c r="O1457" s="42"/>
      <c r="P1457" s="41"/>
    </row>
    <row r="1458" spans="9:16" ht="9">
      <c r="I1458" s="39"/>
      <c r="J1458" s="39"/>
      <c r="K1458" s="40"/>
      <c r="L1458" s="40"/>
      <c r="M1458" s="40"/>
      <c r="N1458" s="42"/>
      <c r="O1458" s="42"/>
      <c r="P1458" s="41"/>
    </row>
    <row r="1459" spans="9:16" ht="9">
      <c r="I1459" s="39"/>
      <c r="J1459" s="39"/>
      <c r="K1459" s="40"/>
      <c r="L1459" s="40"/>
      <c r="M1459" s="40"/>
      <c r="N1459" s="42"/>
      <c r="O1459" s="42"/>
      <c r="P1459" s="41"/>
    </row>
    <row r="1460" spans="9:16" ht="9">
      <c r="I1460" s="39"/>
      <c r="J1460" s="39"/>
      <c r="K1460" s="40"/>
      <c r="L1460" s="40"/>
      <c r="M1460" s="40"/>
      <c r="N1460" s="42"/>
      <c r="O1460" s="42"/>
      <c r="P1460" s="41"/>
    </row>
    <row r="1461" spans="9:16" ht="9">
      <c r="I1461" s="39"/>
      <c r="J1461" s="39"/>
      <c r="K1461" s="40"/>
      <c r="L1461" s="40"/>
      <c r="M1461" s="40"/>
      <c r="N1461" s="42"/>
      <c r="O1461" s="42"/>
      <c r="P1461" s="41"/>
    </row>
    <row r="1462" spans="9:16" ht="9">
      <c r="I1462" s="39"/>
      <c r="J1462" s="39"/>
      <c r="K1462" s="40"/>
      <c r="L1462" s="40"/>
      <c r="M1462" s="40"/>
      <c r="N1462" s="42"/>
      <c r="O1462" s="42"/>
      <c r="P1462" s="41"/>
    </row>
    <row r="1463" spans="9:16" ht="9">
      <c r="I1463" s="39"/>
      <c r="J1463" s="39"/>
      <c r="K1463" s="40"/>
      <c r="L1463" s="40"/>
      <c r="M1463" s="40"/>
      <c r="N1463" s="42"/>
      <c r="O1463" s="42"/>
      <c r="P1463" s="41"/>
    </row>
    <row r="1464" spans="9:16" ht="9">
      <c r="I1464" s="39"/>
      <c r="J1464" s="39"/>
      <c r="K1464" s="40"/>
      <c r="L1464" s="40"/>
      <c r="M1464" s="40"/>
      <c r="N1464" s="42"/>
      <c r="O1464" s="42"/>
      <c r="P1464" s="41"/>
    </row>
    <row r="1465" spans="9:16" ht="9">
      <c r="I1465" s="39"/>
      <c r="J1465" s="39"/>
      <c r="K1465" s="40"/>
      <c r="L1465" s="40"/>
      <c r="M1465" s="40"/>
      <c r="N1465" s="42"/>
      <c r="O1465" s="42"/>
      <c r="P1465" s="41"/>
    </row>
    <row r="1466" spans="9:16" ht="9">
      <c r="I1466" s="39"/>
      <c r="J1466" s="39"/>
      <c r="K1466" s="40"/>
      <c r="L1466" s="40"/>
      <c r="M1466" s="40"/>
      <c r="N1466" s="42"/>
      <c r="O1466" s="42"/>
      <c r="P1466" s="41"/>
    </row>
    <row r="1467" spans="9:16" ht="9">
      <c r="I1467" s="39"/>
      <c r="J1467" s="39"/>
      <c r="K1467" s="40"/>
      <c r="L1467" s="40"/>
      <c r="M1467" s="40"/>
      <c r="N1467" s="42"/>
      <c r="O1467" s="42"/>
      <c r="P1467" s="41"/>
    </row>
    <row r="1468" spans="9:16" ht="9">
      <c r="I1468" s="39"/>
      <c r="J1468" s="39"/>
      <c r="K1468" s="40"/>
      <c r="L1468" s="40"/>
      <c r="M1468" s="40"/>
      <c r="N1468" s="42"/>
      <c r="O1468" s="42"/>
      <c r="P1468" s="41"/>
    </row>
    <row r="1469" spans="9:16" ht="9">
      <c r="I1469" s="39"/>
      <c r="J1469" s="39"/>
      <c r="K1469" s="40"/>
      <c r="L1469" s="40"/>
      <c r="M1469" s="40"/>
      <c r="N1469" s="42"/>
      <c r="O1469" s="42"/>
      <c r="P1469" s="41"/>
    </row>
    <row r="1470" spans="9:16" ht="9">
      <c r="I1470" s="39"/>
      <c r="J1470" s="39"/>
      <c r="K1470" s="40"/>
      <c r="L1470" s="40"/>
      <c r="M1470" s="40"/>
      <c r="N1470" s="42"/>
      <c r="O1470" s="42"/>
      <c r="P1470" s="41"/>
    </row>
    <row r="1471" spans="9:16" ht="9">
      <c r="I1471" s="39"/>
      <c r="J1471" s="39"/>
      <c r="K1471" s="40"/>
      <c r="L1471" s="40"/>
      <c r="M1471" s="40"/>
      <c r="N1471" s="42"/>
      <c r="O1471" s="42"/>
      <c r="P1471" s="41"/>
    </row>
    <row r="1472" spans="9:16" ht="9">
      <c r="I1472" s="39"/>
      <c r="J1472" s="39"/>
      <c r="K1472" s="40"/>
      <c r="L1472" s="40"/>
      <c r="M1472" s="40"/>
      <c r="N1472" s="42"/>
      <c r="O1472" s="42"/>
      <c r="P1472" s="41"/>
    </row>
    <row r="1473" spans="9:16" ht="9">
      <c r="I1473" s="39"/>
      <c r="J1473" s="39"/>
      <c r="K1473" s="40"/>
      <c r="L1473" s="40"/>
      <c r="M1473" s="40"/>
      <c r="N1473" s="42"/>
      <c r="O1473" s="42"/>
      <c r="P1473" s="41"/>
    </row>
    <row r="1474" spans="9:16" ht="9">
      <c r="I1474" s="39"/>
      <c r="J1474" s="39"/>
      <c r="K1474" s="40"/>
      <c r="L1474" s="40"/>
      <c r="M1474" s="40"/>
      <c r="N1474" s="42"/>
      <c r="O1474" s="42"/>
      <c r="P1474" s="41"/>
    </row>
    <row r="1475" spans="9:16" ht="9">
      <c r="I1475" s="39"/>
      <c r="J1475" s="39"/>
      <c r="K1475" s="40"/>
      <c r="L1475" s="40"/>
      <c r="M1475" s="40"/>
      <c r="N1475" s="42"/>
      <c r="O1475" s="42"/>
      <c r="P1475" s="41"/>
    </row>
    <row r="1476" spans="9:16" ht="9">
      <c r="I1476" s="39"/>
      <c r="J1476" s="39"/>
      <c r="K1476" s="40"/>
      <c r="L1476" s="40"/>
      <c r="M1476" s="40"/>
      <c r="N1476" s="42"/>
      <c r="O1476" s="42"/>
      <c r="P1476" s="41"/>
    </row>
    <row r="1477" spans="9:16" ht="9">
      <c r="I1477" s="39"/>
      <c r="J1477" s="39"/>
      <c r="K1477" s="40"/>
      <c r="L1477" s="40"/>
      <c r="M1477" s="40"/>
      <c r="N1477" s="42"/>
      <c r="O1477" s="42"/>
      <c r="P1477" s="41"/>
    </row>
    <row r="1478" spans="9:16" ht="9">
      <c r="I1478" s="39"/>
      <c r="J1478" s="39"/>
      <c r="K1478" s="40"/>
      <c r="L1478" s="40"/>
      <c r="M1478" s="40"/>
      <c r="N1478" s="42"/>
      <c r="O1478" s="42"/>
      <c r="P1478" s="41"/>
    </row>
    <row r="1479" spans="9:16" ht="9">
      <c r="I1479" s="39"/>
      <c r="J1479" s="39"/>
      <c r="K1479" s="40"/>
      <c r="L1479" s="40"/>
      <c r="M1479" s="40"/>
      <c r="N1479" s="42"/>
      <c r="O1479" s="42"/>
      <c r="P1479" s="41"/>
    </row>
    <row r="1480" spans="9:16" ht="9">
      <c r="I1480" s="39"/>
      <c r="J1480" s="39"/>
      <c r="K1480" s="40"/>
      <c r="L1480" s="40"/>
      <c r="M1480" s="40"/>
      <c r="N1480" s="42"/>
      <c r="O1480" s="42"/>
      <c r="P1480" s="41"/>
    </row>
    <row r="1481" spans="9:16" ht="9">
      <c r="I1481" s="39"/>
      <c r="J1481" s="39"/>
      <c r="K1481" s="40"/>
      <c r="L1481" s="40"/>
      <c r="M1481" s="40"/>
      <c r="N1481" s="42"/>
      <c r="O1481" s="42"/>
      <c r="P1481" s="41"/>
    </row>
    <row r="1482" spans="9:16" ht="9">
      <c r="I1482" s="39"/>
      <c r="J1482" s="39"/>
      <c r="K1482" s="40"/>
      <c r="L1482" s="40"/>
      <c r="M1482" s="40"/>
      <c r="N1482" s="42"/>
      <c r="O1482" s="42"/>
      <c r="P1482" s="41"/>
    </row>
    <row r="1483" spans="9:16" ht="9">
      <c r="I1483" s="39"/>
      <c r="J1483" s="39"/>
      <c r="K1483" s="40"/>
      <c r="L1483" s="40"/>
      <c r="M1483" s="40"/>
      <c r="N1483" s="42"/>
      <c r="O1483" s="42"/>
      <c r="P1483" s="41"/>
    </row>
    <row r="1484" spans="9:16" ht="9">
      <c r="I1484" s="39"/>
      <c r="J1484" s="39"/>
      <c r="K1484" s="40"/>
      <c r="L1484" s="40"/>
      <c r="M1484" s="40"/>
      <c r="N1484" s="42"/>
      <c r="O1484" s="42"/>
      <c r="P1484" s="41"/>
    </row>
    <row r="1485" spans="9:16" ht="9">
      <c r="I1485" s="39"/>
      <c r="J1485" s="39"/>
      <c r="K1485" s="40"/>
      <c r="L1485" s="40"/>
      <c r="M1485" s="40"/>
      <c r="N1485" s="42"/>
      <c r="O1485" s="42"/>
      <c r="P1485" s="41"/>
    </row>
    <row r="1486" spans="9:16" ht="9">
      <c r="I1486" s="39"/>
      <c r="J1486" s="39"/>
      <c r="K1486" s="40"/>
      <c r="L1486" s="40"/>
      <c r="M1486" s="40"/>
      <c r="N1486" s="42"/>
      <c r="O1486" s="42"/>
      <c r="P1486" s="41"/>
    </row>
    <row r="1487" spans="9:16" ht="9">
      <c r="I1487" s="39"/>
      <c r="J1487" s="39"/>
      <c r="K1487" s="40"/>
      <c r="L1487" s="40"/>
      <c r="M1487" s="40"/>
      <c r="N1487" s="42"/>
      <c r="O1487" s="42"/>
      <c r="P1487" s="41"/>
    </row>
    <row r="1488" spans="9:16" ht="9">
      <c r="I1488" s="39"/>
      <c r="J1488" s="39"/>
      <c r="K1488" s="40"/>
      <c r="L1488" s="40"/>
      <c r="M1488" s="40"/>
      <c r="N1488" s="42"/>
      <c r="O1488" s="42"/>
      <c r="P1488" s="41"/>
    </row>
    <row r="1489" spans="9:16" ht="9">
      <c r="I1489" s="39"/>
      <c r="J1489" s="39"/>
      <c r="K1489" s="40"/>
      <c r="L1489" s="40"/>
      <c r="M1489" s="40"/>
      <c r="N1489" s="42"/>
      <c r="O1489" s="42"/>
      <c r="P1489" s="41"/>
    </row>
    <row r="1490" spans="9:16" ht="9">
      <c r="I1490" s="39"/>
      <c r="J1490" s="39"/>
      <c r="K1490" s="40"/>
      <c r="L1490" s="40"/>
      <c r="M1490" s="40"/>
      <c r="N1490" s="42"/>
      <c r="O1490" s="42"/>
      <c r="P1490" s="41"/>
    </row>
    <row r="1491" spans="9:16" ht="9">
      <c r="I1491" s="39"/>
      <c r="J1491" s="39"/>
      <c r="K1491" s="40"/>
      <c r="L1491" s="40"/>
      <c r="M1491" s="40"/>
      <c r="N1491" s="42"/>
      <c r="O1491" s="42"/>
      <c r="P1491" s="41"/>
    </row>
    <row r="1492" spans="9:16" ht="9">
      <c r="I1492" s="39"/>
      <c r="J1492" s="39"/>
      <c r="K1492" s="40"/>
      <c r="L1492" s="40"/>
      <c r="M1492" s="40"/>
      <c r="N1492" s="42"/>
      <c r="O1492" s="42"/>
      <c r="P1492" s="41"/>
    </row>
    <row r="1493" spans="9:16" ht="9">
      <c r="I1493" s="39"/>
      <c r="J1493" s="39"/>
      <c r="K1493" s="40"/>
      <c r="L1493" s="40"/>
      <c r="M1493" s="40"/>
      <c r="N1493" s="42"/>
      <c r="O1493" s="42"/>
      <c r="P1493" s="41"/>
    </row>
    <row r="1494" spans="9:16" ht="9">
      <c r="I1494" s="39"/>
      <c r="J1494" s="39"/>
      <c r="K1494" s="40"/>
      <c r="L1494" s="40"/>
      <c r="M1494" s="40"/>
      <c r="N1494" s="42"/>
      <c r="O1494" s="42"/>
      <c r="P1494" s="41"/>
    </row>
    <row r="1495" spans="9:16" ht="9">
      <c r="I1495" s="39"/>
      <c r="J1495" s="39"/>
      <c r="K1495" s="40"/>
      <c r="L1495" s="40"/>
      <c r="M1495" s="40"/>
      <c r="N1495" s="42"/>
      <c r="O1495" s="42"/>
      <c r="P1495" s="41"/>
    </row>
    <row r="1496" spans="9:16" ht="9">
      <c r="I1496" s="39"/>
      <c r="J1496" s="39"/>
      <c r="K1496" s="40"/>
      <c r="L1496" s="40"/>
      <c r="M1496" s="40"/>
      <c r="N1496" s="42"/>
      <c r="O1496" s="42"/>
      <c r="P1496" s="41"/>
    </row>
    <row r="1497" spans="9:16" ht="9">
      <c r="I1497" s="39"/>
      <c r="J1497" s="39"/>
      <c r="K1497" s="40"/>
      <c r="L1497" s="40"/>
      <c r="M1497" s="40"/>
      <c r="N1497" s="42"/>
      <c r="O1497" s="42"/>
      <c r="P1497" s="41"/>
    </row>
    <row r="1498" spans="9:16" ht="9">
      <c r="I1498" s="39"/>
      <c r="J1498" s="39"/>
      <c r="K1498" s="40"/>
      <c r="L1498" s="40"/>
      <c r="M1498" s="40"/>
      <c r="N1498" s="42"/>
      <c r="O1498" s="42"/>
      <c r="P1498" s="41"/>
    </row>
    <row r="1499" spans="9:16" ht="9">
      <c r="I1499" s="39"/>
      <c r="J1499" s="39"/>
      <c r="K1499" s="40"/>
      <c r="L1499" s="40"/>
      <c r="M1499" s="40"/>
      <c r="N1499" s="42"/>
      <c r="O1499" s="42"/>
      <c r="P1499" s="41"/>
    </row>
    <row r="1500" spans="9:16" ht="9">
      <c r="I1500" s="39"/>
      <c r="J1500" s="39"/>
      <c r="K1500" s="40"/>
      <c r="L1500" s="40"/>
      <c r="M1500" s="40"/>
      <c r="N1500" s="42"/>
      <c r="O1500" s="42"/>
      <c r="P1500" s="41"/>
    </row>
    <row r="1501" spans="9:16" ht="9">
      <c r="I1501" s="39"/>
      <c r="J1501" s="39"/>
      <c r="K1501" s="40"/>
      <c r="L1501" s="40"/>
      <c r="M1501" s="40"/>
      <c r="N1501" s="42"/>
      <c r="O1501" s="42"/>
      <c r="P1501" s="41"/>
    </row>
    <row r="1502" spans="9:16" ht="9">
      <c r="I1502" s="39"/>
      <c r="J1502" s="39"/>
      <c r="K1502" s="40"/>
      <c r="L1502" s="40"/>
      <c r="M1502" s="40"/>
      <c r="N1502" s="42"/>
      <c r="O1502" s="42"/>
      <c r="P1502" s="41"/>
    </row>
    <row r="1503" spans="9:16" ht="9">
      <c r="I1503" s="39"/>
      <c r="J1503" s="39"/>
      <c r="K1503" s="40"/>
      <c r="L1503" s="40"/>
      <c r="M1503" s="40"/>
      <c r="N1503" s="42"/>
      <c r="O1503" s="42"/>
      <c r="P1503" s="41"/>
    </row>
    <row r="1504" spans="9:16" ht="9">
      <c r="I1504" s="39"/>
      <c r="J1504" s="39"/>
      <c r="K1504" s="40"/>
      <c r="L1504" s="40"/>
      <c r="M1504" s="40"/>
      <c r="N1504" s="42"/>
      <c r="O1504" s="42"/>
      <c r="P1504" s="41"/>
    </row>
    <row r="1505" spans="9:16" ht="9">
      <c r="I1505" s="39"/>
      <c r="J1505" s="39"/>
      <c r="K1505" s="40"/>
      <c r="L1505" s="40"/>
      <c r="M1505" s="40"/>
      <c r="N1505" s="42"/>
      <c r="O1505" s="42"/>
      <c r="P1505" s="41"/>
    </row>
    <row r="1506" spans="9:16" ht="9">
      <c r="I1506" s="39"/>
      <c r="J1506" s="39"/>
      <c r="K1506" s="40"/>
      <c r="L1506" s="40"/>
      <c r="M1506" s="40"/>
      <c r="N1506" s="42"/>
      <c r="O1506" s="42"/>
      <c r="P1506" s="41"/>
    </row>
    <row r="1507" spans="9:16" ht="9">
      <c r="I1507" s="39"/>
      <c r="J1507" s="39"/>
      <c r="K1507" s="40"/>
      <c r="L1507" s="40"/>
      <c r="M1507" s="40"/>
      <c r="N1507" s="42"/>
      <c r="O1507" s="42"/>
      <c r="P1507" s="41"/>
    </row>
    <row r="1508" spans="9:16" ht="9">
      <c r="I1508" s="39"/>
      <c r="J1508" s="39"/>
      <c r="K1508" s="40"/>
      <c r="L1508" s="40"/>
      <c r="M1508" s="40"/>
      <c r="N1508" s="42"/>
      <c r="O1508" s="42"/>
      <c r="P1508" s="41"/>
    </row>
    <row r="1509" spans="9:16" ht="9">
      <c r="I1509" s="39"/>
      <c r="J1509" s="39"/>
      <c r="K1509" s="40"/>
      <c r="L1509" s="40"/>
      <c r="M1509" s="40"/>
      <c r="N1509" s="42"/>
      <c r="O1509" s="42"/>
      <c r="P1509" s="41"/>
    </row>
    <row r="1510" spans="9:16" ht="9">
      <c r="I1510" s="39"/>
      <c r="J1510" s="39"/>
      <c r="K1510" s="40"/>
      <c r="L1510" s="40"/>
      <c r="M1510" s="40"/>
      <c r="N1510" s="42"/>
      <c r="O1510" s="42"/>
      <c r="P1510" s="41"/>
    </row>
    <row r="1511" spans="9:16" ht="9">
      <c r="I1511" s="39"/>
      <c r="J1511" s="39"/>
      <c r="K1511" s="40"/>
      <c r="L1511" s="40"/>
      <c r="M1511" s="40"/>
      <c r="N1511" s="42"/>
      <c r="O1511" s="42"/>
      <c r="P1511" s="41"/>
    </row>
    <row r="1512" spans="9:16" ht="9">
      <c r="I1512" s="39"/>
      <c r="J1512" s="39"/>
      <c r="K1512" s="40"/>
      <c r="L1512" s="40"/>
      <c r="M1512" s="40"/>
      <c r="N1512" s="42"/>
      <c r="O1512" s="42"/>
      <c r="P1512" s="41"/>
    </row>
    <row r="1513" spans="9:16" ht="9">
      <c r="I1513" s="39"/>
      <c r="J1513" s="39"/>
      <c r="K1513" s="40"/>
      <c r="L1513" s="40"/>
      <c r="M1513" s="40"/>
      <c r="N1513" s="42"/>
      <c r="O1513" s="42"/>
      <c r="P1513" s="41"/>
    </row>
    <row r="1514" spans="9:16" ht="9">
      <c r="I1514" s="39"/>
      <c r="J1514" s="39"/>
      <c r="K1514" s="40"/>
      <c r="L1514" s="40"/>
      <c r="M1514" s="40"/>
      <c r="N1514" s="42"/>
      <c r="O1514" s="42"/>
      <c r="P1514" s="41"/>
    </row>
    <row r="1515" spans="9:16" ht="9">
      <c r="I1515" s="39"/>
      <c r="J1515" s="39"/>
      <c r="K1515" s="40"/>
      <c r="L1515" s="40"/>
      <c r="M1515" s="40"/>
      <c r="N1515" s="42"/>
      <c r="O1515" s="42"/>
      <c r="P1515" s="41"/>
    </row>
    <row r="1516" spans="9:16" ht="9">
      <c r="I1516" s="39"/>
      <c r="J1516" s="39"/>
      <c r="K1516" s="40"/>
      <c r="L1516" s="40"/>
      <c r="M1516" s="40"/>
      <c r="N1516" s="42"/>
      <c r="O1516" s="42"/>
      <c r="P1516" s="41"/>
    </row>
    <row r="1517" spans="9:16" ht="9">
      <c r="I1517" s="39"/>
      <c r="J1517" s="39"/>
      <c r="K1517" s="40"/>
      <c r="L1517" s="40"/>
      <c r="M1517" s="40"/>
      <c r="N1517" s="42"/>
      <c r="O1517" s="42"/>
      <c r="P1517" s="41"/>
    </row>
    <row r="1518" spans="9:16" ht="9">
      <c r="I1518" s="39"/>
      <c r="J1518" s="39"/>
      <c r="K1518" s="40"/>
      <c r="L1518" s="40"/>
      <c r="M1518" s="40"/>
      <c r="N1518" s="42"/>
      <c r="O1518" s="42"/>
      <c r="P1518" s="41"/>
    </row>
    <row r="1519" spans="9:16" ht="9">
      <c r="I1519" s="39"/>
      <c r="J1519" s="39"/>
      <c r="K1519" s="40"/>
      <c r="L1519" s="40"/>
      <c r="M1519" s="40"/>
      <c r="N1519" s="42"/>
      <c r="O1519" s="42"/>
      <c r="P1519" s="41"/>
    </row>
    <row r="1520" spans="9:16" ht="9">
      <c r="I1520" s="39"/>
      <c r="J1520" s="39"/>
      <c r="K1520" s="40"/>
      <c r="L1520" s="40"/>
      <c r="M1520" s="40"/>
      <c r="N1520" s="42"/>
      <c r="O1520" s="42"/>
      <c r="P1520" s="41"/>
    </row>
    <row r="1521" spans="9:16" ht="9">
      <c r="I1521" s="39"/>
      <c r="J1521" s="39"/>
      <c r="K1521" s="40"/>
      <c r="L1521" s="40"/>
      <c r="M1521" s="40"/>
      <c r="N1521" s="42"/>
      <c r="O1521" s="42"/>
      <c r="P1521" s="41"/>
    </row>
    <row r="1522" spans="9:16" ht="9">
      <c r="I1522" s="39"/>
      <c r="J1522" s="39"/>
      <c r="K1522" s="40"/>
      <c r="L1522" s="40"/>
      <c r="M1522" s="40"/>
      <c r="N1522" s="42"/>
      <c r="O1522" s="42"/>
      <c r="P1522" s="41"/>
    </row>
    <row r="1523" spans="9:16" ht="9">
      <c r="I1523" s="39"/>
      <c r="J1523" s="39"/>
      <c r="K1523" s="40"/>
      <c r="L1523" s="40"/>
      <c r="M1523" s="40"/>
      <c r="N1523" s="42"/>
      <c r="O1523" s="42"/>
      <c r="P1523" s="41"/>
    </row>
    <row r="1524" spans="9:16" ht="9">
      <c r="I1524" s="39"/>
      <c r="J1524" s="39"/>
      <c r="K1524" s="40"/>
      <c r="L1524" s="40"/>
      <c r="M1524" s="40"/>
      <c r="N1524" s="42"/>
      <c r="O1524" s="42"/>
      <c r="P1524" s="41"/>
    </row>
    <row r="1525" spans="9:16" ht="9">
      <c r="I1525" s="39"/>
      <c r="J1525" s="39"/>
      <c r="K1525" s="40"/>
      <c r="L1525" s="40"/>
      <c r="M1525" s="40"/>
      <c r="N1525" s="42"/>
      <c r="O1525" s="42"/>
      <c r="P1525" s="41"/>
    </row>
    <row r="1526" spans="9:16" ht="9">
      <c r="I1526" s="39"/>
      <c r="J1526" s="39"/>
      <c r="K1526" s="40"/>
      <c r="L1526" s="40"/>
      <c r="M1526" s="40"/>
      <c r="N1526" s="42"/>
      <c r="O1526" s="42"/>
      <c r="P1526" s="41"/>
    </row>
    <row r="1527" spans="9:16" ht="9">
      <c r="I1527" s="39"/>
      <c r="J1527" s="39"/>
      <c r="K1527" s="40"/>
      <c r="L1527" s="40"/>
      <c r="M1527" s="40"/>
      <c r="N1527" s="42"/>
      <c r="O1527" s="42"/>
      <c r="P1527" s="41"/>
    </row>
    <row r="1528" spans="9:16" ht="9">
      <c r="I1528" s="39"/>
      <c r="J1528" s="39"/>
      <c r="K1528" s="40"/>
      <c r="L1528" s="40"/>
      <c r="M1528" s="40"/>
      <c r="N1528" s="42"/>
      <c r="O1528" s="42"/>
      <c r="P1528" s="41"/>
    </row>
    <row r="1529" spans="9:16" ht="9">
      <c r="I1529" s="39"/>
      <c r="J1529" s="39"/>
      <c r="K1529" s="40"/>
      <c r="L1529" s="40"/>
      <c r="M1529" s="40"/>
      <c r="N1529" s="42"/>
      <c r="O1529" s="42"/>
      <c r="P1529" s="41"/>
    </row>
    <row r="1530" spans="9:16" ht="9">
      <c r="I1530" s="39"/>
      <c r="J1530" s="39"/>
      <c r="K1530" s="40"/>
      <c r="L1530" s="40"/>
      <c r="M1530" s="40"/>
      <c r="N1530" s="42"/>
      <c r="O1530" s="42"/>
      <c r="P1530" s="41"/>
    </row>
    <row r="1531" spans="9:16" ht="9">
      <c r="I1531" s="39"/>
      <c r="J1531" s="39"/>
      <c r="K1531" s="40"/>
      <c r="L1531" s="40"/>
      <c r="M1531" s="40"/>
      <c r="N1531" s="42"/>
      <c r="O1531" s="42"/>
      <c r="P1531" s="41"/>
    </row>
    <row r="1532" spans="9:16" ht="9">
      <c r="I1532" s="39"/>
      <c r="J1532" s="39"/>
      <c r="K1532" s="40"/>
      <c r="L1532" s="40"/>
      <c r="M1532" s="40"/>
      <c r="N1532" s="42"/>
      <c r="O1532" s="42"/>
      <c r="P1532" s="41"/>
    </row>
    <row r="1533" spans="9:16" ht="9">
      <c r="I1533" s="39"/>
      <c r="J1533" s="39"/>
      <c r="K1533" s="40"/>
      <c r="L1533" s="40"/>
      <c r="M1533" s="40"/>
      <c r="N1533" s="42"/>
      <c r="O1533" s="42"/>
      <c r="P1533" s="41"/>
    </row>
    <row r="1534" spans="9:16" ht="9">
      <c r="I1534" s="39"/>
      <c r="J1534" s="39"/>
      <c r="K1534" s="40"/>
      <c r="L1534" s="40"/>
      <c r="M1534" s="40"/>
      <c r="N1534" s="42"/>
      <c r="O1534" s="42"/>
      <c r="P1534" s="41"/>
    </row>
    <row r="1535" spans="9:16" ht="9">
      <c r="I1535" s="39"/>
      <c r="J1535" s="39"/>
      <c r="K1535" s="40"/>
      <c r="L1535" s="40"/>
      <c r="M1535" s="40"/>
      <c r="N1535" s="42"/>
      <c r="O1535" s="42"/>
      <c r="P1535" s="41"/>
    </row>
    <row r="1536" spans="9:16" ht="9">
      <c r="I1536" s="39"/>
      <c r="J1536" s="39"/>
      <c r="K1536" s="40"/>
      <c r="L1536" s="40"/>
      <c r="M1536" s="40"/>
      <c r="N1536" s="42"/>
      <c r="O1536" s="42"/>
      <c r="P1536" s="41"/>
    </row>
    <row r="1537" spans="9:16" ht="9">
      <c r="I1537" s="39"/>
      <c r="J1537" s="39"/>
      <c r="K1537" s="40"/>
      <c r="L1537" s="40"/>
      <c r="M1537" s="40"/>
      <c r="N1537" s="42"/>
      <c r="O1537" s="42"/>
      <c r="P1537" s="41"/>
    </row>
    <row r="1538" spans="9:16" ht="9">
      <c r="I1538" s="39"/>
      <c r="J1538" s="39"/>
      <c r="K1538" s="40"/>
      <c r="L1538" s="40"/>
      <c r="M1538" s="40"/>
      <c r="N1538" s="42"/>
      <c r="O1538" s="42"/>
      <c r="P1538" s="41"/>
    </row>
    <row r="1539" spans="9:16" ht="9">
      <c r="I1539" s="39"/>
      <c r="J1539" s="39"/>
      <c r="K1539" s="40"/>
      <c r="L1539" s="40"/>
      <c r="M1539" s="40"/>
      <c r="N1539" s="42"/>
      <c r="O1539" s="42"/>
      <c r="P1539" s="41"/>
    </row>
    <row r="1540" spans="9:16" ht="9">
      <c r="I1540" s="39"/>
      <c r="J1540" s="39"/>
      <c r="K1540" s="40"/>
      <c r="L1540" s="40"/>
      <c r="M1540" s="40"/>
      <c r="N1540" s="42"/>
      <c r="O1540" s="42"/>
      <c r="P1540" s="41"/>
    </row>
    <row r="1541" spans="9:16" ht="9">
      <c r="I1541" s="39"/>
      <c r="J1541" s="39"/>
      <c r="K1541" s="40"/>
      <c r="L1541" s="40"/>
      <c r="M1541" s="40"/>
      <c r="N1541" s="42"/>
      <c r="O1541" s="42"/>
      <c r="P1541" s="41"/>
    </row>
    <row r="1542" spans="9:16" ht="9">
      <c r="I1542" s="39"/>
      <c r="J1542" s="39"/>
      <c r="K1542" s="40"/>
      <c r="L1542" s="40"/>
      <c r="M1542" s="40"/>
      <c r="N1542" s="42"/>
      <c r="O1542" s="42"/>
      <c r="P1542" s="41"/>
    </row>
    <row r="1543" spans="9:16" ht="9">
      <c r="I1543" s="39"/>
      <c r="J1543" s="39"/>
      <c r="K1543" s="40"/>
      <c r="L1543" s="40"/>
      <c r="M1543" s="40"/>
      <c r="N1543" s="42"/>
      <c r="O1543" s="42"/>
      <c r="P1543" s="41"/>
    </row>
    <row r="1544" spans="9:16" ht="9">
      <c r="I1544" s="39"/>
      <c r="J1544" s="39"/>
      <c r="K1544" s="40"/>
      <c r="L1544" s="40"/>
      <c r="M1544" s="40"/>
      <c r="N1544" s="42"/>
      <c r="O1544" s="42"/>
      <c r="P1544" s="41"/>
    </row>
    <row r="1545" spans="9:16" ht="9">
      <c r="I1545" s="39"/>
      <c r="J1545" s="39"/>
      <c r="K1545" s="40"/>
      <c r="L1545" s="40"/>
      <c r="M1545" s="40"/>
      <c r="N1545" s="42"/>
      <c r="O1545" s="42"/>
      <c r="P1545" s="41"/>
    </row>
    <row r="1546" spans="9:16" ht="9">
      <c r="I1546" s="39"/>
      <c r="J1546" s="39"/>
      <c r="K1546" s="40"/>
      <c r="L1546" s="40"/>
      <c r="M1546" s="40"/>
      <c r="N1546" s="42"/>
      <c r="O1546" s="42"/>
      <c r="P1546" s="41"/>
    </row>
    <row r="1547" spans="9:16" ht="9">
      <c r="I1547" s="39"/>
      <c r="J1547" s="39"/>
      <c r="K1547" s="40"/>
      <c r="L1547" s="40"/>
      <c r="M1547" s="40"/>
      <c r="N1547" s="42"/>
      <c r="O1547" s="42"/>
      <c r="P1547" s="41"/>
    </row>
    <row r="1548" spans="9:16" ht="9">
      <c r="I1548" s="39"/>
      <c r="J1548" s="39"/>
      <c r="K1548" s="40"/>
      <c r="L1548" s="40"/>
      <c r="M1548" s="40"/>
      <c r="N1548" s="42"/>
      <c r="O1548" s="42"/>
      <c r="P1548" s="41"/>
    </row>
    <row r="1549" spans="9:16" ht="9">
      <c r="I1549" s="39"/>
      <c r="J1549" s="39"/>
      <c r="K1549" s="40"/>
      <c r="L1549" s="40"/>
      <c r="M1549" s="40"/>
      <c r="N1549" s="42"/>
      <c r="O1549" s="42"/>
      <c r="P1549" s="41"/>
    </row>
    <row r="1550" spans="9:16" ht="9">
      <c r="I1550" s="39"/>
      <c r="J1550" s="39"/>
      <c r="K1550" s="40"/>
      <c r="L1550" s="40"/>
      <c r="M1550" s="40"/>
      <c r="N1550" s="42"/>
      <c r="O1550" s="42"/>
      <c r="P1550" s="41"/>
    </row>
    <row r="1551" spans="9:16" ht="9">
      <c r="I1551" s="39"/>
      <c r="J1551" s="39"/>
      <c r="K1551" s="40"/>
      <c r="L1551" s="40"/>
      <c r="M1551" s="40"/>
      <c r="N1551" s="42"/>
      <c r="O1551" s="42"/>
      <c r="P1551" s="41"/>
    </row>
    <row r="1552" spans="9:16" ht="9">
      <c r="I1552" s="39"/>
      <c r="J1552" s="39"/>
      <c r="K1552" s="40"/>
      <c r="L1552" s="40"/>
      <c r="M1552" s="40"/>
      <c r="N1552" s="42"/>
      <c r="O1552" s="42"/>
      <c r="P1552" s="41"/>
    </row>
    <row r="1553" spans="9:16" ht="9">
      <c r="I1553" s="39"/>
      <c r="J1553" s="39"/>
      <c r="K1553" s="40"/>
      <c r="L1553" s="40"/>
      <c r="M1553" s="40"/>
      <c r="N1553" s="42"/>
      <c r="O1553" s="42"/>
      <c r="P1553" s="41"/>
    </row>
    <row r="1554" spans="9:16" ht="9">
      <c r="I1554" s="39"/>
      <c r="J1554" s="39"/>
      <c r="K1554" s="40"/>
      <c r="L1554" s="40"/>
      <c r="M1554" s="40"/>
      <c r="N1554" s="42"/>
      <c r="O1554" s="42"/>
      <c r="P1554" s="41"/>
    </row>
    <row r="1555" spans="9:16" ht="9">
      <c r="I1555" s="39"/>
      <c r="J1555" s="39"/>
      <c r="K1555" s="40"/>
      <c r="L1555" s="40"/>
      <c r="M1555" s="40"/>
      <c r="N1555" s="42"/>
      <c r="O1555" s="42"/>
      <c r="P1555" s="41"/>
    </row>
    <row r="1556" spans="9:16" ht="9">
      <c r="I1556" s="39"/>
      <c r="J1556" s="39"/>
      <c r="K1556" s="40"/>
      <c r="L1556" s="40"/>
      <c r="M1556" s="40"/>
      <c r="N1556" s="42"/>
      <c r="O1556" s="42"/>
      <c r="P1556" s="41"/>
    </row>
    <row r="1557" spans="9:16" ht="9">
      <c r="I1557" s="39"/>
      <c r="J1557" s="39"/>
      <c r="K1557" s="40"/>
      <c r="L1557" s="40"/>
      <c r="M1557" s="40"/>
      <c r="N1557" s="42"/>
      <c r="O1557" s="42"/>
      <c r="P1557" s="41"/>
    </row>
    <row r="1558" spans="9:16" ht="9">
      <c r="I1558" s="39"/>
      <c r="J1558" s="39"/>
      <c r="K1558" s="40"/>
      <c r="L1558" s="40"/>
      <c r="M1558" s="40"/>
      <c r="N1558" s="42"/>
      <c r="O1558" s="42"/>
      <c r="P1558" s="41"/>
    </row>
    <row r="1559" spans="9:16" ht="9">
      <c r="I1559" s="39"/>
      <c r="J1559" s="39"/>
      <c r="K1559" s="40"/>
      <c r="L1559" s="40"/>
      <c r="M1559" s="40"/>
      <c r="N1559" s="42"/>
      <c r="O1559" s="42"/>
      <c r="P1559" s="41"/>
    </row>
    <row r="1560" spans="9:16" ht="9">
      <c r="I1560" s="39"/>
      <c r="J1560" s="39"/>
      <c r="K1560" s="40"/>
      <c r="L1560" s="40"/>
      <c r="M1560" s="40"/>
      <c r="N1560" s="42"/>
      <c r="O1560" s="42"/>
      <c r="P1560" s="41"/>
    </row>
    <row r="1561" spans="9:16" ht="9">
      <c r="I1561" s="39"/>
      <c r="J1561" s="39"/>
      <c r="K1561" s="40"/>
      <c r="L1561" s="40"/>
      <c r="M1561" s="40"/>
      <c r="N1561" s="42"/>
      <c r="O1561" s="42"/>
      <c r="P1561" s="41"/>
    </row>
    <row r="1562" spans="9:16" ht="9">
      <c r="I1562" s="39"/>
      <c r="J1562" s="39"/>
      <c r="K1562" s="40"/>
      <c r="L1562" s="40"/>
      <c r="M1562" s="40"/>
      <c r="N1562" s="42"/>
      <c r="O1562" s="42"/>
      <c r="P1562" s="41"/>
    </row>
    <row r="1563" spans="9:16" ht="9">
      <c r="I1563" s="39"/>
      <c r="J1563" s="39"/>
      <c r="K1563" s="40"/>
      <c r="L1563" s="40"/>
      <c r="M1563" s="40"/>
      <c r="N1563" s="42"/>
      <c r="O1563" s="42"/>
      <c r="P1563" s="41"/>
    </row>
    <row r="1564" spans="9:16" ht="9">
      <c r="I1564" s="39"/>
      <c r="J1564" s="39"/>
      <c r="K1564" s="40"/>
      <c r="L1564" s="40"/>
      <c r="M1564" s="40"/>
      <c r="N1564" s="42"/>
      <c r="O1564" s="42"/>
      <c r="P1564" s="41"/>
    </row>
    <row r="1565" spans="9:16" ht="9">
      <c r="I1565" s="39"/>
      <c r="J1565" s="39"/>
      <c r="K1565" s="40"/>
      <c r="L1565" s="40"/>
      <c r="M1565" s="40"/>
      <c r="N1565" s="42"/>
      <c r="O1565" s="42"/>
      <c r="P1565" s="41"/>
    </row>
    <row r="1566" spans="9:16" ht="9">
      <c r="I1566" s="39"/>
      <c r="J1566" s="39"/>
      <c r="K1566" s="40"/>
      <c r="L1566" s="40"/>
      <c r="M1566" s="40"/>
      <c r="N1566" s="42"/>
      <c r="O1566" s="42"/>
      <c r="P1566" s="41"/>
    </row>
    <row r="1567" spans="9:16" ht="9">
      <c r="I1567" s="39"/>
      <c r="J1567" s="39"/>
      <c r="K1567" s="40"/>
      <c r="L1567" s="40"/>
      <c r="M1567" s="40"/>
      <c r="N1567" s="42"/>
      <c r="O1567" s="42"/>
      <c r="P1567" s="41"/>
    </row>
    <row r="1568" spans="9:16" ht="9">
      <c r="I1568" s="39"/>
      <c r="J1568" s="39"/>
      <c r="K1568" s="40"/>
      <c r="L1568" s="40"/>
      <c r="M1568" s="40"/>
      <c r="N1568" s="42"/>
      <c r="O1568" s="42"/>
      <c r="P1568" s="41"/>
    </row>
    <row r="1569" spans="9:16" ht="9">
      <c r="I1569" s="39"/>
      <c r="J1569" s="39"/>
      <c r="K1569" s="40"/>
      <c r="L1569" s="40"/>
      <c r="M1569" s="40"/>
      <c r="N1569" s="42"/>
      <c r="O1569" s="42"/>
      <c r="P1569" s="41"/>
    </row>
    <row r="1570" spans="9:16" ht="9">
      <c r="I1570" s="39"/>
      <c r="J1570" s="39"/>
      <c r="K1570" s="40"/>
      <c r="L1570" s="40"/>
      <c r="M1570" s="40"/>
      <c r="N1570" s="42"/>
      <c r="O1570" s="42"/>
      <c r="P1570" s="41"/>
    </row>
    <row r="1571" spans="9:16" ht="9">
      <c r="I1571" s="39"/>
      <c r="J1571" s="39"/>
      <c r="K1571" s="40"/>
      <c r="L1571" s="40"/>
      <c r="M1571" s="40"/>
      <c r="N1571" s="42"/>
      <c r="O1571" s="42"/>
      <c r="P1571" s="41"/>
    </row>
    <row r="1572" spans="9:16" ht="9">
      <c r="I1572" s="39"/>
      <c r="J1572" s="39"/>
      <c r="K1572" s="40"/>
      <c r="L1572" s="40"/>
      <c r="M1572" s="40"/>
      <c r="N1572" s="42"/>
      <c r="O1572" s="42"/>
      <c r="P1572" s="41"/>
    </row>
    <row r="1573" spans="9:16" ht="9">
      <c r="I1573" s="39"/>
      <c r="J1573" s="39"/>
      <c r="K1573" s="40"/>
      <c r="L1573" s="40"/>
      <c r="M1573" s="40"/>
      <c r="N1573" s="42"/>
      <c r="O1573" s="42"/>
      <c r="P1573" s="41"/>
    </row>
    <row r="1574" spans="9:16" ht="9">
      <c r="I1574" s="39"/>
      <c r="J1574" s="39"/>
      <c r="K1574" s="40"/>
      <c r="L1574" s="40"/>
      <c r="M1574" s="40"/>
      <c r="N1574" s="42"/>
      <c r="O1574" s="42"/>
      <c r="P1574" s="41"/>
    </row>
    <row r="1575" spans="9:16" ht="9">
      <c r="I1575" s="39"/>
      <c r="J1575" s="39"/>
      <c r="K1575" s="40"/>
      <c r="L1575" s="40"/>
      <c r="M1575" s="40"/>
      <c r="N1575" s="42"/>
      <c r="O1575" s="42"/>
      <c r="P1575" s="41"/>
    </row>
    <row r="1576" spans="9:16" ht="9">
      <c r="I1576" s="39"/>
      <c r="J1576" s="39"/>
      <c r="K1576" s="40"/>
      <c r="L1576" s="40"/>
      <c r="M1576" s="40"/>
      <c r="N1576" s="42"/>
      <c r="O1576" s="42"/>
      <c r="P1576" s="41"/>
    </row>
    <row r="1577" spans="9:16" ht="9">
      <c r="I1577" s="39"/>
      <c r="J1577" s="39"/>
      <c r="K1577" s="40"/>
      <c r="L1577" s="40"/>
      <c r="M1577" s="40"/>
      <c r="N1577" s="42"/>
      <c r="O1577" s="42"/>
      <c r="P1577" s="41"/>
    </row>
    <row r="1578" spans="9:16" ht="9">
      <c r="I1578" s="39"/>
      <c r="J1578" s="39"/>
      <c r="K1578" s="40"/>
      <c r="L1578" s="40"/>
      <c r="M1578" s="40"/>
      <c r="N1578" s="42"/>
      <c r="O1578" s="42"/>
      <c r="P1578" s="41"/>
    </row>
    <row r="1579" spans="9:16" ht="9">
      <c r="I1579" s="39"/>
      <c r="J1579" s="39"/>
      <c r="K1579" s="40"/>
      <c r="L1579" s="40"/>
      <c r="M1579" s="40"/>
      <c r="N1579" s="42"/>
      <c r="O1579" s="42"/>
      <c r="P1579" s="41"/>
    </row>
    <row r="1580" spans="9:16" ht="9">
      <c r="I1580" s="39"/>
      <c r="J1580" s="39"/>
      <c r="K1580" s="40"/>
      <c r="L1580" s="40"/>
      <c r="M1580" s="40"/>
      <c r="N1580" s="42"/>
      <c r="O1580" s="42"/>
      <c r="P1580" s="41"/>
    </row>
    <row r="1581" spans="9:16" ht="9">
      <c r="I1581" s="39"/>
      <c r="J1581" s="39"/>
      <c r="K1581" s="40"/>
      <c r="L1581" s="40"/>
      <c r="M1581" s="40"/>
      <c r="N1581" s="42"/>
      <c r="O1581" s="42"/>
      <c r="P1581" s="41"/>
    </row>
    <row r="1582" spans="9:16" ht="9">
      <c r="I1582" s="39"/>
      <c r="J1582" s="39"/>
      <c r="K1582" s="40"/>
      <c r="L1582" s="40"/>
      <c r="M1582" s="40"/>
      <c r="N1582" s="42"/>
      <c r="O1582" s="42"/>
      <c r="P1582" s="41"/>
    </row>
    <row r="1583" spans="9:16" ht="9">
      <c r="I1583" s="39"/>
      <c r="J1583" s="39"/>
      <c r="K1583" s="40"/>
      <c r="L1583" s="40"/>
      <c r="M1583" s="40"/>
      <c r="N1583" s="42"/>
      <c r="O1583" s="42"/>
      <c r="P1583" s="41"/>
    </row>
    <row r="1584" spans="9:16" ht="9">
      <c r="I1584" s="39"/>
      <c r="J1584" s="39"/>
      <c r="K1584" s="40"/>
      <c r="L1584" s="40"/>
      <c r="M1584" s="40"/>
      <c r="N1584" s="42"/>
      <c r="O1584" s="42"/>
      <c r="P1584" s="41"/>
    </row>
    <row r="1585" spans="9:16" ht="9">
      <c r="I1585" s="39"/>
      <c r="J1585" s="39"/>
      <c r="K1585" s="40"/>
      <c r="L1585" s="40"/>
      <c r="M1585" s="40"/>
      <c r="N1585" s="42"/>
      <c r="O1585" s="42"/>
      <c r="P1585" s="41"/>
    </row>
    <row r="1586" spans="9:16" ht="9">
      <c r="I1586" s="39"/>
      <c r="J1586" s="39"/>
      <c r="K1586" s="40"/>
      <c r="L1586" s="40"/>
      <c r="M1586" s="40"/>
      <c r="N1586" s="42"/>
      <c r="O1586" s="42"/>
      <c r="P1586" s="41"/>
    </row>
    <row r="1587" spans="9:16" ht="9">
      <c r="I1587" s="39"/>
      <c r="J1587" s="39"/>
      <c r="K1587" s="40"/>
      <c r="L1587" s="40"/>
      <c r="M1587" s="40"/>
      <c r="N1587" s="42"/>
      <c r="O1587" s="42"/>
      <c r="P1587" s="41"/>
    </row>
    <row r="1588" spans="9:16" ht="9">
      <c r="I1588" s="39"/>
      <c r="J1588" s="39"/>
      <c r="K1588" s="40"/>
      <c r="L1588" s="40"/>
      <c r="M1588" s="40"/>
      <c r="N1588" s="42"/>
      <c r="O1588" s="42"/>
      <c r="P1588" s="41"/>
    </row>
    <row r="1589" spans="9:16" ht="9">
      <c r="I1589" s="39"/>
      <c r="J1589" s="39"/>
      <c r="K1589" s="40"/>
      <c r="L1589" s="40"/>
      <c r="M1589" s="40"/>
      <c r="N1589" s="42"/>
      <c r="O1589" s="42"/>
      <c r="P1589" s="41"/>
    </row>
    <row r="1590" spans="9:16" ht="9">
      <c r="I1590" s="39"/>
      <c r="J1590" s="39"/>
      <c r="K1590" s="40"/>
      <c r="L1590" s="40"/>
      <c r="M1590" s="40"/>
      <c r="N1590" s="42"/>
      <c r="O1590" s="42"/>
      <c r="P1590" s="41"/>
    </row>
    <row r="1591" spans="9:16" ht="9">
      <c r="I1591" s="39"/>
      <c r="J1591" s="39"/>
      <c r="K1591" s="40"/>
      <c r="L1591" s="40"/>
      <c r="M1591" s="40"/>
      <c r="N1591" s="42"/>
      <c r="O1591" s="42"/>
      <c r="P1591" s="41"/>
    </row>
    <row r="1592" spans="9:16" ht="9">
      <c r="I1592" s="39"/>
      <c r="J1592" s="39"/>
      <c r="K1592" s="40"/>
      <c r="L1592" s="40"/>
      <c r="M1592" s="40"/>
      <c r="N1592" s="42"/>
      <c r="O1592" s="42"/>
      <c r="P1592" s="41"/>
    </row>
    <row r="1593" spans="9:16" ht="9">
      <c r="I1593" s="39"/>
      <c r="J1593" s="39"/>
      <c r="K1593" s="40"/>
      <c r="L1593" s="40"/>
      <c r="M1593" s="40"/>
      <c r="N1593" s="42"/>
      <c r="O1593" s="42"/>
      <c r="P1593" s="41"/>
    </row>
    <row r="1594" spans="9:16" ht="9">
      <c r="I1594" s="39"/>
      <c r="J1594" s="39"/>
      <c r="K1594" s="40"/>
      <c r="L1594" s="40"/>
      <c r="M1594" s="40"/>
      <c r="N1594" s="42"/>
      <c r="O1594" s="42"/>
      <c r="P1594" s="41"/>
    </row>
    <row r="1595" spans="9:16" ht="9">
      <c r="I1595" s="39"/>
      <c r="J1595" s="39"/>
      <c r="K1595" s="40"/>
      <c r="L1595" s="40"/>
      <c r="M1595" s="40"/>
      <c r="N1595" s="42"/>
      <c r="O1595" s="42"/>
      <c r="P1595" s="41"/>
    </row>
    <row r="1596" spans="9:16" ht="9">
      <c r="I1596" s="39"/>
      <c r="J1596" s="39"/>
      <c r="K1596" s="40"/>
      <c r="L1596" s="40"/>
      <c r="M1596" s="40"/>
      <c r="N1596" s="42"/>
      <c r="O1596" s="42"/>
      <c r="P1596" s="41"/>
    </row>
    <row r="1597" spans="9:16" ht="9">
      <c r="I1597" s="39"/>
      <c r="J1597" s="39"/>
      <c r="K1597" s="40"/>
      <c r="L1597" s="40"/>
      <c r="M1597" s="40"/>
      <c r="N1597" s="42"/>
      <c r="O1597" s="42"/>
      <c r="P1597" s="41"/>
    </row>
    <row r="1598" spans="9:16" ht="9">
      <c r="I1598" s="39"/>
      <c r="J1598" s="39"/>
      <c r="K1598" s="40"/>
      <c r="L1598" s="40"/>
      <c r="M1598" s="40"/>
      <c r="N1598" s="42"/>
      <c r="O1598" s="42"/>
      <c r="P1598" s="41"/>
    </row>
    <row r="1599" spans="9:16" ht="9">
      <c r="I1599" s="39"/>
      <c r="J1599" s="39"/>
      <c r="K1599" s="40"/>
      <c r="L1599" s="40"/>
      <c r="M1599" s="40"/>
      <c r="N1599" s="42"/>
      <c r="O1599" s="42"/>
      <c r="P1599" s="41"/>
    </row>
    <row r="1600" spans="9:16" ht="9">
      <c r="I1600" s="39"/>
      <c r="J1600" s="39"/>
      <c r="K1600" s="40"/>
      <c r="L1600" s="40"/>
      <c r="M1600" s="40"/>
      <c r="N1600" s="42"/>
      <c r="O1600" s="42"/>
      <c r="P1600" s="41"/>
    </row>
    <row r="1601" spans="9:16" ht="9">
      <c r="I1601" s="39"/>
      <c r="J1601" s="39"/>
      <c r="K1601" s="40"/>
      <c r="L1601" s="40"/>
      <c r="M1601" s="40"/>
      <c r="N1601" s="42"/>
      <c r="O1601" s="42"/>
      <c r="P1601" s="41"/>
    </row>
    <row r="1602" spans="9:16" ht="9">
      <c r="I1602" s="39"/>
      <c r="J1602" s="39"/>
      <c r="K1602" s="40"/>
      <c r="L1602" s="40"/>
      <c r="M1602" s="40"/>
      <c r="N1602" s="42"/>
      <c r="O1602" s="42"/>
      <c r="P1602" s="41"/>
    </row>
    <row r="1603" spans="9:16" ht="9">
      <c r="I1603" s="39"/>
      <c r="J1603" s="39"/>
      <c r="K1603" s="40"/>
      <c r="L1603" s="40"/>
      <c r="M1603" s="40"/>
      <c r="N1603" s="42"/>
      <c r="O1603" s="42"/>
      <c r="P1603" s="41"/>
    </row>
    <row r="1604" spans="9:16" ht="9">
      <c r="I1604" s="39"/>
      <c r="J1604" s="39"/>
      <c r="K1604" s="40"/>
      <c r="L1604" s="40"/>
      <c r="M1604" s="40"/>
      <c r="N1604" s="42"/>
      <c r="O1604" s="42"/>
      <c r="P1604" s="41"/>
    </row>
    <row r="1605" spans="9:16" ht="9">
      <c r="I1605" s="39"/>
      <c r="J1605" s="39"/>
      <c r="K1605" s="40"/>
      <c r="L1605" s="40"/>
      <c r="M1605" s="40"/>
      <c r="N1605" s="42"/>
      <c r="O1605" s="42"/>
      <c r="P1605" s="41"/>
    </row>
    <row r="1606" spans="9:16" ht="9">
      <c r="I1606" s="39"/>
      <c r="J1606" s="39"/>
      <c r="K1606" s="40"/>
      <c r="L1606" s="40"/>
      <c r="M1606" s="40"/>
      <c r="N1606" s="42"/>
      <c r="O1606" s="42"/>
      <c r="P1606" s="41"/>
    </row>
    <row r="1607" spans="9:16" ht="9">
      <c r="I1607" s="39"/>
      <c r="J1607" s="39"/>
      <c r="K1607" s="40"/>
      <c r="L1607" s="40"/>
      <c r="M1607" s="40"/>
      <c r="N1607" s="42"/>
      <c r="O1607" s="42"/>
      <c r="P1607" s="41"/>
    </row>
    <row r="1608" spans="9:16" ht="9">
      <c r="I1608" s="39"/>
      <c r="J1608" s="39"/>
      <c r="K1608" s="40"/>
      <c r="L1608" s="40"/>
      <c r="M1608" s="40"/>
      <c r="N1608" s="42"/>
      <c r="O1608" s="42"/>
      <c r="P1608" s="41"/>
    </row>
    <row r="1609" spans="9:16" ht="9">
      <c r="I1609" s="39"/>
      <c r="J1609" s="39"/>
      <c r="K1609" s="40"/>
      <c r="L1609" s="40"/>
      <c r="M1609" s="40"/>
      <c r="N1609" s="42"/>
      <c r="O1609" s="42"/>
      <c r="P1609" s="41"/>
    </row>
    <row r="1610" spans="9:16" ht="9">
      <c r="I1610" s="39"/>
      <c r="J1610" s="39"/>
      <c r="K1610" s="40"/>
      <c r="L1610" s="40"/>
      <c r="M1610" s="40"/>
      <c r="N1610" s="42"/>
      <c r="O1610" s="42"/>
      <c r="P1610" s="41"/>
    </row>
    <row r="1611" spans="9:16" ht="9">
      <c r="I1611" s="39"/>
      <c r="J1611" s="39"/>
      <c r="K1611" s="40"/>
      <c r="L1611" s="40"/>
      <c r="M1611" s="40"/>
      <c r="N1611" s="42"/>
      <c r="O1611" s="42"/>
      <c r="P1611" s="41"/>
    </row>
    <row r="1612" spans="9:16" ht="9">
      <c r="I1612" s="39"/>
      <c r="J1612" s="39"/>
      <c r="K1612" s="40"/>
      <c r="L1612" s="40"/>
      <c r="M1612" s="40"/>
      <c r="N1612" s="42"/>
      <c r="O1612" s="42"/>
      <c r="P1612" s="41"/>
    </row>
    <row r="1613" spans="9:16" ht="9">
      <c r="I1613" s="39"/>
      <c r="J1613" s="39"/>
      <c r="K1613" s="40"/>
      <c r="L1613" s="40"/>
      <c r="M1613" s="40"/>
      <c r="N1613" s="42"/>
      <c r="O1613" s="42"/>
      <c r="P1613" s="41"/>
    </row>
    <row r="1614" spans="9:16" ht="9">
      <c r="I1614" s="39"/>
      <c r="J1614" s="39"/>
      <c r="K1614" s="40"/>
      <c r="L1614" s="40"/>
      <c r="M1614" s="40"/>
      <c r="N1614" s="42"/>
      <c r="O1614" s="42"/>
      <c r="P1614" s="41"/>
    </row>
    <row r="1615" spans="9:16" ht="9">
      <c r="I1615" s="39"/>
      <c r="J1615" s="39"/>
      <c r="K1615" s="40"/>
      <c r="L1615" s="40"/>
      <c r="M1615" s="40"/>
      <c r="N1615" s="42"/>
      <c r="O1615" s="42"/>
      <c r="P1615" s="41"/>
    </row>
    <row r="1616" spans="9:16" ht="9">
      <c r="I1616" s="39"/>
      <c r="J1616" s="39"/>
      <c r="K1616" s="40"/>
      <c r="L1616" s="40"/>
      <c r="M1616" s="40"/>
      <c r="N1616" s="42"/>
      <c r="O1616" s="42"/>
      <c r="P1616" s="41"/>
    </row>
    <row r="1617" spans="9:16" ht="9">
      <c r="I1617" s="39"/>
      <c r="J1617" s="39"/>
      <c r="K1617" s="40"/>
      <c r="L1617" s="40"/>
      <c r="M1617" s="40"/>
      <c r="N1617" s="42"/>
      <c r="O1617" s="42"/>
      <c r="P1617" s="41"/>
    </row>
    <row r="1618" spans="9:16" ht="9">
      <c r="I1618" s="39"/>
      <c r="J1618" s="39"/>
      <c r="K1618" s="40"/>
      <c r="L1618" s="40"/>
      <c r="M1618" s="40"/>
      <c r="N1618" s="42"/>
      <c r="O1618" s="42"/>
      <c r="P1618" s="41"/>
    </row>
    <row r="1619" spans="9:16" ht="9">
      <c r="I1619" s="39"/>
      <c r="J1619" s="39"/>
      <c r="K1619" s="40"/>
      <c r="L1619" s="40"/>
      <c r="M1619" s="40"/>
      <c r="N1619" s="42"/>
      <c r="O1619" s="42"/>
      <c r="P1619" s="41"/>
    </row>
    <row r="1620" spans="9:16" ht="9">
      <c r="I1620" s="39"/>
      <c r="J1620" s="39"/>
      <c r="K1620" s="40"/>
      <c r="L1620" s="40"/>
      <c r="M1620" s="40"/>
      <c r="N1620" s="42"/>
      <c r="O1620" s="42"/>
      <c r="P1620" s="41"/>
    </row>
    <row r="1621" spans="9:16" ht="9">
      <c r="I1621" s="39"/>
      <c r="J1621" s="39"/>
      <c r="K1621" s="40"/>
      <c r="L1621" s="40"/>
      <c r="M1621" s="40"/>
      <c r="N1621" s="42"/>
      <c r="O1621" s="42"/>
      <c r="P1621" s="41"/>
    </row>
    <row r="1622" spans="9:16" ht="9">
      <c r="I1622" s="39"/>
      <c r="J1622" s="39"/>
      <c r="K1622" s="40"/>
      <c r="L1622" s="40"/>
      <c r="M1622" s="40"/>
      <c r="N1622" s="42"/>
      <c r="O1622" s="42"/>
      <c r="P1622" s="41"/>
    </row>
    <row r="1623" spans="9:16" ht="9">
      <c r="I1623" s="39"/>
      <c r="J1623" s="39"/>
      <c r="K1623" s="40"/>
      <c r="L1623" s="40"/>
      <c r="M1623" s="40"/>
      <c r="N1623" s="42"/>
      <c r="O1623" s="42"/>
      <c r="P1623" s="41"/>
    </row>
    <row r="1624" spans="9:16" ht="9">
      <c r="I1624" s="39"/>
      <c r="J1624" s="39"/>
      <c r="K1624" s="40"/>
      <c r="L1624" s="40"/>
      <c r="M1624" s="40"/>
      <c r="N1624" s="42"/>
      <c r="O1624" s="42"/>
      <c r="P1624" s="41"/>
    </row>
    <row r="1625" spans="9:16" ht="9">
      <c r="I1625" s="39"/>
      <c r="J1625" s="39"/>
      <c r="K1625" s="40"/>
      <c r="L1625" s="40"/>
      <c r="M1625" s="40"/>
      <c r="N1625" s="42"/>
      <c r="O1625" s="42"/>
      <c r="P1625" s="41"/>
    </row>
    <row r="1626" spans="9:16" ht="9">
      <c r="I1626" s="39"/>
      <c r="J1626" s="39"/>
      <c r="K1626" s="40"/>
      <c r="L1626" s="40"/>
      <c r="M1626" s="40"/>
      <c r="N1626" s="42"/>
      <c r="O1626" s="42"/>
      <c r="P1626" s="41"/>
    </row>
    <row r="1627" spans="9:16" ht="9">
      <c r="I1627" s="39"/>
      <c r="J1627" s="39"/>
      <c r="K1627" s="40"/>
      <c r="L1627" s="40"/>
      <c r="M1627" s="40"/>
      <c r="N1627" s="42"/>
      <c r="O1627" s="42"/>
      <c r="P1627" s="41"/>
    </row>
    <row r="1628" spans="9:16" ht="9">
      <c r="I1628" s="39"/>
      <c r="J1628" s="39"/>
      <c r="K1628" s="40"/>
      <c r="L1628" s="40"/>
      <c r="M1628" s="40"/>
      <c r="N1628" s="42"/>
      <c r="O1628" s="42"/>
      <c r="P1628" s="41"/>
    </row>
    <row r="1629" spans="9:16" ht="9">
      <c r="I1629" s="39"/>
      <c r="J1629" s="39"/>
      <c r="K1629" s="40"/>
      <c r="L1629" s="40"/>
      <c r="M1629" s="40"/>
      <c r="N1629" s="42"/>
      <c r="O1629" s="42"/>
      <c r="P1629" s="41"/>
    </row>
    <row r="1630" spans="9:16" ht="9">
      <c r="I1630" s="39"/>
      <c r="J1630" s="39"/>
      <c r="K1630" s="40"/>
      <c r="L1630" s="40"/>
      <c r="M1630" s="40"/>
      <c r="N1630" s="42"/>
      <c r="O1630" s="42"/>
      <c r="P1630" s="41"/>
    </row>
    <row r="1631" spans="9:16" ht="9">
      <c r="I1631" s="39"/>
      <c r="J1631" s="39"/>
      <c r="K1631" s="40"/>
      <c r="L1631" s="40"/>
      <c r="M1631" s="40"/>
      <c r="N1631" s="42"/>
      <c r="O1631" s="42"/>
      <c r="P1631" s="41"/>
    </row>
    <row r="1632" spans="9:16" ht="9">
      <c r="I1632" s="39"/>
      <c r="J1632" s="39"/>
      <c r="K1632" s="40"/>
      <c r="L1632" s="40"/>
      <c r="M1632" s="40"/>
      <c r="N1632" s="42"/>
      <c r="O1632" s="42"/>
      <c r="P1632" s="41"/>
    </row>
    <row r="1633" spans="9:16" ht="9">
      <c r="I1633" s="39"/>
      <c r="J1633" s="39"/>
      <c r="K1633" s="40"/>
      <c r="L1633" s="40"/>
      <c r="M1633" s="40"/>
      <c r="N1633" s="42"/>
      <c r="O1633" s="42"/>
      <c r="P1633" s="41"/>
    </row>
    <row r="1634" spans="9:16" ht="9">
      <c r="I1634" s="39"/>
      <c r="J1634" s="39"/>
      <c r="K1634" s="40"/>
      <c r="L1634" s="40"/>
      <c r="M1634" s="40"/>
      <c r="N1634" s="42"/>
      <c r="O1634" s="42"/>
      <c r="P1634" s="41"/>
    </row>
    <row r="1635" spans="9:16" ht="9">
      <c r="I1635" s="39"/>
      <c r="J1635" s="39"/>
      <c r="K1635" s="40"/>
      <c r="L1635" s="40"/>
      <c r="M1635" s="40"/>
      <c r="N1635" s="42"/>
      <c r="O1635" s="42"/>
      <c r="P1635" s="41"/>
    </row>
    <row r="1636" spans="9:16" ht="9">
      <c r="I1636" s="39"/>
      <c r="J1636" s="39"/>
      <c r="K1636" s="40"/>
      <c r="L1636" s="40"/>
      <c r="M1636" s="40"/>
      <c r="N1636" s="42"/>
      <c r="O1636" s="42"/>
      <c r="P1636" s="41"/>
    </row>
    <row r="1637" spans="9:16" ht="9">
      <c r="I1637" s="39"/>
      <c r="J1637" s="39"/>
      <c r="K1637" s="40"/>
      <c r="L1637" s="40"/>
      <c r="M1637" s="40"/>
      <c r="N1637" s="42"/>
      <c r="O1637" s="42"/>
      <c r="P1637" s="41"/>
    </row>
    <row r="1638" spans="9:16" ht="9">
      <c r="I1638" s="39"/>
      <c r="J1638" s="39"/>
      <c r="K1638" s="40"/>
      <c r="L1638" s="40"/>
      <c r="M1638" s="40"/>
      <c r="N1638" s="42"/>
      <c r="O1638" s="42"/>
      <c r="P1638" s="41"/>
    </row>
    <row r="1639" spans="9:16" ht="9">
      <c r="I1639" s="39"/>
      <c r="J1639" s="39"/>
      <c r="K1639" s="40"/>
      <c r="L1639" s="40"/>
      <c r="M1639" s="40"/>
      <c r="N1639" s="42"/>
      <c r="O1639" s="42"/>
      <c r="P1639" s="41"/>
    </row>
    <row r="1640" spans="9:16" ht="9">
      <c r="I1640" s="39"/>
      <c r="J1640" s="39"/>
      <c r="K1640" s="40"/>
      <c r="L1640" s="40"/>
      <c r="M1640" s="40"/>
      <c r="N1640" s="42"/>
      <c r="O1640" s="42"/>
      <c r="P1640" s="41"/>
    </row>
    <row r="1641" spans="9:16" ht="9">
      <c r="I1641" s="39"/>
      <c r="J1641" s="39"/>
      <c r="K1641" s="40"/>
      <c r="L1641" s="40"/>
      <c r="M1641" s="40"/>
      <c r="N1641" s="42"/>
      <c r="O1641" s="42"/>
      <c r="P1641" s="41"/>
    </row>
    <row r="1642" spans="9:16" ht="9">
      <c r="I1642" s="39"/>
      <c r="J1642" s="39"/>
      <c r="K1642" s="40"/>
      <c r="L1642" s="40"/>
      <c r="M1642" s="40"/>
      <c r="N1642" s="42"/>
      <c r="O1642" s="42"/>
      <c r="P1642" s="41"/>
    </row>
    <row r="1643" spans="9:16" ht="9">
      <c r="I1643" s="39"/>
      <c r="J1643" s="39"/>
      <c r="K1643" s="40"/>
      <c r="L1643" s="40"/>
      <c r="M1643" s="40"/>
      <c r="N1643" s="42"/>
      <c r="O1643" s="42"/>
      <c r="P1643" s="41"/>
    </row>
    <row r="1644" spans="9:16" ht="9">
      <c r="I1644" s="39"/>
      <c r="J1644" s="39"/>
      <c r="K1644" s="40"/>
      <c r="L1644" s="40"/>
      <c r="M1644" s="40"/>
      <c r="N1644" s="42"/>
      <c r="O1644" s="42"/>
      <c r="P1644" s="41"/>
    </row>
    <row r="1645" spans="9:16" ht="9">
      <c r="I1645" s="39"/>
      <c r="J1645" s="39"/>
      <c r="K1645" s="40"/>
      <c r="L1645" s="40"/>
      <c r="M1645" s="40"/>
      <c r="N1645" s="42"/>
      <c r="O1645" s="42"/>
      <c r="P1645" s="41"/>
    </row>
    <row r="1646" spans="9:16" ht="9">
      <c r="I1646" s="39"/>
      <c r="J1646" s="39"/>
      <c r="K1646" s="40"/>
      <c r="L1646" s="40"/>
      <c r="M1646" s="40"/>
      <c r="N1646" s="42"/>
      <c r="O1646" s="42"/>
      <c r="P1646" s="41"/>
    </row>
    <row r="1647" spans="9:16" ht="9">
      <c r="I1647" s="39"/>
      <c r="J1647" s="39"/>
      <c r="K1647" s="40"/>
      <c r="L1647" s="40"/>
      <c r="M1647" s="40"/>
      <c r="N1647" s="42"/>
      <c r="O1647" s="42"/>
      <c r="P1647" s="41"/>
    </row>
    <row r="1648" spans="9:16" ht="9">
      <c r="I1648" s="39"/>
      <c r="J1648" s="39"/>
      <c r="K1648" s="40"/>
      <c r="L1648" s="40"/>
      <c r="M1648" s="40"/>
      <c r="N1648" s="42"/>
      <c r="O1648" s="42"/>
      <c r="P1648" s="41"/>
    </row>
    <row r="1649" spans="9:16" ht="9">
      <c r="I1649" s="39"/>
      <c r="J1649" s="39"/>
      <c r="K1649" s="40"/>
      <c r="L1649" s="40"/>
      <c r="M1649" s="40"/>
      <c r="N1649" s="42"/>
      <c r="O1649" s="42"/>
      <c r="P1649" s="41"/>
    </row>
    <row r="1650" spans="9:16" ht="9">
      <c r="I1650" s="39"/>
      <c r="J1650" s="39"/>
      <c r="K1650" s="40"/>
      <c r="L1650" s="40"/>
      <c r="M1650" s="40"/>
      <c r="N1650" s="42"/>
      <c r="O1650" s="42"/>
      <c r="P1650" s="41"/>
    </row>
    <row r="1651" spans="9:16" ht="9">
      <c r="I1651" s="39"/>
      <c r="J1651" s="39"/>
      <c r="K1651" s="40"/>
      <c r="L1651" s="40"/>
      <c r="M1651" s="40"/>
      <c r="N1651" s="42"/>
      <c r="O1651" s="42"/>
      <c r="P1651" s="41"/>
    </row>
    <row r="1652" spans="9:16" ht="9">
      <c r="I1652" s="39"/>
      <c r="J1652" s="39"/>
      <c r="K1652" s="40"/>
      <c r="L1652" s="40"/>
      <c r="M1652" s="40"/>
      <c r="N1652" s="42"/>
      <c r="O1652" s="42"/>
      <c r="P1652" s="41"/>
    </row>
    <row r="1653" spans="9:16" ht="9">
      <c r="I1653" s="39"/>
      <c r="J1653" s="39"/>
      <c r="K1653" s="40"/>
      <c r="L1653" s="40"/>
      <c r="M1653" s="40"/>
      <c r="N1653" s="42"/>
      <c r="O1653" s="42"/>
      <c r="P1653" s="41"/>
    </row>
    <row r="1654" spans="9:16" ht="9">
      <c r="I1654" s="39"/>
      <c r="J1654" s="39"/>
      <c r="K1654" s="40"/>
      <c r="L1654" s="40"/>
      <c r="M1654" s="40"/>
      <c r="N1654" s="42"/>
      <c r="O1654" s="42"/>
      <c r="P1654" s="41"/>
    </row>
    <row r="1655" spans="9:16" ht="9">
      <c r="I1655" s="39"/>
      <c r="J1655" s="39"/>
      <c r="K1655" s="40"/>
      <c r="L1655" s="40"/>
      <c r="M1655" s="40"/>
      <c r="N1655" s="42"/>
      <c r="O1655" s="42"/>
      <c r="P1655" s="41"/>
    </row>
    <row r="1656" spans="9:16" ht="9">
      <c r="I1656" s="39"/>
      <c r="J1656" s="39"/>
      <c r="K1656" s="40"/>
      <c r="L1656" s="40"/>
      <c r="M1656" s="40"/>
      <c r="N1656" s="42"/>
      <c r="O1656" s="42"/>
      <c r="P1656" s="41"/>
    </row>
    <row r="1657" spans="9:16" ht="9">
      <c r="I1657" s="39"/>
      <c r="J1657" s="39"/>
      <c r="K1657" s="40"/>
      <c r="L1657" s="40"/>
      <c r="M1657" s="40"/>
      <c r="N1657" s="42"/>
      <c r="O1657" s="42"/>
      <c r="P1657" s="41"/>
    </row>
    <row r="1658" spans="9:16" ht="9">
      <c r="I1658" s="39"/>
      <c r="J1658" s="39"/>
      <c r="K1658" s="40"/>
      <c r="L1658" s="40"/>
      <c r="M1658" s="40"/>
      <c r="N1658" s="42"/>
      <c r="O1658" s="42"/>
      <c r="P1658" s="41"/>
    </row>
    <row r="1659" spans="9:16" ht="9">
      <c r="I1659" s="39"/>
      <c r="J1659" s="39"/>
      <c r="K1659" s="40"/>
      <c r="L1659" s="40"/>
      <c r="M1659" s="40"/>
      <c r="N1659" s="42"/>
      <c r="O1659" s="42"/>
      <c r="P1659" s="41"/>
    </row>
    <row r="1660" spans="9:16" ht="9">
      <c r="I1660" s="39"/>
      <c r="J1660" s="39"/>
      <c r="K1660" s="40"/>
      <c r="L1660" s="40"/>
      <c r="M1660" s="40"/>
      <c r="N1660" s="42"/>
      <c r="O1660" s="42"/>
      <c r="P1660" s="41"/>
    </row>
    <row r="1661" spans="9:16" ht="9">
      <c r="I1661" s="39"/>
      <c r="J1661" s="39"/>
      <c r="K1661" s="40"/>
      <c r="L1661" s="40"/>
      <c r="M1661" s="40"/>
      <c r="N1661" s="42"/>
      <c r="O1661" s="42"/>
      <c r="P1661" s="41"/>
    </row>
    <row r="1662" spans="9:16" ht="9">
      <c r="I1662" s="39"/>
      <c r="J1662" s="39"/>
      <c r="K1662" s="40"/>
      <c r="L1662" s="40"/>
      <c r="M1662" s="40"/>
      <c r="N1662" s="42"/>
      <c r="O1662" s="42"/>
      <c r="P1662" s="41"/>
    </row>
    <row r="1663" spans="9:16" ht="9">
      <c r="I1663" s="39"/>
      <c r="J1663" s="39"/>
      <c r="K1663" s="40"/>
      <c r="L1663" s="40"/>
      <c r="M1663" s="40"/>
      <c r="N1663" s="42"/>
      <c r="O1663" s="42"/>
      <c r="P1663" s="41"/>
    </row>
    <row r="1664" spans="9:16" ht="9">
      <c r="I1664" s="39"/>
      <c r="J1664" s="39"/>
      <c r="K1664" s="40"/>
      <c r="L1664" s="40"/>
      <c r="M1664" s="40"/>
      <c r="N1664" s="42"/>
      <c r="O1664" s="42"/>
      <c r="P1664" s="41"/>
    </row>
    <row r="1665" spans="9:16" ht="9">
      <c r="I1665" s="39"/>
      <c r="J1665" s="39"/>
      <c r="K1665" s="40"/>
      <c r="L1665" s="40"/>
      <c r="M1665" s="40"/>
      <c r="N1665" s="42"/>
      <c r="O1665" s="42"/>
      <c r="P1665" s="41"/>
    </row>
    <row r="1666" spans="9:16" ht="9">
      <c r="I1666" s="39"/>
      <c r="J1666" s="39"/>
      <c r="K1666" s="40"/>
      <c r="L1666" s="40"/>
      <c r="M1666" s="40"/>
      <c r="N1666" s="42"/>
      <c r="O1666" s="42"/>
      <c r="P1666" s="41"/>
    </row>
    <row r="1667" spans="9:16" ht="9">
      <c r="I1667" s="39"/>
      <c r="J1667" s="39"/>
      <c r="K1667" s="40"/>
      <c r="L1667" s="40"/>
      <c r="M1667" s="40"/>
      <c r="N1667" s="42"/>
      <c r="O1667" s="42"/>
      <c r="P1667" s="41"/>
    </row>
    <row r="1668" spans="9:16" ht="9">
      <c r="I1668" s="39"/>
      <c r="J1668" s="39"/>
      <c r="K1668" s="40"/>
      <c r="L1668" s="40"/>
      <c r="M1668" s="40"/>
      <c r="N1668" s="42"/>
      <c r="O1668" s="42"/>
      <c r="P1668" s="41"/>
    </row>
    <row r="1669" spans="9:16" ht="9">
      <c r="I1669" s="39"/>
      <c r="J1669" s="39"/>
      <c r="K1669" s="40"/>
      <c r="L1669" s="40"/>
      <c r="M1669" s="40"/>
      <c r="N1669" s="42"/>
      <c r="O1669" s="42"/>
      <c r="P1669" s="41"/>
    </row>
    <row r="1670" spans="9:16" ht="9">
      <c r="I1670" s="39"/>
      <c r="J1670" s="39"/>
      <c r="K1670" s="40"/>
      <c r="L1670" s="40"/>
      <c r="M1670" s="40"/>
      <c r="N1670" s="42"/>
      <c r="O1670" s="42"/>
      <c r="P1670" s="41"/>
    </row>
    <row r="1671" spans="9:16" ht="9">
      <c r="I1671" s="39"/>
      <c r="J1671" s="39"/>
      <c r="K1671" s="40"/>
      <c r="L1671" s="40"/>
      <c r="M1671" s="40"/>
      <c r="N1671" s="42"/>
      <c r="O1671" s="42"/>
      <c r="P1671" s="41"/>
    </row>
    <row r="1672" spans="9:16" ht="9">
      <c r="I1672" s="39"/>
      <c r="J1672" s="39"/>
      <c r="K1672" s="40"/>
      <c r="L1672" s="40"/>
      <c r="M1672" s="40"/>
      <c r="N1672" s="42"/>
      <c r="O1672" s="42"/>
      <c r="P1672" s="41"/>
    </row>
    <row r="1673" spans="9:16" ht="9">
      <c r="I1673" s="39"/>
      <c r="J1673" s="39"/>
      <c r="K1673" s="40"/>
      <c r="L1673" s="40"/>
      <c r="M1673" s="40"/>
      <c r="N1673" s="42"/>
      <c r="O1673" s="42"/>
      <c r="P1673" s="41"/>
    </row>
    <row r="1674" spans="9:16" ht="9">
      <c r="I1674" s="39"/>
      <c r="J1674" s="39"/>
      <c r="K1674" s="40"/>
      <c r="L1674" s="40"/>
      <c r="M1674" s="40"/>
      <c r="N1674" s="42"/>
      <c r="O1674" s="42"/>
      <c r="P1674" s="41"/>
    </row>
    <row r="1675" spans="9:16" ht="9">
      <c r="I1675" s="39"/>
      <c r="J1675" s="39"/>
      <c r="K1675" s="40"/>
      <c r="L1675" s="40"/>
      <c r="M1675" s="40"/>
      <c r="N1675" s="42"/>
      <c r="O1675" s="42"/>
      <c r="P1675" s="41"/>
    </row>
    <row r="1676" spans="9:16" ht="9">
      <c r="I1676" s="39"/>
      <c r="J1676" s="39"/>
      <c r="K1676" s="40"/>
      <c r="L1676" s="40"/>
      <c r="M1676" s="40"/>
      <c r="N1676" s="42"/>
      <c r="O1676" s="42"/>
      <c r="P1676" s="41"/>
    </row>
    <row r="1677" spans="9:16" ht="9">
      <c r="I1677" s="39"/>
      <c r="J1677" s="39"/>
      <c r="K1677" s="40"/>
      <c r="L1677" s="40"/>
      <c r="M1677" s="40"/>
      <c r="N1677" s="42"/>
      <c r="O1677" s="42"/>
      <c r="P1677" s="41"/>
    </row>
    <row r="1678" spans="9:16" ht="9">
      <c r="I1678" s="39"/>
      <c r="J1678" s="39"/>
      <c r="K1678" s="40"/>
      <c r="L1678" s="40"/>
      <c r="M1678" s="40"/>
      <c r="N1678" s="42"/>
      <c r="O1678" s="42"/>
      <c r="P1678" s="41"/>
    </row>
    <row r="1679" spans="9:16" ht="9">
      <c r="I1679" s="39"/>
      <c r="J1679" s="39"/>
      <c r="K1679" s="40"/>
      <c r="L1679" s="40"/>
      <c r="M1679" s="40"/>
      <c r="N1679" s="42"/>
      <c r="O1679" s="42"/>
      <c r="P1679" s="41"/>
    </row>
    <row r="1680" spans="9:16" ht="9">
      <c r="I1680" s="39"/>
      <c r="J1680" s="39"/>
      <c r="K1680" s="40"/>
      <c r="L1680" s="40"/>
      <c r="M1680" s="40"/>
      <c r="N1680" s="42"/>
      <c r="O1680" s="42"/>
      <c r="P1680" s="41"/>
    </row>
    <row r="1681" spans="9:16" ht="9">
      <c r="I1681" s="39"/>
      <c r="J1681" s="39"/>
      <c r="K1681" s="40"/>
      <c r="L1681" s="40"/>
      <c r="M1681" s="40"/>
      <c r="N1681" s="42"/>
      <c r="O1681" s="42"/>
      <c r="P1681" s="41"/>
    </row>
    <row r="1682" spans="9:16" ht="9">
      <c r="I1682" s="39"/>
      <c r="J1682" s="39"/>
      <c r="K1682" s="40"/>
      <c r="L1682" s="40"/>
      <c r="M1682" s="40"/>
      <c r="N1682" s="42"/>
      <c r="O1682" s="42"/>
      <c r="P1682" s="41"/>
    </row>
    <row r="1683" spans="9:16" ht="9">
      <c r="I1683" s="39"/>
      <c r="J1683" s="39"/>
      <c r="K1683" s="40"/>
      <c r="L1683" s="40"/>
      <c r="M1683" s="40"/>
      <c r="N1683" s="42"/>
      <c r="O1683" s="42"/>
      <c r="P1683" s="41"/>
    </row>
    <row r="1684" spans="9:16" ht="9">
      <c r="I1684" s="39"/>
      <c r="J1684" s="39"/>
      <c r="K1684" s="40"/>
      <c r="L1684" s="40"/>
      <c r="M1684" s="40"/>
      <c r="N1684" s="42"/>
      <c r="O1684" s="42"/>
      <c r="P1684" s="41"/>
    </row>
    <row r="1685" spans="9:16" ht="9">
      <c r="I1685" s="39"/>
      <c r="J1685" s="39"/>
      <c r="K1685" s="40"/>
      <c r="L1685" s="40"/>
      <c r="M1685" s="40"/>
      <c r="N1685" s="42"/>
      <c r="O1685" s="42"/>
      <c r="P1685" s="41"/>
    </row>
    <row r="1686" spans="9:16" ht="9">
      <c r="I1686" s="39"/>
      <c r="J1686" s="39"/>
      <c r="K1686" s="40"/>
      <c r="L1686" s="40"/>
      <c r="M1686" s="40"/>
      <c r="N1686" s="42"/>
      <c r="O1686" s="42"/>
      <c r="P1686" s="41"/>
    </row>
    <row r="1687" spans="9:16" ht="9">
      <c r="I1687" s="39"/>
      <c r="J1687" s="39"/>
      <c r="K1687" s="40"/>
      <c r="L1687" s="40"/>
      <c r="M1687" s="40"/>
      <c r="N1687" s="42"/>
      <c r="O1687" s="42"/>
      <c r="P1687" s="41"/>
    </row>
    <row r="1688" spans="9:16" ht="9">
      <c r="I1688" s="39"/>
      <c r="J1688" s="39"/>
      <c r="K1688" s="40"/>
      <c r="L1688" s="40"/>
      <c r="M1688" s="40"/>
      <c r="N1688" s="42"/>
      <c r="O1688" s="42"/>
      <c r="P1688" s="41"/>
    </row>
    <row r="1689" spans="9:16" ht="9">
      <c r="I1689" s="39"/>
      <c r="J1689" s="39"/>
      <c r="K1689" s="40"/>
      <c r="L1689" s="40"/>
      <c r="M1689" s="40"/>
      <c r="N1689" s="42"/>
      <c r="O1689" s="42"/>
      <c r="P1689" s="41"/>
    </row>
    <row r="1690" spans="9:16" ht="9">
      <c r="I1690" s="39"/>
      <c r="J1690" s="39"/>
      <c r="K1690" s="40"/>
      <c r="L1690" s="40"/>
      <c r="M1690" s="40"/>
      <c r="N1690" s="42"/>
      <c r="O1690" s="42"/>
      <c r="P1690" s="41"/>
    </row>
    <row r="1691" spans="9:16" ht="9">
      <c r="I1691" s="39"/>
      <c r="J1691" s="39"/>
      <c r="K1691" s="40"/>
      <c r="L1691" s="40"/>
      <c r="M1691" s="40"/>
      <c r="N1691" s="42"/>
      <c r="O1691" s="42"/>
      <c r="P1691" s="41"/>
    </row>
    <row r="1692" spans="9:16" ht="9">
      <c r="I1692" s="39"/>
      <c r="J1692" s="39"/>
      <c r="K1692" s="40"/>
      <c r="L1692" s="40"/>
      <c r="M1692" s="40"/>
      <c r="N1692" s="42"/>
      <c r="O1692" s="42"/>
      <c r="P1692" s="41"/>
    </row>
    <row r="1693" spans="9:16" ht="9">
      <c r="I1693" s="39"/>
      <c r="J1693" s="39"/>
      <c r="K1693" s="40"/>
      <c r="L1693" s="40"/>
      <c r="M1693" s="40"/>
      <c r="N1693" s="42"/>
      <c r="O1693" s="42"/>
      <c r="P1693" s="41"/>
    </row>
    <row r="1694" spans="9:16" ht="9">
      <c r="I1694" s="39"/>
      <c r="J1694" s="39"/>
      <c r="K1694" s="40"/>
      <c r="L1694" s="40"/>
      <c r="M1694" s="40"/>
      <c r="N1694" s="42"/>
      <c r="O1694" s="42"/>
      <c r="P1694" s="41"/>
    </row>
    <row r="1695" spans="9:16" ht="9">
      <c r="I1695" s="39"/>
      <c r="J1695" s="39"/>
      <c r="K1695" s="40"/>
      <c r="L1695" s="40"/>
      <c r="M1695" s="40"/>
      <c r="N1695" s="42"/>
      <c r="O1695" s="42"/>
      <c r="P1695" s="41"/>
    </row>
    <row r="1696" spans="9:16" ht="9">
      <c r="I1696" s="39"/>
      <c r="J1696" s="39"/>
      <c r="K1696" s="40"/>
      <c r="L1696" s="40"/>
      <c r="M1696" s="40"/>
      <c r="N1696" s="42"/>
      <c r="O1696" s="42"/>
      <c r="P1696" s="41"/>
    </row>
    <row r="1697" spans="9:16" ht="9">
      <c r="I1697" s="39"/>
      <c r="J1697" s="39"/>
      <c r="K1697" s="40"/>
      <c r="L1697" s="40"/>
      <c r="M1697" s="40"/>
      <c r="N1697" s="42"/>
      <c r="O1697" s="42"/>
      <c r="P1697" s="41"/>
    </row>
    <row r="1698" spans="9:16" ht="9">
      <c r="I1698" s="39"/>
      <c r="J1698" s="39"/>
      <c r="K1698" s="40"/>
      <c r="L1698" s="40"/>
      <c r="M1698" s="40"/>
      <c r="N1698" s="42"/>
      <c r="O1698" s="42"/>
      <c r="P1698" s="41"/>
    </row>
    <row r="1699" spans="9:16" ht="9">
      <c r="I1699" s="39"/>
      <c r="J1699" s="39"/>
      <c r="K1699" s="40"/>
      <c r="L1699" s="40"/>
      <c r="M1699" s="40"/>
      <c r="N1699" s="42"/>
      <c r="O1699" s="42"/>
      <c r="P1699" s="41"/>
    </row>
    <row r="1700" spans="9:16" ht="9">
      <c r="I1700" s="39"/>
      <c r="J1700" s="39"/>
      <c r="K1700" s="40"/>
      <c r="L1700" s="40"/>
      <c r="M1700" s="40"/>
      <c r="N1700" s="42"/>
      <c r="O1700" s="42"/>
      <c r="P1700" s="41"/>
    </row>
    <row r="1701" spans="9:16" ht="9">
      <c r="I1701" s="39"/>
      <c r="J1701" s="39"/>
      <c r="K1701" s="40"/>
      <c r="L1701" s="40"/>
      <c r="M1701" s="40"/>
      <c r="N1701" s="42"/>
      <c r="O1701" s="42"/>
      <c r="P1701" s="41"/>
    </row>
    <row r="1702" spans="9:16" ht="9">
      <c r="I1702" s="39"/>
      <c r="J1702" s="39"/>
      <c r="K1702" s="40"/>
      <c r="L1702" s="40"/>
      <c r="M1702" s="40"/>
      <c r="N1702" s="42"/>
      <c r="O1702" s="42"/>
      <c r="P1702" s="41"/>
    </row>
    <row r="1703" spans="9:16" ht="9">
      <c r="I1703" s="39"/>
      <c r="J1703" s="39"/>
      <c r="K1703" s="40"/>
      <c r="L1703" s="40"/>
      <c r="M1703" s="40"/>
      <c r="N1703" s="42"/>
      <c r="O1703" s="42"/>
      <c r="P1703" s="41"/>
    </row>
    <row r="1704" spans="9:16" ht="9">
      <c r="I1704" s="39"/>
      <c r="J1704" s="39"/>
      <c r="K1704" s="40"/>
      <c r="L1704" s="40"/>
      <c r="M1704" s="40"/>
      <c r="N1704" s="42"/>
      <c r="O1704" s="42"/>
      <c r="P1704" s="41"/>
    </row>
    <row r="1705" spans="9:16" ht="9">
      <c r="I1705" s="39"/>
      <c r="J1705" s="39"/>
      <c r="K1705" s="40"/>
      <c r="L1705" s="40"/>
      <c r="M1705" s="40"/>
      <c r="N1705" s="42"/>
      <c r="O1705" s="42"/>
      <c r="P1705" s="41"/>
    </row>
    <row r="1706" spans="9:16" ht="9">
      <c r="I1706" s="39"/>
      <c r="J1706" s="39"/>
      <c r="K1706" s="40"/>
      <c r="L1706" s="40"/>
      <c r="M1706" s="40"/>
      <c r="N1706" s="42"/>
      <c r="O1706" s="42"/>
      <c r="P1706" s="41"/>
    </row>
    <row r="1707" spans="9:16" ht="9">
      <c r="I1707" s="39"/>
      <c r="J1707" s="39"/>
      <c r="K1707" s="40"/>
      <c r="L1707" s="40"/>
      <c r="M1707" s="40"/>
      <c r="N1707" s="42"/>
      <c r="O1707" s="42"/>
      <c r="P1707" s="41"/>
    </row>
    <row r="1708" spans="9:16" ht="9">
      <c r="I1708" s="39"/>
      <c r="J1708" s="39"/>
      <c r="K1708" s="40"/>
      <c r="L1708" s="40"/>
      <c r="M1708" s="40"/>
      <c r="N1708" s="42"/>
      <c r="O1708" s="42"/>
      <c r="P1708" s="41"/>
    </row>
    <row r="1709" spans="9:16" ht="9">
      <c r="I1709" s="39"/>
      <c r="J1709" s="39"/>
      <c r="K1709" s="40"/>
      <c r="L1709" s="40"/>
      <c r="M1709" s="40"/>
      <c r="N1709" s="42"/>
      <c r="O1709" s="42"/>
      <c r="P1709" s="41"/>
    </row>
    <row r="1710" spans="9:16" ht="9">
      <c r="I1710" s="39"/>
      <c r="J1710" s="39"/>
      <c r="K1710" s="40"/>
      <c r="L1710" s="40"/>
      <c r="M1710" s="40"/>
      <c r="N1710" s="42"/>
      <c r="O1710" s="42"/>
      <c r="P1710" s="41"/>
    </row>
    <row r="1711" spans="9:16" ht="9">
      <c r="I1711" s="39"/>
      <c r="J1711" s="39"/>
      <c r="K1711" s="40"/>
      <c r="L1711" s="40"/>
      <c r="M1711" s="40"/>
      <c r="N1711" s="42"/>
      <c r="O1711" s="42"/>
      <c r="P1711" s="41"/>
    </row>
    <row r="1712" spans="9:16" ht="9">
      <c r="I1712" s="39"/>
      <c r="J1712" s="39"/>
      <c r="K1712" s="40"/>
      <c r="L1712" s="40"/>
      <c r="M1712" s="40"/>
      <c r="N1712" s="42"/>
      <c r="O1712" s="42"/>
      <c r="P1712" s="41"/>
    </row>
    <row r="1713" spans="9:16" ht="9">
      <c r="I1713" s="39"/>
      <c r="J1713" s="39"/>
      <c r="K1713" s="40"/>
      <c r="L1713" s="40"/>
      <c r="M1713" s="40"/>
      <c r="N1713" s="42"/>
      <c r="O1713" s="42"/>
      <c r="P1713" s="41"/>
    </row>
    <row r="1714" spans="9:16" ht="9">
      <c r="I1714" s="39"/>
      <c r="J1714" s="39"/>
      <c r="K1714" s="40"/>
      <c r="L1714" s="40"/>
      <c r="M1714" s="40"/>
      <c r="N1714" s="42"/>
      <c r="O1714" s="42"/>
      <c r="P1714" s="41"/>
    </row>
    <row r="1715" spans="9:16" ht="9">
      <c r="I1715" s="39"/>
      <c r="J1715" s="39"/>
      <c r="K1715" s="40"/>
      <c r="L1715" s="40"/>
      <c r="M1715" s="40"/>
      <c r="N1715" s="42"/>
      <c r="O1715" s="42"/>
      <c r="P1715" s="41"/>
    </row>
    <row r="1716" spans="9:16" ht="9">
      <c r="I1716" s="39"/>
      <c r="J1716" s="39"/>
      <c r="K1716" s="40"/>
      <c r="L1716" s="40"/>
      <c r="M1716" s="40"/>
      <c r="N1716" s="42"/>
      <c r="O1716" s="42"/>
      <c r="P1716" s="41"/>
    </row>
    <row r="1717" spans="9:16" ht="9">
      <c r="I1717" s="39"/>
      <c r="J1717" s="39"/>
      <c r="K1717" s="40"/>
      <c r="L1717" s="40"/>
      <c r="M1717" s="40"/>
      <c r="N1717" s="42"/>
      <c r="O1717" s="42"/>
      <c r="P1717" s="41"/>
    </row>
    <row r="1718" spans="9:16" ht="9">
      <c r="I1718" s="39"/>
      <c r="J1718" s="39"/>
      <c r="K1718" s="40"/>
      <c r="L1718" s="40"/>
      <c r="M1718" s="40"/>
      <c r="N1718" s="42"/>
      <c r="O1718" s="42"/>
      <c r="P1718" s="41"/>
    </row>
    <row r="1719" spans="9:16" ht="9">
      <c r="I1719" s="39"/>
      <c r="J1719" s="39"/>
      <c r="K1719" s="40"/>
      <c r="L1719" s="40"/>
      <c r="M1719" s="40"/>
      <c r="N1719" s="42"/>
      <c r="O1719" s="42"/>
      <c r="P1719" s="41"/>
    </row>
    <row r="1720" spans="9:16" ht="9">
      <c r="I1720" s="39"/>
      <c r="J1720" s="39"/>
      <c r="K1720" s="40"/>
      <c r="L1720" s="40"/>
      <c r="M1720" s="40"/>
      <c r="N1720" s="42"/>
      <c r="O1720" s="42"/>
      <c r="P1720" s="41"/>
    </row>
    <row r="1721" spans="9:16" ht="9">
      <c r="I1721" s="39"/>
      <c r="J1721" s="39"/>
      <c r="K1721" s="40"/>
      <c r="L1721" s="40"/>
      <c r="M1721" s="40"/>
      <c r="N1721" s="42"/>
      <c r="O1721" s="42"/>
      <c r="P1721" s="41"/>
    </row>
    <row r="1722" spans="9:16" ht="9">
      <c r="I1722" s="39"/>
      <c r="J1722" s="39"/>
      <c r="K1722" s="40"/>
      <c r="L1722" s="40"/>
      <c r="M1722" s="40"/>
      <c r="N1722" s="42"/>
      <c r="O1722" s="42"/>
      <c r="P1722" s="41"/>
    </row>
    <row r="1723" spans="9:16" ht="9">
      <c r="I1723" s="39"/>
      <c r="J1723" s="39"/>
      <c r="K1723" s="40"/>
      <c r="L1723" s="40"/>
      <c r="M1723" s="40"/>
      <c r="N1723" s="42"/>
      <c r="O1723" s="42"/>
      <c r="P1723" s="41"/>
    </row>
    <row r="1724" spans="9:16" ht="9">
      <c r="I1724" s="39"/>
      <c r="J1724" s="39"/>
      <c r="K1724" s="40"/>
      <c r="L1724" s="40"/>
      <c r="M1724" s="40"/>
      <c r="N1724" s="42"/>
      <c r="O1724" s="42"/>
      <c r="P1724" s="41"/>
    </row>
    <row r="1725" spans="9:16" ht="9">
      <c r="I1725" s="39"/>
      <c r="J1725" s="39"/>
      <c r="K1725" s="40"/>
      <c r="L1725" s="40"/>
      <c r="M1725" s="40"/>
      <c r="N1725" s="42"/>
      <c r="O1725" s="42"/>
      <c r="P1725" s="41"/>
    </row>
    <row r="1726" spans="9:16" ht="9">
      <c r="I1726" s="39"/>
      <c r="J1726" s="39"/>
      <c r="K1726" s="40"/>
      <c r="L1726" s="40"/>
      <c r="M1726" s="40"/>
      <c r="N1726" s="42"/>
      <c r="O1726" s="42"/>
      <c r="P1726" s="41"/>
    </row>
    <row r="1727" spans="9:16" ht="9">
      <c r="I1727" s="39"/>
      <c r="J1727" s="39"/>
      <c r="K1727" s="40"/>
      <c r="L1727" s="40"/>
      <c r="M1727" s="40"/>
      <c r="N1727" s="42"/>
      <c r="O1727" s="42"/>
      <c r="P1727" s="41"/>
    </row>
    <row r="1728" spans="9:16" ht="9">
      <c r="I1728" s="39"/>
      <c r="J1728" s="39"/>
      <c r="K1728" s="40"/>
      <c r="L1728" s="40"/>
      <c r="M1728" s="40"/>
      <c r="N1728" s="42"/>
      <c r="O1728" s="42"/>
      <c r="P1728" s="41"/>
    </row>
    <row r="1729" spans="9:16" ht="9">
      <c r="I1729" s="39"/>
      <c r="J1729" s="39"/>
      <c r="K1729" s="40"/>
      <c r="L1729" s="40"/>
      <c r="M1729" s="40"/>
      <c r="N1729" s="42"/>
      <c r="O1729" s="42"/>
      <c r="P1729" s="41"/>
    </row>
    <row r="1730" spans="9:16" ht="9">
      <c r="I1730" s="39"/>
      <c r="J1730" s="39"/>
      <c r="K1730" s="40"/>
      <c r="L1730" s="40"/>
      <c r="M1730" s="40"/>
      <c r="N1730" s="42"/>
      <c r="O1730" s="42"/>
      <c r="P1730" s="41"/>
    </row>
    <row r="1731" spans="9:16" ht="9">
      <c r="I1731" s="39"/>
      <c r="J1731" s="39"/>
      <c r="K1731" s="40"/>
      <c r="L1731" s="40"/>
      <c r="M1731" s="40"/>
      <c r="N1731" s="42"/>
      <c r="O1731" s="42"/>
      <c r="P1731" s="41"/>
    </row>
    <row r="1732" spans="9:16" ht="9">
      <c r="I1732" s="39"/>
      <c r="J1732" s="39"/>
      <c r="K1732" s="40"/>
      <c r="L1732" s="40"/>
      <c r="M1732" s="40"/>
      <c r="N1732" s="42"/>
      <c r="O1732" s="42"/>
      <c r="P1732" s="41"/>
    </row>
    <row r="1733" spans="9:16" ht="9">
      <c r="I1733" s="39"/>
      <c r="J1733" s="39"/>
      <c r="K1733" s="40"/>
      <c r="L1733" s="40"/>
      <c r="M1733" s="40"/>
      <c r="N1733" s="42"/>
      <c r="O1733" s="42"/>
      <c r="P1733" s="41"/>
    </row>
    <row r="1734" spans="9:16" ht="9">
      <c r="I1734" s="39"/>
      <c r="J1734" s="39"/>
      <c r="K1734" s="40"/>
      <c r="L1734" s="40"/>
      <c r="M1734" s="40"/>
      <c r="N1734" s="42"/>
      <c r="O1734" s="42"/>
      <c r="P1734" s="41"/>
    </row>
    <row r="1735" spans="9:16" ht="9">
      <c r="I1735" s="39"/>
      <c r="J1735" s="39"/>
      <c r="K1735" s="40"/>
      <c r="L1735" s="40"/>
      <c r="M1735" s="40"/>
      <c r="N1735" s="42"/>
      <c r="O1735" s="42"/>
      <c r="P1735" s="41"/>
    </row>
    <row r="1736" spans="9:16" ht="9">
      <c r="I1736" s="39"/>
      <c r="J1736" s="39"/>
      <c r="K1736" s="40"/>
      <c r="L1736" s="40"/>
      <c r="M1736" s="40"/>
      <c r="N1736" s="42"/>
      <c r="O1736" s="42"/>
      <c r="P1736" s="41"/>
    </row>
    <row r="1737" spans="9:16" ht="9">
      <c r="I1737" s="39"/>
      <c r="J1737" s="39"/>
      <c r="K1737" s="40"/>
      <c r="L1737" s="40"/>
      <c r="M1737" s="40"/>
      <c r="N1737" s="42"/>
      <c r="O1737" s="42"/>
      <c r="P1737" s="41"/>
    </row>
    <row r="1738" spans="9:16" ht="9">
      <c r="I1738" s="39"/>
      <c r="J1738" s="39"/>
      <c r="K1738" s="40"/>
      <c r="L1738" s="40"/>
      <c r="M1738" s="40"/>
      <c r="N1738" s="42"/>
      <c r="O1738" s="42"/>
      <c r="P1738" s="41"/>
    </row>
    <row r="1739" spans="9:16" ht="9">
      <c r="I1739" s="39"/>
      <c r="J1739" s="39"/>
      <c r="K1739" s="40"/>
      <c r="L1739" s="40"/>
      <c r="M1739" s="40"/>
      <c r="N1739" s="42"/>
      <c r="O1739" s="42"/>
      <c r="P1739" s="41"/>
    </row>
    <row r="1740" spans="9:16" ht="9">
      <c r="I1740" s="39"/>
      <c r="J1740" s="39"/>
      <c r="K1740" s="40"/>
      <c r="L1740" s="40"/>
      <c r="M1740" s="40"/>
      <c r="N1740" s="42"/>
      <c r="O1740" s="42"/>
      <c r="P1740" s="41"/>
    </row>
    <row r="1741" spans="9:16" ht="9">
      <c r="I1741" s="39"/>
      <c r="J1741" s="39"/>
      <c r="K1741" s="40"/>
      <c r="L1741" s="40"/>
      <c r="M1741" s="40"/>
      <c r="N1741" s="42"/>
      <c r="O1741" s="42"/>
      <c r="P1741" s="41"/>
    </row>
    <row r="1742" spans="9:16" ht="9">
      <c r="I1742" s="39"/>
      <c r="J1742" s="39"/>
      <c r="K1742" s="40"/>
      <c r="L1742" s="40"/>
      <c r="M1742" s="40"/>
      <c r="N1742" s="42"/>
      <c r="O1742" s="42"/>
      <c r="P1742" s="41"/>
    </row>
    <row r="1743" spans="9:16" ht="9">
      <c r="I1743" s="39"/>
      <c r="J1743" s="39"/>
      <c r="K1743" s="40"/>
      <c r="L1743" s="40"/>
      <c r="M1743" s="40"/>
      <c r="N1743" s="42"/>
      <c r="O1743" s="42"/>
      <c r="P1743" s="41"/>
    </row>
    <row r="1744" spans="9:16" ht="9">
      <c r="I1744" s="39"/>
      <c r="J1744" s="39"/>
      <c r="K1744" s="40"/>
      <c r="L1744" s="40"/>
      <c r="M1744" s="40"/>
      <c r="N1744" s="42"/>
      <c r="O1744" s="42"/>
      <c r="P1744" s="41"/>
    </row>
    <row r="1745" spans="9:16" ht="9">
      <c r="I1745" s="39"/>
      <c r="J1745" s="39"/>
      <c r="K1745" s="40"/>
      <c r="L1745" s="40"/>
      <c r="M1745" s="40"/>
      <c r="N1745" s="42"/>
      <c r="O1745" s="42"/>
      <c r="P1745" s="41"/>
    </row>
    <row r="1746" spans="9:16" ht="9">
      <c r="I1746" s="39"/>
      <c r="J1746" s="39"/>
      <c r="K1746" s="40"/>
      <c r="L1746" s="40"/>
      <c r="M1746" s="40"/>
      <c r="N1746" s="42"/>
      <c r="O1746" s="42"/>
      <c r="P1746" s="41"/>
    </row>
    <row r="1747" spans="9:16" ht="9">
      <c r="I1747" s="39"/>
      <c r="J1747" s="39"/>
      <c r="K1747" s="40"/>
      <c r="L1747" s="40"/>
      <c r="M1747" s="40"/>
      <c r="N1747" s="42"/>
      <c r="O1747" s="42"/>
      <c r="P1747" s="41"/>
    </row>
    <row r="1748" spans="9:16" ht="9">
      <c r="I1748" s="39"/>
      <c r="J1748" s="39"/>
      <c r="K1748" s="40"/>
      <c r="L1748" s="40"/>
      <c r="M1748" s="40"/>
      <c r="N1748" s="42"/>
      <c r="O1748" s="42"/>
      <c r="P1748" s="41"/>
    </row>
    <row r="1749" spans="9:16" ht="9">
      <c r="I1749" s="39"/>
      <c r="J1749" s="39"/>
      <c r="K1749" s="40"/>
      <c r="L1749" s="40"/>
      <c r="M1749" s="40"/>
      <c r="N1749" s="42"/>
      <c r="O1749" s="42"/>
      <c r="P1749" s="41"/>
    </row>
    <row r="1750" spans="9:16" ht="9">
      <c r="I1750" s="39"/>
      <c r="J1750" s="39"/>
      <c r="K1750" s="40"/>
      <c r="L1750" s="40"/>
      <c r="M1750" s="40"/>
      <c r="N1750" s="42"/>
      <c r="O1750" s="42"/>
      <c r="P1750" s="41"/>
    </row>
    <row r="1751" spans="9:16" ht="9">
      <c r="I1751" s="39"/>
      <c r="J1751" s="39"/>
      <c r="K1751" s="40"/>
      <c r="L1751" s="40"/>
      <c r="M1751" s="40"/>
      <c r="N1751" s="42"/>
      <c r="O1751" s="42"/>
      <c r="P1751" s="41"/>
    </row>
    <row r="1752" spans="9:16" ht="9">
      <c r="I1752" s="39"/>
      <c r="J1752" s="39"/>
      <c r="K1752" s="40"/>
      <c r="L1752" s="40"/>
      <c r="M1752" s="40"/>
      <c r="N1752" s="42"/>
      <c r="O1752" s="42"/>
      <c r="P1752" s="41"/>
    </row>
    <row r="1753" spans="9:16" ht="9">
      <c r="I1753" s="39"/>
      <c r="J1753" s="39"/>
      <c r="K1753" s="40"/>
      <c r="L1753" s="40"/>
      <c r="M1753" s="40"/>
      <c r="N1753" s="42"/>
      <c r="O1753" s="42"/>
      <c r="P1753" s="41"/>
    </row>
    <row r="1754" spans="9:16" ht="9">
      <c r="I1754" s="39"/>
      <c r="J1754" s="39"/>
      <c r="K1754" s="40"/>
      <c r="L1754" s="40"/>
      <c r="M1754" s="40"/>
      <c r="N1754" s="42"/>
      <c r="O1754" s="42"/>
      <c r="P1754" s="41"/>
    </row>
    <row r="1755" spans="9:16" ht="9">
      <c r="I1755" s="39"/>
      <c r="J1755" s="39"/>
      <c r="K1755" s="40"/>
      <c r="L1755" s="40"/>
      <c r="M1755" s="40"/>
      <c r="N1755" s="42"/>
      <c r="O1755" s="42"/>
      <c r="P1755" s="41"/>
    </row>
    <row r="1756" spans="9:16" ht="9">
      <c r="I1756" s="39"/>
      <c r="J1756" s="39"/>
      <c r="K1756" s="40"/>
      <c r="L1756" s="40"/>
      <c r="M1756" s="40"/>
      <c r="N1756" s="42"/>
      <c r="O1756" s="42"/>
      <c r="P1756" s="41"/>
    </row>
    <row r="1757" spans="9:16" ht="9">
      <c r="I1757" s="39"/>
      <c r="J1757" s="39"/>
      <c r="K1757" s="40"/>
      <c r="L1757" s="40"/>
      <c r="M1757" s="40"/>
      <c r="N1757" s="42"/>
      <c r="O1757" s="42"/>
      <c r="P1757" s="41"/>
    </row>
    <row r="1758" spans="9:16" ht="9">
      <c r="I1758" s="39"/>
      <c r="J1758" s="39"/>
      <c r="K1758" s="40"/>
      <c r="L1758" s="40"/>
      <c r="M1758" s="40"/>
      <c r="N1758" s="42"/>
      <c r="O1758" s="42"/>
      <c r="P1758" s="41"/>
    </row>
    <row r="1759" spans="9:16" ht="9">
      <c r="I1759" s="39"/>
      <c r="J1759" s="39"/>
      <c r="K1759" s="40"/>
      <c r="L1759" s="40"/>
      <c r="M1759" s="40"/>
      <c r="N1759" s="42"/>
      <c r="O1759" s="42"/>
      <c r="P1759" s="41"/>
    </row>
    <row r="1760" spans="9:16" ht="9">
      <c r="I1760" s="39"/>
      <c r="J1760" s="39"/>
      <c r="K1760" s="40"/>
      <c r="L1760" s="40"/>
      <c r="M1760" s="40"/>
      <c r="N1760" s="42"/>
      <c r="O1760" s="42"/>
      <c r="P1760" s="41"/>
    </row>
    <row r="1761" spans="9:16" ht="9">
      <c r="I1761" s="39"/>
      <c r="J1761" s="39"/>
      <c r="K1761" s="40"/>
      <c r="L1761" s="40"/>
      <c r="M1761" s="40"/>
      <c r="N1761" s="42"/>
      <c r="O1761" s="42"/>
      <c r="P1761" s="41"/>
    </row>
    <row r="1762" spans="9:16" ht="9">
      <c r="I1762" s="39"/>
      <c r="J1762" s="39"/>
      <c r="K1762" s="40"/>
      <c r="L1762" s="40"/>
      <c r="M1762" s="40"/>
      <c r="N1762" s="42"/>
      <c r="O1762" s="42"/>
      <c r="P1762" s="41"/>
    </row>
    <row r="1763" spans="9:16" ht="9">
      <c r="I1763" s="39"/>
      <c r="J1763" s="39"/>
      <c r="K1763" s="40"/>
      <c r="L1763" s="40"/>
      <c r="M1763" s="40"/>
      <c r="N1763" s="42"/>
      <c r="O1763" s="42"/>
      <c r="P1763" s="41"/>
    </row>
    <row r="1764" spans="9:16" ht="9">
      <c r="I1764" s="39"/>
      <c r="J1764" s="39"/>
      <c r="K1764" s="40"/>
      <c r="L1764" s="40"/>
      <c r="M1764" s="40"/>
      <c r="N1764" s="42"/>
      <c r="O1764" s="42"/>
      <c r="P1764" s="41"/>
    </row>
    <row r="1765" spans="9:16" ht="9">
      <c r="I1765" s="39"/>
      <c r="J1765" s="39"/>
      <c r="K1765" s="40"/>
      <c r="L1765" s="40"/>
      <c r="M1765" s="40"/>
      <c r="N1765" s="42"/>
      <c r="O1765" s="42"/>
      <c r="P1765" s="41"/>
    </row>
    <row r="1766" spans="9:16" ht="9">
      <c r="I1766" s="39"/>
      <c r="J1766" s="39"/>
      <c r="K1766" s="40"/>
      <c r="L1766" s="40"/>
      <c r="M1766" s="40"/>
      <c r="N1766" s="42"/>
      <c r="O1766" s="42"/>
      <c r="P1766" s="41"/>
    </row>
    <row r="1767" spans="9:16" ht="9">
      <c r="I1767" s="39"/>
      <c r="J1767" s="39"/>
      <c r="K1767" s="40"/>
      <c r="L1767" s="40"/>
      <c r="M1767" s="40"/>
      <c r="N1767" s="42"/>
      <c r="O1767" s="42"/>
      <c r="P1767" s="41"/>
    </row>
    <row r="1768" spans="9:16" ht="9">
      <c r="I1768" s="39"/>
      <c r="J1768" s="39"/>
      <c r="K1768" s="40"/>
      <c r="L1768" s="40"/>
      <c r="M1768" s="40"/>
      <c r="N1768" s="42"/>
      <c r="O1768" s="42"/>
      <c r="P1768" s="41"/>
    </row>
    <row r="1769" spans="9:16" ht="9">
      <c r="I1769" s="39"/>
      <c r="J1769" s="39"/>
      <c r="K1769" s="40"/>
      <c r="L1769" s="40"/>
      <c r="M1769" s="40"/>
      <c r="N1769" s="42"/>
      <c r="O1769" s="42"/>
      <c r="P1769" s="41"/>
    </row>
    <row r="1770" spans="9:16" ht="9">
      <c r="I1770" s="39"/>
      <c r="J1770" s="39"/>
      <c r="K1770" s="40"/>
      <c r="L1770" s="40"/>
      <c r="M1770" s="40"/>
      <c r="N1770" s="42"/>
      <c r="O1770" s="42"/>
      <c r="P1770" s="41"/>
    </row>
    <row r="1771" spans="9:16" ht="9">
      <c r="I1771" s="39"/>
      <c r="J1771" s="39"/>
      <c r="K1771" s="40"/>
      <c r="L1771" s="40"/>
      <c r="M1771" s="40"/>
      <c r="N1771" s="42"/>
      <c r="O1771" s="42"/>
      <c r="P1771" s="41"/>
    </row>
    <row r="1772" spans="9:16" ht="9">
      <c r="I1772" s="39"/>
      <c r="J1772" s="39"/>
      <c r="K1772" s="40"/>
      <c r="L1772" s="40"/>
      <c r="M1772" s="40"/>
      <c r="N1772" s="42"/>
      <c r="O1772" s="42"/>
      <c r="P1772" s="41"/>
    </row>
    <row r="1773" spans="9:16" ht="9">
      <c r="I1773" s="39"/>
      <c r="J1773" s="39"/>
      <c r="K1773" s="40"/>
      <c r="L1773" s="40"/>
      <c r="M1773" s="40"/>
      <c r="N1773" s="42"/>
      <c r="O1773" s="42"/>
      <c r="P1773" s="41"/>
    </row>
    <row r="1774" spans="9:16" ht="9">
      <c r="I1774" s="39"/>
      <c r="J1774" s="39"/>
      <c r="K1774" s="40"/>
      <c r="L1774" s="40"/>
      <c r="M1774" s="40"/>
      <c r="N1774" s="42"/>
      <c r="O1774" s="42"/>
      <c r="P1774" s="41"/>
    </row>
    <row r="1775" spans="9:16" ht="9">
      <c r="I1775" s="39"/>
      <c r="J1775" s="39"/>
      <c r="K1775" s="40"/>
      <c r="L1775" s="40"/>
      <c r="M1775" s="40"/>
      <c r="N1775" s="42"/>
      <c r="O1775" s="42"/>
      <c r="P1775" s="41"/>
    </row>
    <row r="1776" spans="9:16" ht="9">
      <c r="I1776" s="39"/>
      <c r="J1776" s="39"/>
      <c r="K1776" s="40"/>
      <c r="L1776" s="40"/>
      <c r="M1776" s="40"/>
      <c r="N1776" s="42"/>
      <c r="O1776" s="42"/>
      <c r="P1776" s="41"/>
    </row>
    <row r="1777" spans="9:16" ht="9">
      <c r="I1777" s="39"/>
      <c r="J1777" s="39"/>
      <c r="K1777" s="40"/>
      <c r="L1777" s="40"/>
      <c r="M1777" s="40"/>
      <c r="N1777" s="42"/>
      <c r="O1777" s="42"/>
      <c r="P1777" s="41"/>
    </row>
    <row r="1778" spans="9:16" ht="9">
      <c r="I1778" s="39"/>
      <c r="J1778" s="39"/>
      <c r="K1778" s="40"/>
      <c r="L1778" s="40"/>
      <c r="M1778" s="40"/>
      <c r="N1778" s="42"/>
      <c r="O1778" s="42"/>
      <c r="P1778" s="41"/>
    </row>
    <row r="1779" spans="11:16" ht="9">
      <c r="K1779" s="40"/>
      <c r="L1779" s="40"/>
      <c r="M1779" s="40"/>
      <c r="N1779" s="42"/>
      <c r="O1779" s="42"/>
      <c r="P1779" s="41"/>
    </row>
    <row r="1780" spans="11:16" ht="9">
      <c r="K1780" s="40"/>
      <c r="L1780" s="40"/>
      <c r="M1780" s="40"/>
      <c r="N1780" s="42"/>
      <c r="O1780" s="42"/>
      <c r="P1780" s="41"/>
    </row>
    <row r="1781" spans="11:16" ht="9">
      <c r="K1781" s="40"/>
      <c r="L1781" s="40"/>
      <c r="M1781" s="40"/>
      <c r="N1781" s="42"/>
      <c r="O1781" s="42"/>
      <c r="P1781" s="41"/>
    </row>
    <row r="1782" spans="11:16" ht="9">
      <c r="K1782" s="40"/>
      <c r="L1782" s="40"/>
      <c r="M1782" s="40"/>
      <c r="N1782" s="42"/>
      <c r="O1782" s="42"/>
      <c r="P1782" s="41"/>
    </row>
    <row r="1783" spans="11:16" ht="9">
      <c r="K1783" s="40"/>
      <c r="L1783" s="40"/>
      <c r="M1783" s="40"/>
      <c r="N1783" s="42"/>
      <c r="O1783" s="42"/>
      <c r="P1783" s="41"/>
    </row>
    <row r="1784" spans="11:16" ht="9">
      <c r="K1784" s="40"/>
      <c r="L1784" s="40"/>
      <c r="M1784" s="40"/>
      <c r="N1784" s="42"/>
      <c r="O1784" s="42"/>
      <c r="P1784" s="41"/>
    </row>
    <row r="1785" spans="11:16" ht="9">
      <c r="K1785" s="40"/>
      <c r="L1785" s="40"/>
      <c r="M1785" s="40"/>
      <c r="N1785" s="42"/>
      <c r="O1785" s="42"/>
      <c r="P1785" s="41"/>
    </row>
    <row r="1786" spans="11:16" ht="9">
      <c r="K1786" s="40"/>
      <c r="L1786" s="40"/>
      <c r="M1786" s="40"/>
      <c r="N1786" s="42"/>
      <c r="O1786" s="42"/>
      <c r="P1786" s="41"/>
    </row>
    <row r="1787" spans="11:16" ht="9">
      <c r="K1787" s="40"/>
      <c r="L1787" s="40"/>
      <c r="M1787" s="40"/>
      <c r="N1787" s="42"/>
      <c r="O1787" s="42"/>
      <c r="P1787" s="41"/>
    </row>
    <row r="1788" spans="11:16" ht="9">
      <c r="K1788" s="40"/>
      <c r="L1788" s="40"/>
      <c r="M1788" s="40"/>
      <c r="N1788" s="42"/>
      <c r="O1788" s="42"/>
      <c r="P1788" s="41"/>
    </row>
    <row r="1789" spans="11:16" ht="9">
      <c r="K1789" s="40"/>
      <c r="L1789" s="40"/>
      <c r="M1789" s="40"/>
      <c r="N1789" s="42"/>
      <c r="O1789" s="42"/>
      <c r="P1789" s="41"/>
    </row>
    <row r="1790" spans="11:16" ht="9">
      <c r="K1790" s="40"/>
      <c r="L1790" s="40"/>
      <c r="M1790" s="40"/>
      <c r="N1790" s="42"/>
      <c r="O1790" s="42"/>
      <c r="P1790" s="41"/>
    </row>
    <row r="1791" spans="11:16" ht="9">
      <c r="K1791" s="40"/>
      <c r="L1791" s="40"/>
      <c r="M1791" s="40"/>
      <c r="N1791" s="42"/>
      <c r="O1791" s="42"/>
      <c r="P1791" s="41"/>
    </row>
    <row r="1792" spans="11:16" ht="9">
      <c r="K1792" s="40"/>
      <c r="L1792" s="40"/>
      <c r="M1792" s="40"/>
      <c r="N1792" s="42"/>
      <c r="O1792" s="42"/>
      <c r="P1792" s="41"/>
    </row>
    <row r="1793" ht="9">
      <c r="P1793" s="41"/>
    </row>
    <row r="1794" ht="9">
      <c r="P1794" s="41"/>
    </row>
    <row r="1795" ht="9">
      <c r="P1795" s="41"/>
    </row>
    <row r="1796" ht="9">
      <c r="P1796" s="41"/>
    </row>
    <row r="1797" ht="9">
      <c r="P1797" s="41"/>
    </row>
    <row r="1798" ht="9">
      <c r="P1798" s="41"/>
    </row>
    <row r="1799" ht="9">
      <c r="P1799" s="41"/>
    </row>
    <row r="1800" ht="9">
      <c r="P1800" s="41"/>
    </row>
    <row r="1801" ht="9">
      <c r="P1801" s="41"/>
    </row>
    <row r="1802" ht="9">
      <c r="P1802" s="41"/>
    </row>
    <row r="1803" ht="9">
      <c r="P1803" s="41"/>
    </row>
    <row r="1804" ht="9">
      <c r="P1804" s="41"/>
    </row>
    <row r="1805" ht="9">
      <c r="P1805" s="41"/>
    </row>
    <row r="1806" ht="9">
      <c r="P1806" s="41"/>
    </row>
    <row r="1807" ht="9">
      <c r="P1807" s="41"/>
    </row>
    <row r="1808" ht="9">
      <c r="P1808" s="41"/>
    </row>
    <row r="1809" ht="9">
      <c r="P1809" s="41"/>
    </row>
    <row r="1810" ht="9">
      <c r="P1810" s="41"/>
    </row>
    <row r="1811" ht="9">
      <c r="P1811" s="41"/>
    </row>
    <row r="1812" ht="9">
      <c r="P1812" s="41"/>
    </row>
    <row r="1813" ht="9">
      <c r="P1813" s="41"/>
    </row>
    <row r="1814" ht="9">
      <c r="P1814" s="41"/>
    </row>
    <row r="1815" ht="9">
      <c r="P1815" s="41"/>
    </row>
    <row r="1816" ht="9">
      <c r="P1816" s="41"/>
    </row>
    <row r="1817" ht="9">
      <c r="P1817" s="41"/>
    </row>
    <row r="1818" ht="9">
      <c r="P1818" s="41"/>
    </row>
    <row r="1819" ht="9">
      <c r="P1819" s="41"/>
    </row>
    <row r="1820" ht="9">
      <c r="P1820" s="41"/>
    </row>
    <row r="1821" ht="9">
      <c r="P1821" s="41"/>
    </row>
    <row r="1822" ht="9">
      <c r="P1822" s="41"/>
    </row>
    <row r="1823" ht="9">
      <c r="P1823" s="41"/>
    </row>
    <row r="1824" ht="9">
      <c r="P1824" s="41"/>
    </row>
    <row r="1825" ht="9">
      <c r="P1825" s="41"/>
    </row>
    <row r="1826" ht="9">
      <c r="P1826" s="41"/>
    </row>
    <row r="1827" ht="9">
      <c r="P1827" s="41"/>
    </row>
    <row r="1828" ht="9">
      <c r="P1828" s="41"/>
    </row>
    <row r="1829" ht="9">
      <c r="P1829" s="41"/>
    </row>
    <row r="1830" ht="9">
      <c r="P1830" s="41"/>
    </row>
    <row r="1831" ht="9">
      <c r="P1831" s="41"/>
    </row>
    <row r="1832" ht="9">
      <c r="P1832" s="41"/>
    </row>
    <row r="1833" ht="9">
      <c r="P1833" s="41"/>
    </row>
    <row r="1834" ht="9">
      <c r="P1834" s="41"/>
    </row>
    <row r="1835" ht="9">
      <c r="P1835" s="41"/>
    </row>
    <row r="1836" ht="9">
      <c r="P1836" s="41"/>
    </row>
    <row r="1837" ht="9">
      <c r="P1837" s="41"/>
    </row>
    <row r="1838" ht="9">
      <c r="P1838" s="41"/>
    </row>
    <row r="1839" ht="9">
      <c r="P1839" s="41"/>
    </row>
    <row r="1840" ht="9">
      <c r="P1840" s="41"/>
    </row>
    <row r="1841" ht="9">
      <c r="P1841" s="41"/>
    </row>
    <row r="1842" ht="9">
      <c r="P1842" s="41"/>
    </row>
    <row r="1843" ht="9">
      <c r="P1843" s="41"/>
    </row>
    <row r="1844" ht="9">
      <c r="P1844" s="41"/>
    </row>
    <row r="1845" ht="9">
      <c r="P1845" s="41"/>
    </row>
    <row r="1846" ht="9">
      <c r="P1846" s="41"/>
    </row>
    <row r="1847" ht="9">
      <c r="P1847" s="41"/>
    </row>
    <row r="1848" ht="9">
      <c r="P1848" s="41"/>
    </row>
    <row r="1849" ht="9">
      <c r="P1849" s="41"/>
    </row>
    <row r="1850" ht="9">
      <c r="P1850" s="41"/>
    </row>
    <row r="1851" ht="9">
      <c r="P1851" s="41"/>
    </row>
    <row r="1852" ht="9">
      <c r="P1852" s="41"/>
    </row>
    <row r="1853" ht="9">
      <c r="P1853" s="41"/>
    </row>
    <row r="1854" ht="9">
      <c r="P1854" s="41"/>
    </row>
    <row r="1855" ht="9">
      <c r="P1855" s="41"/>
    </row>
    <row r="1856" ht="9">
      <c r="P1856" s="41"/>
    </row>
    <row r="1857" ht="9">
      <c r="P1857" s="41"/>
    </row>
    <row r="1858" ht="9">
      <c r="P1858" s="41"/>
    </row>
    <row r="1859" ht="9">
      <c r="P1859" s="41"/>
    </row>
    <row r="1860" ht="9">
      <c r="P1860" s="41"/>
    </row>
    <row r="1861" ht="9">
      <c r="P1861" s="41"/>
    </row>
    <row r="1862" ht="9">
      <c r="P1862" s="41"/>
    </row>
    <row r="1863" ht="9">
      <c r="P1863" s="41"/>
    </row>
    <row r="1864" ht="9">
      <c r="P1864" s="41"/>
    </row>
    <row r="1865" ht="9">
      <c r="P1865" s="41"/>
    </row>
    <row r="1866" ht="9">
      <c r="P1866" s="41"/>
    </row>
    <row r="1867" ht="9">
      <c r="P1867" s="41"/>
    </row>
    <row r="1868" ht="9">
      <c r="P1868" s="41"/>
    </row>
    <row r="1869" ht="9">
      <c r="P1869" s="41"/>
    </row>
    <row r="1870" ht="9">
      <c r="P1870" s="41"/>
    </row>
    <row r="1871" ht="9">
      <c r="P1871" s="41"/>
    </row>
    <row r="1872" ht="9">
      <c r="P1872" s="41"/>
    </row>
    <row r="1873" ht="9">
      <c r="P1873" s="41"/>
    </row>
    <row r="1874" ht="9">
      <c r="P1874" s="41"/>
    </row>
    <row r="1875" ht="9">
      <c r="P1875" s="41"/>
    </row>
    <row r="1876" ht="9">
      <c r="P1876" s="41"/>
    </row>
    <row r="1877" ht="9">
      <c r="P1877" s="41"/>
    </row>
    <row r="1878" ht="9">
      <c r="P1878" s="41"/>
    </row>
    <row r="1879" ht="9">
      <c r="P1879" s="41"/>
    </row>
    <row r="1880" ht="9">
      <c r="P1880" s="41"/>
    </row>
    <row r="1881" ht="9">
      <c r="P1881" s="41"/>
    </row>
    <row r="1882" ht="9">
      <c r="P1882" s="41"/>
    </row>
    <row r="1883" ht="9">
      <c r="P1883" s="41"/>
    </row>
    <row r="1884" ht="9">
      <c r="P1884" s="41"/>
    </row>
    <row r="1885" ht="9">
      <c r="P1885" s="41"/>
    </row>
    <row r="1886" ht="9">
      <c r="P1886" s="41"/>
    </row>
    <row r="1887" ht="9">
      <c r="P1887" s="41"/>
    </row>
    <row r="1888" ht="9">
      <c r="P1888" s="41"/>
    </row>
    <row r="1889" ht="9">
      <c r="P1889" s="41"/>
    </row>
    <row r="1890" ht="9">
      <c r="P1890" s="41"/>
    </row>
    <row r="1891" ht="9">
      <c r="P1891" s="41"/>
    </row>
    <row r="1892" ht="9">
      <c r="P1892" s="41"/>
    </row>
    <row r="1893" ht="9">
      <c r="P1893" s="41"/>
    </row>
    <row r="1894" ht="9">
      <c r="P1894" s="41"/>
    </row>
    <row r="1895" ht="9">
      <c r="P1895" s="41"/>
    </row>
    <row r="1896" ht="9">
      <c r="P1896" s="41"/>
    </row>
    <row r="1897" ht="9">
      <c r="P1897" s="41"/>
    </row>
    <row r="1898" ht="9">
      <c r="P1898" s="41"/>
    </row>
    <row r="1899" ht="9">
      <c r="P1899" s="41"/>
    </row>
    <row r="1900" ht="9">
      <c r="P1900" s="41"/>
    </row>
    <row r="1901" ht="9">
      <c r="P1901" s="41"/>
    </row>
    <row r="1902" ht="9">
      <c r="P1902" s="41"/>
    </row>
    <row r="1903" ht="9">
      <c r="P1903" s="41"/>
    </row>
    <row r="1904" ht="9">
      <c r="P1904" s="41"/>
    </row>
    <row r="1905" ht="9">
      <c r="P1905" s="41"/>
    </row>
    <row r="1906" ht="9">
      <c r="P1906" s="41"/>
    </row>
    <row r="1907" ht="9">
      <c r="P1907" s="41"/>
    </row>
    <row r="1908" ht="9">
      <c r="P1908" s="41"/>
    </row>
    <row r="1909" ht="9">
      <c r="P1909" s="41"/>
    </row>
    <row r="1910" ht="9">
      <c r="P1910" s="41"/>
    </row>
    <row r="1911" ht="9">
      <c r="P1911" s="41"/>
    </row>
    <row r="1912" ht="9">
      <c r="P1912" s="41"/>
    </row>
    <row r="1913" ht="9">
      <c r="P1913" s="41"/>
    </row>
    <row r="1914" ht="9">
      <c r="P1914" s="41"/>
    </row>
    <row r="1915" ht="9">
      <c r="P1915" s="41"/>
    </row>
    <row r="1916" ht="9">
      <c r="P1916" s="41"/>
    </row>
    <row r="1917" ht="9">
      <c r="P1917" s="41"/>
    </row>
    <row r="1918" ht="9">
      <c r="P1918" s="41"/>
    </row>
    <row r="1919" ht="9">
      <c r="P1919" s="41"/>
    </row>
    <row r="1920" ht="9">
      <c r="P1920" s="41"/>
    </row>
    <row r="1921" ht="9">
      <c r="P1921" s="41"/>
    </row>
    <row r="1922" ht="9">
      <c r="P1922" s="41"/>
    </row>
    <row r="1923" ht="9">
      <c r="P1923" s="41"/>
    </row>
    <row r="1924" ht="9">
      <c r="P1924" s="41"/>
    </row>
    <row r="1925" ht="9">
      <c r="P1925" s="41"/>
    </row>
    <row r="1926" ht="9">
      <c r="P1926" s="41"/>
    </row>
    <row r="1927" ht="9">
      <c r="P1927" s="41"/>
    </row>
    <row r="1928" ht="9">
      <c r="P1928" s="41"/>
    </row>
    <row r="1929" ht="9">
      <c r="P1929" s="41"/>
    </row>
    <row r="1930" ht="9">
      <c r="P1930" s="41"/>
    </row>
    <row r="1931" ht="9">
      <c r="P1931" s="41"/>
    </row>
    <row r="1932" ht="9">
      <c r="P1932" s="41"/>
    </row>
    <row r="1933" ht="9">
      <c r="P1933" s="41"/>
    </row>
    <row r="1934" ht="9">
      <c r="P1934" s="41"/>
    </row>
    <row r="1935" ht="9">
      <c r="P1935" s="41"/>
    </row>
    <row r="1936" ht="9">
      <c r="P1936" s="41"/>
    </row>
    <row r="1937" ht="9">
      <c r="P1937" s="41"/>
    </row>
    <row r="1938" ht="9">
      <c r="P1938" s="41"/>
    </row>
    <row r="1939" ht="9">
      <c r="P1939" s="41"/>
    </row>
    <row r="1940" ht="9">
      <c r="P1940" s="41"/>
    </row>
    <row r="1941" ht="9">
      <c r="P1941" s="41"/>
    </row>
    <row r="1942" ht="9">
      <c r="P1942" s="41"/>
    </row>
    <row r="1943" ht="9">
      <c r="P1943" s="41"/>
    </row>
    <row r="1944" ht="9">
      <c r="P1944" s="41"/>
    </row>
    <row r="1945" ht="9">
      <c r="P1945" s="41"/>
    </row>
    <row r="1946" ht="9">
      <c r="P1946" s="41"/>
    </row>
    <row r="1947" ht="9">
      <c r="P1947" s="41"/>
    </row>
    <row r="1948" ht="9">
      <c r="P1948" s="41"/>
    </row>
    <row r="1949" ht="9">
      <c r="P1949" s="41"/>
    </row>
    <row r="1950" ht="9">
      <c r="P1950" s="41"/>
    </row>
    <row r="1951" ht="9">
      <c r="P1951" s="41"/>
    </row>
    <row r="1952" ht="9">
      <c r="P1952" s="41"/>
    </row>
    <row r="1953" ht="9">
      <c r="P1953" s="41"/>
    </row>
    <row r="1954" ht="9">
      <c r="P1954" s="41"/>
    </row>
    <row r="1955" ht="9">
      <c r="P1955" s="41"/>
    </row>
    <row r="1956" ht="9">
      <c r="P1956" s="41"/>
    </row>
    <row r="1957" ht="9">
      <c r="P1957" s="41"/>
    </row>
    <row r="1958" ht="9">
      <c r="P1958" s="41"/>
    </row>
    <row r="1959" ht="9">
      <c r="P1959" s="41"/>
    </row>
    <row r="1960" ht="9">
      <c r="P1960" s="41"/>
    </row>
    <row r="1961" ht="9">
      <c r="P1961" s="41"/>
    </row>
    <row r="1962" ht="9">
      <c r="P1962" s="41"/>
    </row>
    <row r="1963" ht="9">
      <c r="P1963" s="41"/>
    </row>
    <row r="1964" ht="9">
      <c r="P1964" s="41"/>
    </row>
    <row r="1965" ht="9">
      <c r="P1965" s="41"/>
    </row>
    <row r="1966" ht="9">
      <c r="P1966" s="41"/>
    </row>
    <row r="1967" ht="9">
      <c r="P1967" s="41"/>
    </row>
    <row r="1968" ht="9">
      <c r="P1968" s="41"/>
    </row>
    <row r="1969" ht="9">
      <c r="P1969" s="41"/>
    </row>
    <row r="1970" ht="9">
      <c r="P1970" s="41"/>
    </row>
    <row r="1971" ht="9">
      <c r="P1971" s="41"/>
    </row>
    <row r="1972" ht="9">
      <c r="P1972" s="41"/>
    </row>
    <row r="1973" ht="9">
      <c r="P1973" s="41"/>
    </row>
    <row r="1974" ht="9">
      <c r="P1974" s="41"/>
    </row>
    <row r="1975" ht="9">
      <c r="P1975" s="41"/>
    </row>
    <row r="1976" ht="9">
      <c r="P1976" s="41"/>
    </row>
    <row r="1977" ht="9">
      <c r="P1977" s="41"/>
    </row>
    <row r="1978" ht="9">
      <c r="P1978" s="41"/>
    </row>
    <row r="1979" ht="9">
      <c r="P1979" s="41"/>
    </row>
    <row r="1980" ht="9">
      <c r="P1980" s="41"/>
    </row>
    <row r="1981" ht="9">
      <c r="P1981" s="41"/>
    </row>
    <row r="1982" ht="9">
      <c r="P1982" s="41"/>
    </row>
    <row r="1983" ht="9">
      <c r="P1983" s="41"/>
    </row>
    <row r="1984" ht="9">
      <c r="P1984" s="41"/>
    </row>
    <row r="1985" ht="9">
      <c r="P1985" s="41"/>
    </row>
    <row r="1986" ht="9">
      <c r="P1986" s="41"/>
    </row>
    <row r="1987" ht="9">
      <c r="P1987" s="41"/>
    </row>
    <row r="1988" ht="9">
      <c r="P1988" s="41"/>
    </row>
    <row r="1989" ht="9">
      <c r="P1989" s="41"/>
    </row>
    <row r="1990" ht="9">
      <c r="P1990" s="41"/>
    </row>
    <row r="1991" ht="9">
      <c r="P1991" s="41"/>
    </row>
    <row r="1992" ht="9">
      <c r="P1992" s="41"/>
    </row>
    <row r="1993" ht="9">
      <c r="P1993" s="41"/>
    </row>
    <row r="1994" ht="9">
      <c r="P1994" s="41"/>
    </row>
    <row r="1995" ht="9">
      <c r="P1995" s="41"/>
    </row>
    <row r="1996" ht="9">
      <c r="P1996" s="41"/>
    </row>
    <row r="1997" ht="9">
      <c r="P1997" s="41"/>
    </row>
    <row r="1998" ht="9">
      <c r="P1998" s="41"/>
    </row>
    <row r="1999" ht="9">
      <c r="P1999" s="41"/>
    </row>
    <row r="2000" ht="9">
      <c r="P2000" s="41"/>
    </row>
    <row r="2001" ht="9">
      <c r="P2001" s="41"/>
    </row>
    <row r="2002" ht="9">
      <c r="P2002" s="41"/>
    </row>
    <row r="2003" ht="9">
      <c r="P2003" s="41"/>
    </row>
    <row r="2004" ht="9">
      <c r="P2004" s="41"/>
    </row>
    <row r="2005" ht="9">
      <c r="P2005" s="41"/>
    </row>
    <row r="2006" ht="9">
      <c r="P2006" s="41"/>
    </row>
    <row r="2007" ht="9">
      <c r="P2007" s="41"/>
    </row>
    <row r="2008" ht="9">
      <c r="P2008" s="41"/>
    </row>
    <row r="2009" ht="9">
      <c r="P2009" s="41"/>
    </row>
    <row r="2010" ht="9">
      <c r="P2010" s="41"/>
    </row>
    <row r="2011" ht="9">
      <c r="P2011" s="41"/>
    </row>
    <row r="2012" ht="9">
      <c r="P2012" s="41"/>
    </row>
    <row r="2013" ht="9">
      <c r="P2013" s="41"/>
    </row>
    <row r="2014" ht="9">
      <c r="P2014" s="41"/>
    </row>
    <row r="2015" ht="9">
      <c r="P2015" s="41"/>
    </row>
    <row r="2016" ht="9">
      <c r="P2016" s="41"/>
    </row>
    <row r="2017" ht="9">
      <c r="P2017" s="41"/>
    </row>
    <row r="2018" ht="9">
      <c r="P2018" s="41"/>
    </row>
    <row r="2019" ht="9">
      <c r="P2019" s="41"/>
    </row>
    <row r="2020" ht="9">
      <c r="P2020" s="41"/>
    </row>
    <row r="2021" ht="9">
      <c r="P2021" s="41"/>
    </row>
    <row r="2022" ht="9">
      <c r="P2022" s="41"/>
    </row>
    <row r="2023" ht="9">
      <c r="P2023" s="41"/>
    </row>
    <row r="2024" ht="9">
      <c r="P2024" s="41"/>
    </row>
    <row r="2025" ht="9">
      <c r="P2025" s="41"/>
    </row>
    <row r="2026" ht="9">
      <c r="P2026" s="41"/>
    </row>
    <row r="2027" ht="9">
      <c r="P2027" s="41"/>
    </row>
    <row r="2028" ht="9">
      <c r="P2028" s="41"/>
    </row>
    <row r="2029" ht="9">
      <c r="P2029" s="41"/>
    </row>
    <row r="2030" ht="9">
      <c r="P2030" s="41"/>
    </row>
    <row r="2031" ht="9">
      <c r="P2031" s="41"/>
    </row>
    <row r="2032" ht="9">
      <c r="P2032" s="41"/>
    </row>
    <row r="2033" ht="9">
      <c r="P2033" s="41"/>
    </row>
    <row r="2034" ht="9">
      <c r="P2034" s="41"/>
    </row>
    <row r="2035" ht="9">
      <c r="P2035" s="41"/>
    </row>
    <row r="2036" ht="9">
      <c r="P2036" s="41"/>
    </row>
    <row r="2037" ht="9">
      <c r="P2037" s="41"/>
    </row>
    <row r="2038" ht="9">
      <c r="P2038" s="41"/>
    </row>
    <row r="2039" ht="9">
      <c r="P2039" s="41"/>
    </row>
    <row r="2040" ht="9">
      <c r="P2040" s="41"/>
    </row>
    <row r="2041" ht="9">
      <c r="P2041" s="41"/>
    </row>
    <row r="2042" ht="9">
      <c r="P2042" s="41"/>
    </row>
    <row r="2043" ht="9">
      <c r="P2043" s="41"/>
    </row>
    <row r="2044" ht="9">
      <c r="P2044" s="41"/>
    </row>
    <row r="2045" ht="9">
      <c r="P2045" s="41"/>
    </row>
    <row r="2046" ht="9">
      <c r="P2046" s="41"/>
    </row>
    <row r="2047" ht="9">
      <c r="P2047" s="41"/>
    </row>
    <row r="2048" ht="9">
      <c r="P2048" s="41"/>
    </row>
    <row r="2049" ht="9">
      <c r="P2049" s="41"/>
    </row>
    <row r="2050" ht="9">
      <c r="P2050" s="41"/>
    </row>
    <row r="2051" ht="9">
      <c r="P2051" s="41"/>
    </row>
    <row r="2052" ht="9">
      <c r="P2052" s="41"/>
    </row>
    <row r="2053" ht="9">
      <c r="P2053" s="41"/>
    </row>
    <row r="2054" ht="9">
      <c r="P2054" s="41"/>
    </row>
    <row r="2055" ht="9">
      <c r="P2055" s="41"/>
    </row>
    <row r="2056" ht="9">
      <c r="P2056" s="41"/>
    </row>
    <row r="2057" ht="9">
      <c r="P2057" s="41"/>
    </row>
    <row r="2058" ht="9">
      <c r="P2058" s="41"/>
    </row>
    <row r="2059" ht="9">
      <c r="P2059" s="41"/>
    </row>
    <row r="2060" ht="9">
      <c r="P2060" s="41"/>
    </row>
    <row r="2061" ht="9">
      <c r="P2061" s="41"/>
    </row>
    <row r="2062" ht="9">
      <c r="P2062" s="41"/>
    </row>
    <row r="2063" ht="9">
      <c r="P2063" s="41"/>
    </row>
    <row r="2064" ht="9">
      <c r="P2064" s="41"/>
    </row>
    <row r="2065" ht="9">
      <c r="P2065" s="41"/>
    </row>
    <row r="2066" ht="9">
      <c r="P2066" s="41"/>
    </row>
    <row r="2067" ht="9">
      <c r="P2067" s="41"/>
    </row>
    <row r="2068" ht="9">
      <c r="P2068" s="41"/>
    </row>
    <row r="2069" ht="9">
      <c r="P2069" s="41"/>
    </row>
    <row r="2070" ht="9">
      <c r="P2070" s="41"/>
    </row>
    <row r="2071" ht="9">
      <c r="P2071" s="41"/>
    </row>
    <row r="2072" ht="9">
      <c r="P2072" s="41"/>
    </row>
    <row r="2073" ht="9">
      <c r="P2073" s="41"/>
    </row>
    <row r="2074" ht="9">
      <c r="P2074" s="41"/>
    </row>
    <row r="2075" ht="9">
      <c r="P2075" s="41"/>
    </row>
    <row r="2076" ht="9">
      <c r="P2076" s="41"/>
    </row>
    <row r="2077" ht="9">
      <c r="P2077" s="41"/>
    </row>
    <row r="2078" ht="9">
      <c r="P2078" s="41"/>
    </row>
    <row r="2079" ht="9">
      <c r="P2079" s="41"/>
    </row>
    <row r="2080" ht="9">
      <c r="P2080" s="41"/>
    </row>
    <row r="2081" ht="9">
      <c r="P2081" s="41"/>
    </row>
    <row r="2082" ht="9">
      <c r="P2082" s="41"/>
    </row>
    <row r="2083" ht="9">
      <c r="P2083" s="41"/>
    </row>
    <row r="2084" ht="9">
      <c r="P2084" s="41"/>
    </row>
    <row r="2085" ht="9">
      <c r="P2085" s="41"/>
    </row>
    <row r="2086" ht="9">
      <c r="P2086" s="41"/>
    </row>
    <row r="2087" ht="9">
      <c r="P2087" s="41"/>
    </row>
    <row r="2088" ht="9">
      <c r="P2088" s="41"/>
    </row>
    <row r="2089" ht="9">
      <c r="P2089" s="41"/>
    </row>
    <row r="2090" ht="9">
      <c r="P2090" s="41"/>
    </row>
    <row r="2091" ht="9">
      <c r="P2091" s="41"/>
    </row>
    <row r="2092" ht="9">
      <c r="P2092" s="41"/>
    </row>
    <row r="2093" ht="9">
      <c r="P2093" s="41"/>
    </row>
    <row r="2094" ht="9">
      <c r="P2094" s="41"/>
    </row>
    <row r="2095" ht="9">
      <c r="P2095" s="41"/>
    </row>
    <row r="2096" ht="9">
      <c r="P2096" s="41"/>
    </row>
    <row r="2097" ht="9">
      <c r="P2097" s="41"/>
    </row>
    <row r="2098" ht="9">
      <c r="P2098" s="41"/>
    </row>
    <row r="2099" ht="9">
      <c r="P2099" s="41"/>
    </row>
    <row r="2100" ht="9">
      <c r="P2100" s="41"/>
    </row>
    <row r="2101" ht="9">
      <c r="P2101" s="41"/>
    </row>
    <row r="2102" ht="9">
      <c r="P2102" s="41"/>
    </row>
    <row r="2103" ht="9">
      <c r="P2103" s="41"/>
    </row>
    <row r="2104" ht="9">
      <c r="P2104" s="41"/>
    </row>
    <row r="2105" ht="9">
      <c r="P2105" s="41"/>
    </row>
    <row r="2106" ht="9">
      <c r="P2106" s="41"/>
    </row>
    <row r="2107" ht="9">
      <c r="P2107" s="41"/>
    </row>
    <row r="2108" ht="9">
      <c r="P2108" s="41"/>
    </row>
    <row r="2109" ht="9">
      <c r="P2109" s="41"/>
    </row>
    <row r="2110" ht="9">
      <c r="P2110" s="41"/>
    </row>
    <row r="2111" ht="9">
      <c r="P2111" s="41"/>
    </row>
    <row r="2112" ht="9">
      <c r="P2112" s="41"/>
    </row>
    <row r="2113" ht="9">
      <c r="P2113" s="41"/>
    </row>
    <row r="2114" ht="9">
      <c r="P2114" s="41"/>
    </row>
    <row r="2115" ht="9">
      <c r="P2115" s="41"/>
    </row>
    <row r="2116" ht="9">
      <c r="P2116" s="41"/>
    </row>
    <row r="2117" ht="9">
      <c r="P2117" s="41"/>
    </row>
    <row r="2118" ht="9">
      <c r="P2118" s="41"/>
    </row>
    <row r="2119" ht="9">
      <c r="P2119" s="41"/>
    </row>
    <row r="2120" ht="9">
      <c r="P2120" s="41"/>
    </row>
    <row r="2121" ht="9">
      <c r="P2121" s="41"/>
    </row>
    <row r="2122" ht="9">
      <c r="P2122" s="41"/>
    </row>
    <row r="2123" ht="9">
      <c r="P2123" s="41"/>
    </row>
    <row r="2124" ht="9">
      <c r="P2124" s="41"/>
    </row>
    <row r="2125" ht="9">
      <c r="P2125" s="41"/>
    </row>
    <row r="2126" ht="9">
      <c r="P2126" s="41"/>
    </row>
    <row r="2127" ht="9">
      <c r="P2127" s="41"/>
    </row>
    <row r="2128" ht="9">
      <c r="P2128" s="41"/>
    </row>
    <row r="2129" ht="9">
      <c r="P2129" s="41"/>
    </row>
    <row r="2130" ht="9">
      <c r="P2130" s="41"/>
    </row>
    <row r="2131" ht="9">
      <c r="P2131" s="41"/>
    </row>
    <row r="2132" ht="9">
      <c r="P2132" s="41"/>
    </row>
    <row r="2133" ht="9">
      <c r="P2133" s="41"/>
    </row>
    <row r="2134" ht="9">
      <c r="P2134" s="41"/>
    </row>
    <row r="2135" ht="9">
      <c r="P2135" s="41"/>
    </row>
    <row r="2136" ht="9">
      <c r="P2136" s="41"/>
    </row>
    <row r="2137" ht="9">
      <c r="P2137" s="41"/>
    </row>
    <row r="2138" ht="9">
      <c r="P2138" s="41"/>
    </row>
    <row r="2139" ht="9">
      <c r="P2139" s="41"/>
    </row>
    <row r="2140" ht="9">
      <c r="P2140" s="41"/>
    </row>
    <row r="2141" ht="9">
      <c r="P2141" s="41"/>
    </row>
    <row r="2142" ht="9">
      <c r="P2142" s="41"/>
    </row>
    <row r="2143" ht="9">
      <c r="P2143" s="41"/>
    </row>
    <row r="2144" ht="9">
      <c r="P2144" s="41"/>
    </row>
    <row r="2145" ht="9">
      <c r="P2145" s="41"/>
    </row>
    <row r="2146" ht="9">
      <c r="P2146" s="41"/>
    </row>
    <row r="2147" ht="9">
      <c r="P2147" s="41"/>
    </row>
    <row r="2148" ht="9">
      <c r="P2148" s="41"/>
    </row>
    <row r="2149" ht="9">
      <c r="P2149" s="41"/>
    </row>
    <row r="2150" ht="9">
      <c r="P2150" s="41"/>
    </row>
    <row r="2151" ht="9">
      <c r="P2151" s="41"/>
    </row>
    <row r="2152" ht="9">
      <c r="P2152" s="41"/>
    </row>
    <row r="2153" ht="9">
      <c r="P2153" s="41"/>
    </row>
    <row r="2154" ht="9">
      <c r="P2154" s="41"/>
    </row>
    <row r="2155" ht="9">
      <c r="P2155" s="41"/>
    </row>
    <row r="2156" ht="9">
      <c r="P2156" s="41"/>
    </row>
    <row r="2157" ht="9">
      <c r="P2157" s="41"/>
    </row>
    <row r="2158" ht="9">
      <c r="P2158" s="41"/>
    </row>
    <row r="2159" ht="9">
      <c r="P2159" s="41"/>
    </row>
    <row r="2160" ht="9">
      <c r="P2160" s="41"/>
    </row>
    <row r="2161" ht="9">
      <c r="P2161" s="41"/>
    </row>
    <row r="2162" ht="9">
      <c r="P2162" s="41"/>
    </row>
    <row r="2163" ht="9">
      <c r="P2163" s="41"/>
    </row>
    <row r="2164" ht="9">
      <c r="P2164" s="41"/>
    </row>
    <row r="2165" ht="9">
      <c r="P2165" s="41"/>
    </row>
    <row r="2166" ht="9">
      <c r="P2166" s="41"/>
    </row>
    <row r="2167" ht="9">
      <c r="P2167" s="41"/>
    </row>
    <row r="2168" ht="9">
      <c r="P2168" s="41"/>
    </row>
    <row r="2169" ht="9">
      <c r="P2169" s="41"/>
    </row>
    <row r="2170" ht="9">
      <c r="P2170" s="41"/>
    </row>
    <row r="2171" ht="9">
      <c r="P2171" s="41"/>
    </row>
    <row r="2172" ht="9">
      <c r="P2172" s="41"/>
    </row>
    <row r="2173" ht="9">
      <c r="P2173" s="41"/>
    </row>
    <row r="2174" ht="9">
      <c r="P2174" s="41"/>
    </row>
    <row r="2175" ht="9">
      <c r="P2175" s="41"/>
    </row>
    <row r="2176" ht="9">
      <c r="P2176" s="41"/>
    </row>
    <row r="2177" ht="9">
      <c r="P2177" s="41"/>
    </row>
    <row r="2178" ht="9">
      <c r="P2178" s="41"/>
    </row>
    <row r="2179" ht="9">
      <c r="P2179" s="41"/>
    </row>
    <row r="2180" ht="9">
      <c r="P2180" s="41"/>
    </row>
    <row r="2181" ht="9">
      <c r="P2181" s="41"/>
    </row>
    <row r="2182" ht="9">
      <c r="P2182" s="41"/>
    </row>
    <row r="2183" ht="9">
      <c r="P2183" s="41"/>
    </row>
    <row r="2184" ht="9">
      <c r="P2184" s="41"/>
    </row>
    <row r="2185" ht="9">
      <c r="P2185" s="41"/>
    </row>
    <row r="2186" ht="9">
      <c r="P2186" s="41"/>
    </row>
    <row r="2187" ht="9">
      <c r="P2187" s="41"/>
    </row>
    <row r="2188" ht="9">
      <c r="P2188" s="41"/>
    </row>
    <row r="2189" ht="9">
      <c r="P2189" s="41"/>
    </row>
    <row r="2190" ht="9">
      <c r="P2190" s="41"/>
    </row>
    <row r="2191" ht="9">
      <c r="P2191" s="41"/>
    </row>
    <row r="2192" ht="9">
      <c r="P2192" s="41"/>
    </row>
    <row r="2193" ht="9">
      <c r="P2193" s="41"/>
    </row>
    <row r="2194" ht="9">
      <c r="P2194" s="41"/>
    </row>
    <row r="2195" ht="9">
      <c r="P2195" s="41"/>
    </row>
    <row r="2196" ht="9">
      <c r="P2196" s="41"/>
    </row>
    <row r="2197" ht="9">
      <c r="P2197" s="41"/>
    </row>
    <row r="2198" ht="9">
      <c r="P2198" s="41"/>
    </row>
    <row r="2199" ht="9">
      <c r="P2199" s="41"/>
    </row>
    <row r="2200" ht="9">
      <c r="P2200" s="41"/>
    </row>
    <row r="2201" ht="9">
      <c r="P2201" s="41"/>
    </row>
    <row r="2202" ht="9">
      <c r="P2202" s="41"/>
    </row>
    <row r="2203" ht="9">
      <c r="P2203" s="41"/>
    </row>
    <row r="2204" ht="9">
      <c r="P2204" s="41"/>
    </row>
    <row r="2205" ht="9">
      <c r="P2205" s="41"/>
    </row>
    <row r="2206" ht="9">
      <c r="P2206" s="41"/>
    </row>
    <row r="2207" ht="9">
      <c r="P2207" s="41"/>
    </row>
    <row r="2208" ht="9">
      <c r="P2208" s="41"/>
    </row>
    <row r="2209" ht="9">
      <c r="P2209" s="41"/>
    </row>
    <row r="2210" ht="9">
      <c r="P2210" s="41"/>
    </row>
    <row r="2211" ht="9">
      <c r="P2211" s="41"/>
    </row>
    <row r="2212" ht="9">
      <c r="P2212" s="41"/>
    </row>
    <row r="2213" ht="9">
      <c r="P2213" s="41"/>
    </row>
    <row r="2214" ht="9">
      <c r="P2214" s="41"/>
    </row>
    <row r="2215" ht="9">
      <c r="P2215" s="41"/>
    </row>
    <row r="2216" ht="9">
      <c r="P2216" s="41"/>
    </row>
    <row r="2217" ht="9">
      <c r="P2217" s="41"/>
    </row>
    <row r="2218" ht="9">
      <c r="P2218" s="41"/>
    </row>
    <row r="2219" ht="9">
      <c r="P2219" s="41"/>
    </row>
    <row r="2220" ht="9">
      <c r="P2220" s="41"/>
    </row>
    <row r="2221" ht="9">
      <c r="P2221" s="41"/>
    </row>
    <row r="2222" ht="9">
      <c r="P2222" s="41"/>
    </row>
    <row r="2223" ht="9">
      <c r="P2223" s="41"/>
    </row>
    <row r="2224" ht="9">
      <c r="P2224" s="41"/>
    </row>
    <row r="2225" ht="9">
      <c r="P2225" s="41"/>
    </row>
    <row r="2226" ht="9">
      <c r="P2226" s="41"/>
    </row>
    <row r="2227" ht="9">
      <c r="P2227" s="41"/>
    </row>
    <row r="2228" ht="9">
      <c r="P2228" s="41"/>
    </row>
    <row r="2229" ht="9">
      <c r="P2229" s="41"/>
    </row>
    <row r="2230" ht="9">
      <c r="P2230" s="41"/>
    </row>
    <row r="2231" ht="9">
      <c r="P2231" s="41"/>
    </row>
    <row r="2232" ht="9">
      <c r="P2232" s="41"/>
    </row>
    <row r="2233" ht="9">
      <c r="P2233" s="41"/>
    </row>
    <row r="2234" ht="9">
      <c r="P2234" s="41"/>
    </row>
    <row r="2235" ht="9">
      <c r="P2235" s="41"/>
    </row>
    <row r="2236" ht="9">
      <c r="P2236" s="41"/>
    </row>
    <row r="2237" ht="9">
      <c r="P2237" s="41"/>
    </row>
    <row r="2238" ht="9">
      <c r="P2238" s="41"/>
    </row>
    <row r="2239" ht="9">
      <c r="P2239" s="41"/>
    </row>
    <row r="2240" ht="9">
      <c r="P2240" s="41"/>
    </row>
    <row r="2241" ht="9">
      <c r="P2241" s="41"/>
    </row>
    <row r="2242" ht="9">
      <c r="P2242" s="41"/>
    </row>
    <row r="2243" ht="9">
      <c r="P2243" s="41"/>
    </row>
    <row r="2244" ht="9">
      <c r="P2244" s="41"/>
    </row>
    <row r="2245" ht="9">
      <c r="P2245" s="41"/>
    </row>
    <row r="2246" ht="9">
      <c r="P2246" s="41"/>
    </row>
    <row r="2247" ht="9">
      <c r="P2247" s="41"/>
    </row>
    <row r="2248" ht="9">
      <c r="P2248" s="41"/>
    </row>
    <row r="2249" ht="9">
      <c r="P2249" s="41"/>
    </row>
    <row r="2250" ht="9">
      <c r="P2250" s="41"/>
    </row>
    <row r="2251" ht="9">
      <c r="P2251" s="41"/>
    </row>
    <row r="2252" ht="9">
      <c r="P2252" s="41"/>
    </row>
    <row r="2253" ht="9">
      <c r="P2253" s="41"/>
    </row>
    <row r="2254" ht="9">
      <c r="P2254" s="41"/>
    </row>
    <row r="2255" ht="9">
      <c r="P2255" s="41"/>
    </row>
    <row r="2256" ht="9">
      <c r="P2256" s="41"/>
    </row>
    <row r="2257" ht="9">
      <c r="P2257" s="41"/>
    </row>
    <row r="2258" ht="9">
      <c r="P2258" s="41"/>
    </row>
    <row r="2259" ht="9">
      <c r="P2259" s="41"/>
    </row>
    <row r="2260" ht="9">
      <c r="P2260" s="41"/>
    </row>
    <row r="2261" ht="9">
      <c r="P2261" s="41"/>
    </row>
    <row r="2262" ht="9">
      <c r="P2262" s="41"/>
    </row>
    <row r="2263" ht="9">
      <c r="P2263" s="41"/>
    </row>
    <row r="2264" ht="9">
      <c r="P2264" s="41"/>
    </row>
    <row r="2265" ht="9">
      <c r="P2265" s="41"/>
    </row>
    <row r="2266" ht="9">
      <c r="P2266" s="41"/>
    </row>
    <row r="2267" ht="9">
      <c r="P2267" s="41"/>
    </row>
    <row r="2268" ht="9">
      <c r="P2268" s="41"/>
    </row>
    <row r="2269" ht="9">
      <c r="P2269" s="41"/>
    </row>
    <row r="2270" ht="9">
      <c r="P2270" s="41"/>
    </row>
    <row r="2271" ht="9">
      <c r="P2271" s="41"/>
    </row>
    <row r="2272" ht="9">
      <c r="P2272" s="41"/>
    </row>
    <row r="2273" ht="9">
      <c r="P2273" s="41"/>
    </row>
    <row r="2274" ht="9">
      <c r="P2274" s="41"/>
    </row>
    <row r="2275" ht="9">
      <c r="P2275" s="41"/>
    </row>
    <row r="2276" ht="9">
      <c r="P2276" s="41"/>
    </row>
    <row r="2277" ht="9">
      <c r="P2277" s="41"/>
    </row>
    <row r="2278" ht="9">
      <c r="P2278" s="41"/>
    </row>
    <row r="2279" ht="9">
      <c r="P2279" s="41"/>
    </row>
    <row r="2280" ht="9">
      <c r="P2280" s="41"/>
    </row>
    <row r="2281" ht="9">
      <c r="P2281" s="41"/>
    </row>
    <row r="2282" ht="9">
      <c r="P2282" s="41"/>
    </row>
    <row r="2283" ht="9">
      <c r="P2283" s="41"/>
    </row>
    <row r="2284" ht="9">
      <c r="P2284" s="41"/>
    </row>
    <row r="2285" ht="9">
      <c r="P2285" s="41"/>
    </row>
    <row r="2286" ht="9">
      <c r="P2286" s="41"/>
    </row>
    <row r="2287" ht="9">
      <c r="P2287" s="41"/>
    </row>
    <row r="2288" ht="9">
      <c r="P2288" s="41"/>
    </row>
    <row r="2289" ht="9">
      <c r="P2289" s="41"/>
    </row>
    <row r="2290" ht="9">
      <c r="P2290" s="41"/>
    </row>
    <row r="2291" ht="9">
      <c r="P2291" s="41"/>
    </row>
    <row r="2292" ht="9">
      <c r="P2292" s="41"/>
    </row>
    <row r="2293" ht="9">
      <c r="P2293" s="41"/>
    </row>
    <row r="2294" ht="9">
      <c r="P2294" s="41"/>
    </row>
    <row r="2295" ht="9">
      <c r="P2295" s="41"/>
    </row>
    <row r="2296" ht="9">
      <c r="P2296" s="41"/>
    </row>
    <row r="2297" ht="9">
      <c r="P2297" s="41"/>
    </row>
    <row r="2298" ht="9">
      <c r="P2298" s="41"/>
    </row>
    <row r="2299" ht="9">
      <c r="P2299" s="41"/>
    </row>
    <row r="2300" ht="9">
      <c r="P2300" s="41"/>
    </row>
    <row r="2301" ht="9">
      <c r="P2301" s="41"/>
    </row>
    <row r="2302" ht="9">
      <c r="P2302" s="41"/>
    </row>
    <row r="2303" ht="9">
      <c r="P2303" s="41"/>
    </row>
    <row r="2304" ht="9">
      <c r="P2304" s="41"/>
    </row>
    <row r="2305" ht="9">
      <c r="P2305" s="41"/>
    </row>
    <row r="2306" ht="9">
      <c r="P2306" s="41"/>
    </row>
    <row r="2307" ht="9">
      <c r="P2307" s="41"/>
    </row>
    <row r="2308" ht="9">
      <c r="P2308" s="41"/>
    </row>
    <row r="2309" ht="9">
      <c r="P2309" s="41"/>
    </row>
    <row r="2310" ht="9">
      <c r="P2310" s="41"/>
    </row>
    <row r="2311" ht="9">
      <c r="P2311" s="41"/>
    </row>
    <row r="2312" ht="9">
      <c r="P2312" s="41"/>
    </row>
    <row r="2313" ht="9">
      <c r="P2313" s="41"/>
    </row>
    <row r="2314" ht="9">
      <c r="P2314" s="41"/>
    </row>
    <row r="2315" ht="9">
      <c r="P2315" s="41"/>
    </row>
    <row r="2316" ht="9">
      <c r="P2316" s="41"/>
    </row>
    <row r="2317" ht="9">
      <c r="P2317" s="41"/>
    </row>
    <row r="2318" ht="9">
      <c r="P2318" s="41"/>
    </row>
    <row r="2319" ht="9">
      <c r="P2319" s="41"/>
    </row>
    <row r="2320" ht="9">
      <c r="P2320" s="41"/>
    </row>
    <row r="2321" ht="9">
      <c r="P2321" s="41"/>
    </row>
    <row r="2322" ht="9">
      <c r="P2322" s="41"/>
    </row>
    <row r="2323" ht="9">
      <c r="P2323" s="41"/>
    </row>
    <row r="2324" ht="9">
      <c r="P2324" s="41"/>
    </row>
    <row r="2325" ht="9">
      <c r="P2325" s="41"/>
    </row>
    <row r="2326" ht="9">
      <c r="P2326" s="41"/>
    </row>
    <row r="2327" ht="9">
      <c r="P2327" s="41"/>
    </row>
    <row r="2328" ht="9">
      <c r="P2328" s="41"/>
    </row>
    <row r="2329" ht="9">
      <c r="P2329" s="41"/>
    </row>
    <row r="2330" ht="9">
      <c r="P2330" s="41"/>
    </row>
    <row r="2331" ht="9">
      <c r="P2331" s="41"/>
    </row>
    <row r="2332" ht="9">
      <c r="P2332" s="41"/>
    </row>
    <row r="2333" ht="9">
      <c r="P2333" s="41"/>
    </row>
    <row r="2334" ht="9">
      <c r="P2334" s="41"/>
    </row>
    <row r="2335" ht="9">
      <c r="P2335" s="41"/>
    </row>
    <row r="2336" ht="9">
      <c r="P2336" s="41"/>
    </row>
    <row r="2337" ht="9">
      <c r="P2337" s="41"/>
    </row>
    <row r="2338" ht="9">
      <c r="P2338" s="41"/>
    </row>
    <row r="2339" ht="9">
      <c r="P2339" s="41"/>
    </row>
    <row r="2340" ht="9">
      <c r="P2340" s="41"/>
    </row>
    <row r="2341" ht="9">
      <c r="P2341" s="41"/>
    </row>
    <row r="2342" ht="9">
      <c r="P2342" s="41"/>
    </row>
    <row r="2343" ht="9">
      <c r="P2343" s="41"/>
    </row>
    <row r="2344" ht="9">
      <c r="P2344" s="41"/>
    </row>
    <row r="2345" ht="9">
      <c r="P2345" s="41"/>
    </row>
    <row r="2346" ht="9">
      <c r="P2346" s="41"/>
    </row>
    <row r="2347" ht="9">
      <c r="P2347" s="41"/>
    </row>
    <row r="2348" ht="9">
      <c r="P2348" s="41"/>
    </row>
    <row r="2349" ht="9">
      <c r="P2349" s="41"/>
    </row>
    <row r="2350" ht="9">
      <c r="P2350" s="41"/>
    </row>
    <row r="2351" ht="9">
      <c r="P2351" s="41"/>
    </row>
    <row r="2352" ht="9">
      <c r="P2352" s="41"/>
    </row>
    <row r="2353" ht="9">
      <c r="P2353" s="41"/>
    </row>
    <row r="2354" ht="9">
      <c r="P2354" s="41"/>
    </row>
    <row r="2355" ht="9">
      <c r="P2355" s="41"/>
    </row>
    <row r="2356" ht="9">
      <c r="P2356" s="41"/>
    </row>
    <row r="2357" ht="9">
      <c r="P2357" s="41"/>
    </row>
    <row r="2358" ht="9">
      <c r="P2358" s="41"/>
    </row>
    <row r="2359" ht="9">
      <c r="P2359" s="41"/>
    </row>
    <row r="2360" ht="9">
      <c r="P2360" s="41"/>
    </row>
    <row r="2361" ht="9">
      <c r="P2361" s="41"/>
    </row>
    <row r="2362" ht="9">
      <c r="P2362" s="41"/>
    </row>
    <row r="2363" ht="9">
      <c r="P2363" s="41"/>
    </row>
    <row r="2364" ht="9">
      <c r="P2364" s="41"/>
    </row>
    <row r="2365" ht="9">
      <c r="P2365" s="41"/>
    </row>
    <row r="2366" ht="9">
      <c r="P2366" s="41"/>
    </row>
    <row r="2367" ht="9">
      <c r="P2367" s="41"/>
    </row>
    <row r="2368" ht="9">
      <c r="P2368" s="41"/>
    </row>
    <row r="2369" ht="9">
      <c r="P2369" s="41"/>
    </row>
    <row r="2370" ht="9">
      <c r="P2370" s="41"/>
    </row>
    <row r="2371" ht="9">
      <c r="P2371" s="41"/>
    </row>
    <row r="2372" ht="9">
      <c r="P2372" s="41"/>
    </row>
    <row r="2373" ht="9">
      <c r="P2373" s="41"/>
    </row>
    <row r="2374" ht="9">
      <c r="P2374" s="41"/>
    </row>
    <row r="2375" ht="9">
      <c r="P2375" s="41"/>
    </row>
    <row r="2376" ht="9">
      <c r="P2376" s="41"/>
    </row>
    <row r="2377" ht="9">
      <c r="P2377" s="41"/>
    </row>
    <row r="2378" ht="9">
      <c r="P2378" s="41"/>
    </row>
    <row r="2379" ht="9">
      <c r="P2379" s="41"/>
    </row>
    <row r="2380" ht="9">
      <c r="P2380" s="41"/>
    </row>
    <row r="2381" ht="9">
      <c r="P2381" s="41"/>
    </row>
    <row r="2382" ht="9">
      <c r="P2382" s="41"/>
    </row>
    <row r="2383" ht="9">
      <c r="P2383" s="41"/>
    </row>
    <row r="2384" ht="9">
      <c r="P2384" s="41"/>
    </row>
    <row r="2385" ht="9">
      <c r="P2385" s="41"/>
    </row>
    <row r="2386" ht="9">
      <c r="P2386" s="41"/>
    </row>
    <row r="2387" ht="9">
      <c r="P2387" s="41"/>
    </row>
    <row r="2388" ht="9">
      <c r="P2388" s="41"/>
    </row>
    <row r="2389" ht="9">
      <c r="P2389" s="41"/>
    </row>
    <row r="2390" ht="9">
      <c r="P2390" s="41"/>
    </row>
    <row r="2391" ht="9">
      <c r="P2391" s="41"/>
    </row>
    <row r="2392" ht="9">
      <c r="P2392" s="41"/>
    </row>
    <row r="2393" ht="9">
      <c r="P2393" s="41"/>
    </row>
    <row r="2394" ht="9">
      <c r="P2394" s="41"/>
    </row>
    <row r="2395" ht="9">
      <c r="P2395" s="41"/>
    </row>
    <row r="2396" ht="9">
      <c r="P2396" s="41"/>
    </row>
    <row r="2397" ht="9">
      <c r="P2397" s="41"/>
    </row>
    <row r="2398" ht="9">
      <c r="P2398" s="41"/>
    </row>
    <row r="2399" ht="9">
      <c r="P2399" s="41"/>
    </row>
    <row r="2400" ht="9">
      <c r="P2400" s="41"/>
    </row>
    <row r="2401" ht="9">
      <c r="P2401" s="41"/>
    </row>
    <row r="2402" ht="9">
      <c r="P2402" s="41"/>
    </row>
    <row r="2403" ht="9">
      <c r="P2403" s="41"/>
    </row>
    <row r="2404" ht="9">
      <c r="P2404" s="41"/>
    </row>
    <row r="2405" ht="9">
      <c r="P2405" s="41"/>
    </row>
    <row r="2406" ht="9">
      <c r="P2406" s="41"/>
    </row>
    <row r="2407" ht="9">
      <c r="P2407" s="41"/>
    </row>
    <row r="2408" ht="9">
      <c r="P2408" s="41"/>
    </row>
    <row r="2409" ht="9">
      <c r="P2409" s="41"/>
    </row>
    <row r="2410" ht="9">
      <c r="P2410" s="41"/>
    </row>
    <row r="2411" ht="9">
      <c r="P2411" s="41"/>
    </row>
    <row r="2412" ht="9">
      <c r="P2412" s="41"/>
    </row>
    <row r="2413" ht="9">
      <c r="P2413" s="41"/>
    </row>
    <row r="2414" ht="9">
      <c r="P2414" s="41"/>
    </row>
    <row r="2415" ht="9">
      <c r="P2415" s="41"/>
    </row>
    <row r="2416" ht="9">
      <c r="P2416" s="41"/>
    </row>
    <row r="2417" ht="9">
      <c r="P2417" s="41"/>
    </row>
    <row r="2418" ht="9">
      <c r="P2418" s="41"/>
    </row>
    <row r="2419" ht="9">
      <c r="P2419" s="41"/>
    </row>
    <row r="2420" ht="9">
      <c r="P2420" s="41"/>
    </row>
    <row r="2421" ht="9">
      <c r="P2421" s="41"/>
    </row>
    <row r="2422" ht="9">
      <c r="P2422" s="41"/>
    </row>
    <row r="2423" ht="9">
      <c r="P2423" s="41"/>
    </row>
    <row r="2424" ht="9">
      <c r="P2424" s="41"/>
    </row>
    <row r="2425" ht="9">
      <c r="P2425" s="41"/>
    </row>
    <row r="2426" ht="9">
      <c r="P2426" s="41"/>
    </row>
    <row r="2427" ht="9">
      <c r="P2427" s="41"/>
    </row>
    <row r="2428" ht="9">
      <c r="P2428" s="41"/>
    </row>
    <row r="2429" ht="9">
      <c r="P2429" s="41"/>
    </row>
    <row r="2430" ht="9">
      <c r="P2430" s="41"/>
    </row>
    <row r="2431" ht="9">
      <c r="P2431" s="41"/>
    </row>
    <row r="2432" ht="9">
      <c r="P2432" s="41"/>
    </row>
    <row r="2433" ht="9">
      <c r="P2433" s="41"/>
    </row>
    <row r="2434" ht="9">
      <c r="P2434" s="41"/>
    </row>
    <row r="2435" ht="9">
      <c r="P2435" s="41"/>
    </row>
    <row r="2436" ht="9">
      <c r="P2436" s="41"/>
    </row>
    <row r="2437" ht="9">
      <c r="P2437" s="41"/>
    </row>
    <row r="2438" ht="9">
      <c r="P2438" s="41"/>
    </row>
    <row r="2439" ht="9">
      <c r="P2439" s="41"/>
    </row>
    <row r="2440" ht="9">
      <c r="P2440" s="41"/>
    </row>
    <row r="2441" ht="9">
      <c r="P2441" s="41"/>
    </row>
    <row r="2442" ht="9">
      <c r="P2442" s="41"/>
    </row>
    <row r="2443" ht="9">
      <c r="P2443" s="41"/>
    </row>
    <row r="2444" ht="9">
      <c r="P2444" s="41"/>
    </row>
    <row r="2445" ht="9">
      <c r="P2445" s="41"/>
    </row>
    <row r="2446" ht="9">
      <c r="P2446" s="41"/>
    </row>
    <row r="2447" ht="9">
      <c r="P2447" s="41"/>
    </row>
    <row r="2448" ht="9">
      <c r="P2448" s="41"/>
    </row>
    <row r="2449" ht="9">
      <c r="P2449" s="41"/>
    </row>
    <row r="2450" ht="9">
      <c r="P2450" s="41"/>
    </row>
    <row r="2451" ht="9">
      <c r="P2451" s="41"/>
    </row>
    <row r="2452" ht="9">
      <c r="P2452" s="41"/>
    </row>
    <row r="2453" ht="9">
      <c r="P2453" s="41"/>
    </row>
    <row r="2454" ht="9">
      <c r="P2454" s="41"/>
    </row>
    <row r="2455" ht="9">
      <c r="P2455" s="41"/>
    </row>
    <row r="2456" ht="9">
      <c r="P2456" s="41"/>
    </row>
    <row r="2457" ht="9">
      <c r="P2457" s="41"/>
    </row>
    <row r="2458" ht="9">
      <c r="P2458" s="41"/>
    </row>
    <row r="2459" ht="9">
      <c r="P2459" s="41"/>
    </row>
    <row r="2460" ht="9">
      <c r="P2460" s="41"/>
    </row>
    <row r="2461" ht="9">
      <c r="P2461" s="41"/>
    </row>
    <row r="2462" ht="9">
      <c r="P2462" s="41"/>
    </row>
    <row r="2463" ht="9">
      <c r="P2463" s="41"/>
    </row>
    <row r="2464" ht="9">
      <c r="P2464" s="41"/>
    </row>
    <row r="2465" ht="9">
      <c r="P2465" s="41"/>
    </row>
    <row r="2466" ht="9">
      <c r="P2466" s="41"/>
    </row>
    <row r="2467" ht="9">
      <c r="P2467" s="41"/>
    </row>
    <row r="2468" ht="9">
      <c r="P2468" s="41"/>
    </row>
    <row r="2469" ht="9">
      <c r="P2469" s="41"/>
    </row>
    <row r="2470" ht="9">
      <c r="P2470" s="41"/>
    </row>
    <row r="2471" ht="9">
      <c r="P2471" s="41"/>
    </row>
    <row r="2472" ht="9">
      <c r="P2472" s="41"/>
    </row>
    <row r="2473" ht="9">
      <c r="P2473" s="41"/>
    </row>
    <row r="2474" ht="9">
      <c r="P2474" s="41"/>
    </row>
    <row r="2475" ht="9">
      <c r="P2475" s="41"/>
    </row>
    <row r="2476" ht="9">
      <c r="P2476" s="41"/>
    </row>
    <row r="2477" ht="9">
      <c r="P2477" s="41"/>
    </row>
    <row r="2478" ht="9">
      <c r="P2478" s="41"/>
    </row>
    <row r="2479" ht="9">
      <c r="P2479" s="41"/>
    </row>
    <row r="2480" ht="9">
      <c r="P2480" s="41"/>
    </row>
    <row r="2481" ht="9">
      <c r="P2481" s="41"/>
    </row>
    <row r="2482" ht="9">
      <c r="P2482" s="41"/>
    </row>
    <row r="2483" ht="9">
      <c r="P2483" s="41"/>
    </row>
    <row r="2484" ht="9">
      <c r="P2484" s="41"/>
    </row>
    <row r="2485" ht="9">
      <c r="P2485" s="41"/>
    </row>
    <row r="2486" ht="9">
      <c r="P2486" s="41"/>
    </row>
    <row r="2487" ht="9">
      <c r="P2487" s="41"/>
    </row>
    <row r="2488" ht="9">
      <c r="P2488" s="41"/>
    </row>
    <row r="2489" ht="9">
      <c r="P2489" s="41"/>
    </row>
    <row r="2490" ht="9">
      <c r="P2490" s="41"/>
    </row>
    <row r="2491" ht="9">
      <c r="P2491" s="41"/>
    </row>
    <row r="2492" ht="9">
      <c r="P2492" s="41"/>
    </row>
    <row r="2493" ht="9">
      <c r="P2493" s="41"/>
    </row>
    <row r="2494" ht="9">
      <c r="P2494" s="41"/>
    </row>
    <row r="2495" ht="9">
      <c r="P2495" s="41"/>
    </row>
    <row r="2496" ht="9">
      <c r="P2496" s="41"/>
    </row>
    <row r="2497" ht="9">
      <c r="P2497" s="41"/>
    </row>
    <row r="2498" ht="9">
      <c r="P2498" s="41"/>
    </row>
    <row r="2499" ht="9">
      <c r="P2499" s="41"/>
    </row>
    <row r="2500" ht="9">
      <c r="P2500" s="41"/>
    </row>
    <row r="2501" ht="9">
      <c r="P2501" s="41"/>
    </row>
    <row r="2502" ht="9">
      <c r="P2502" s="41"/>
    </row>
    <row r="2503" ht="9">
      <c r="P2503" s="41"/>
    </row>
    <row r="2504" ht="9">
      <c r="P2504" s="41"/>
    </row>
    <row r="2505" ht="9">
      <c r="P2505" s="41"/>
    </row>
    <row r="2506" ht="9">
      <c r="P2506" s="41"/>
    </row>
    <row r="2507" ht="9">
      <c r="P2507" s="41"/>
    </row>
    <row r="2508" ht="9">
      <c r="P2508" s="41"/>
    </row>
    <row r="2509" ht="9">
      <c r="P2509" s="41"/>
    </row>
    <row r="2510" ht="9">
      <c r="P2510" s="41"/>
    </row>
    <row r="2511" ht="9">
      <c r="P2511" s="41"/>
    </row>
    <row r="2512" ht="9">
      <c r="P2512" s="41"/>
    </row>
    <row r="2513" ht="9">
      <c r="P2513" s="41"/>
    </row>
    <row r="2514" ht="9">
      <c r="P2514" s="41"/>
    </row>
    <row r="2515" ht="9">
      <c r="P2515" s="41"/>
    </row>
    <row r="2516" ht="9">
      <c r="P2516" s="41"/>
    </row>
    <row r="2517" ht="9">
      <c r="P2517" s="41"/>
    </row>
    <row r="2518" ht="9">
      <c r="P2518" s="41"/>
    </row>
    <row r="2519" ht="9">
      <c r="P2519" s="41"/>
    </row>
    <row r="2520" ht="9">
      <c r="P2520" s="41"/>
    </row>
    <row r="2521" ht="9">
      <c r="P2521" s="41"/>
    </row>
    <row r="2522" ht="9">
      <c r="P2522" s="41"/>
    </row>
    <row r="2523" ht="9">
      <c r="P2523" s="41"/>
    </row>
    <row r="2524" ht="9">
      <c r="P2524" s="41"/>
    </row>
    <row r="2525" ht="9">
      <c r="P2525" s="41"/>
    </row>
    <row r="2526" ht="9">
      <c r="P2526" s="41"/>
    </row>
    <row r="2527" ht="9">
      <c r="P2527" s="41"/>
    </row>
    <row r="2528" ht="9">
      <c r="P2528" s="41"/>
    </row>
    <row r="2529" ht="9">
      <c r="P2529" s="41"/>
    </row>
    <row r="2530" ht="9">
      <c r="P2530" s="41"/>
    </row>
    <row r="2531" ht="9">
      <c r="P2531" s="41"/>
    </row>
    <row r="2532" ht="9">
      <c r="P2532" s="41"/>
    </row>
    <row r="2533" ht="9">
      <c r="P2533" s="41"/>
    </row>
    <row r="2534" ht="9">
      <c r="P2534" s="41"/>
    </row>
    <row r="2535" ht="9">
      <c r="P2535" s="41"/>
    </row>
    <row r="2536" ht="9">
      <c r="P2536" s="41"/>
    </row>
    <row r="2537" ht="9">
      <c r="P2537" s="41"/>
    </row>
    <row r="2538" ht="9">
      <c r="P2538" s="41"/>
    </row>
    <row r="2539" ht="9">
      <c r="P2539" s="41"/>
    </row>
    <row r="2540" ht="9">
      <c r="P2540" s="41"/>
    </row>
    <row r="2541" ht="9">
      <c r="P2541" s="41"/>
    </row>
    <row r="2542" ht="9">
      <c r="P2542" s="41"/>
    </row>
    <row r="2543" ht="9">
      <c r="P2543" s="41"/>
    </row>
    <row r="2544" ht="9">
      <c r="P2544" s="41"/>
    </row>
    <row r="2545" ht="9">
      <c r="P2545" s="41"/>
    </row>
    <row r="2546" ht="9">
      <c r="P2546" s="41"/>
    </row>
    <row r="2547" ht="9">
      <c r="P2547" s="41"/>
    </row>
    <row r="2548" ht="9">
      <c r="P2548" s="41"/>
    </row>
    <row r="2549" ht="9">
      <c r="P2549" s="41"/>
    </row>
    <row r="2550" ht="9">
      <c r="P2550" s="41"/>
    </row>
    <row r="2551" ht="9">
      <c r="P2551" s="41"/>
    </row>
    <row r="2552" ht="9">
      <c r="P2552" s="41"/>
    </row>
    <row r="2553" ht="9">
      <c r="P2553" s="41"/>
    </row>
    <row r="2554" ht="9">
      <c r="P2554" s="41"/>
    </row>
    <row r="2555" ht="9">
      <c r="P2555" s="41"/>
    </row>
    <row r="2556" ht="9">
      <c r="P2556" s="41"/>
    </row>
    <row r="2557" ht="9">
      <c r="P2557" s="41"/>
    </row>
    <row r="2558" ht="9">
      <c r="P2558" s="41"/>
    </row>
    <row r="2559" ht="9">
      <c r="P2559" s="41"/>
    </row>
    <row r="2560" ht="9">
      <c r="P2560" s="41"/>
    </row>
    <row r="2561" ht="9">
      <c r="P2561" s="41"/>
    </row>
    <row r="2562" ht="9">
      <c r="P2562" s="41"/>
    </row>
    <row r="2563" ht="9">
      <c r="P2563" s="41"/>
    </row>
    <row r="2564" ht="9">
      <c r="P2564" s="41"/>
    </row>
    <row r="2565" ht="9">
      <c r="P2565" s="41"/>
    </row>
    <row r="2566" ht="9">
      <c r="P2566" s="41"/>
    </row>
    <row r="2567" ht="9">
      <c r="P2567" s="41"/>
    </row>
    <row r="2568" ht="9">
      <c r="P2568" s="41"/>
    </row>
    <row r="2569" ht="9">
      <c r="P2569" s="41"/>
    </row>
    <row r="2570" ht="9">
      <c r="P2570" s="41"/>
    </row>
    <row r="2571" ht="9">
      <c r="P2571" s="41"/>
    </row>
    <row r="2572" ht="9">
      <c r="P2572" s="41"/>
    </row>
    <row r="2573" ht="9">
      <c r="P2573" s="41"/>
    </row>
    <row r="2574" ht="9">
      <c r="P2574" s="41"/>
    </row>
    <row r="2575" ht="9">
      <c r="P2575" s="41"/>
    </row>
    <row r="2576" ht="9">
      <c r="P2576" s="41"/>
    </row>
    <row r="2577" ht="9">
      <c r="P2577" s="41"/>
    </row>
    <row r="2578" ht="9">
      <c r="P2578" s="41"/>
    </row>
    <row r="2579" ht="9">
      <c r="P2579" s="41"/>
    </row>
    <row r="2580" ht="9">
      <c r="P2580" s="41"/>
    </row>
    <row r="2581" ht="9">
      <c r="P2581" s="41"/>
    </row>
    <row r="2582" ht="9">
      <c r="P2582" s="41"/>
    </row>
    <row r="2583" ht="9">
      <c r="P2583" s="41"/>
    </row>
    <row r="2584" ht="9">
      <c r="P2584" s="41"/>
    </row>
    <row r="2585" ht="9">
      <c r="P2585" s="41"/>
    </row>
    <row r="2586" ht="9">
      <c r="P2586" s="41"/>
    </row>
    <row r="2587" ht="9">
      <c r="P2587" s="41"/>
    </row>
    <row r="2588" ht="9">
      <c r="P2588" s="41"/>
    </row>
    <row r="2589" ht="9">
      <c r="P2589" s="41"/>
    </row>
    <row r="2590" ht="9">
      <c r="P2590" s="41"/>
    </row>
    <row r="2591" ht="9">
      <c r="P2591" s="41"/>
    </row>
    <row r="2592" ht="9">
      <c r="P2592" s="41"/>
    </row>
    <row r="2593" ht="9">
      <c r="P2593" s="41"/>
    </row>
    <row r="2594" ht="9">
      <c r="P2594" s="41"/>
    </row>
    <row r="2595" ht="9">
      <c r="P2595" s="41"/>
    </row>
    <row r="2596" ht="9">
      <c r="P2596" s="41"/>
    </row>
    <row r="2597" ht="9">
      <c r="P2597" s="41"/>
    </row>
    <row r="2598" ht="9">
      <c r="P2598" s="41"/>
    </row>
    <row r="2599" ht="9">
      <c r="P2599" s="41"/>
    </row>
    <row r="2600" ht="9">
      <c r="P2600" s="41"/>
    </row>
    <row r="2601" ht="9">
      <c r="P2601" s="41"/>
    </row>
    <row r="2602" ht="9">
      <c r="P2602" s="41"/>
    </row>
    <row r="2603" ht="9">
      <c r="P2603" s="41"/>
    </row>
    <row r="2604" ht="9">
      <c r="P2604" s="41"/>
    </row>
    <row r="2605" ht="9">
      <c r="P2605" s="41"/>
    </row>
    <row r="2606" ht="9">
      <c r="P2606" s="41"/>
    </row>
    <row r="2607" ht="9">
      <c r="P2607" s="41"/>
    </row>
    <row r="2608" ht="9">
      <c r="P2608" s="41"/>
    </row>
    <row r="2609" ht="9">
      <c r="P2609" s="41"/>
    </row>
    <row r="2610" ht="9">
      <c r="P2610" s="41"/>
    </row>
    <row r="2611" ht="9">
      <c r="P2611" s="41"/>
    </row>
    <row r="2612" ht="9">
      <c r="P2612" s="41"/>
    </row>
    <row r="2613" ht="9">
      <c r="P2613" s="41"/>
    </row>
    <row r="2614" ht="9">
      <c r="P2614" s="41"/>
    </row>
    <row r="2615" ht="9">
      <c r="P2615" s="41"/>
    </row>
    <row r="2616" ht="9">
      <c r="P2616" s="41"/>
    </row>
    <row r="2617" ht="9">
      <c r="P2617" s="41"/>
    </row>
    <row r="2618" ht="9">
      <c r="P2618" s="41"/>
    </row>
    <row r="2619" ht="9">
      <c r="P2619" s="41"/>
    </row>
    <row r="2620" ht="9">
      <c r="P2620" s="41"/>
    </row>
    <row r="2621" ht="9">
      <c r="P2621" s="41"/>
    </row>
    <row r="2622" ht="9">
      <c r="P2622" s="41"/>
    </row>
    <row r="2623" ht="9">
      <c r="P2623" s="41"/>
    </row>
    <row r="2624" ht="9">
      <c r="P2624" s="41"/>
    </row>
    <row r="2625" ht="9">
      <c r="P2625" s="41"/>
    </row>
    <row r="2626" ht="9">
      <c r="P2626" s="41"/>
    </row>
    <row r="2627" ht="9">
      <c r="P2627" s="41"/>
    </row>
    <row r="2628" ht="9">
      <c r="P2628" s="41"/>
    </row>
    <row r="2629" ht="9">
      <c r="P2629" s="41"/>
    </row>
    <row r="2630" ht="9">
      <c r="P2630" s="41"/>
    </row>
    <row r="2631" ht="9">
      <c r="P2631" s="41"/>
    </row>
    <row r="2632" ht="9">
      <c r="P2632" s="41"/>
    </row>
    <row r="2633" ht="9">
      <c r="P2633" s="41"/>
    </row>
    <row r="2634" ht="9">
      <c r="P2634" s="41"/>
    </row>
    <row r="2635" ht="9">
      <c r="P2635" s="41"/>
    </row>
    <row r="2636" ht="9">
      <c r="P2636" s="41"/>
    </row>
    <row r="2637" ht="9">
      <c r="P2637" s="41"/>
    </row>
    <row r="2638" ht="9">
      <c r="P2638" s="41"/>
    </row>
    <row r="2639" ht="9">
      <c r="P2639" s="41"/>
    </row>
    <row r="2640" ht="9">
      <c r="P2640" s="41"/>
    </row>
    <row r="2641" ht="9">
      <c r="P2641" s="41"/>
    </row>
    <row r="2642" ht="9">
      <c r="P2642" s="41"/>
    </row>
    <row r="2643" ht="9">
      <c r="P2643" s="41"/>
    </row>
    <row r="2644" ht="9">
      <c r="P2644" s="41"/>
    </row>
    <row r="2645" ht="9">
      <c r="P2645" s="41"/>
    </row>
    <row r="2646" ht="9">
      <c r="P2646" s="41"/>
    </row>
    <row r="2647" ht="9">
      <c r="P2647" s="41"/>
    </row>
    <row r="2648" ht="9">
      <c r="P2648" s="41"/>
    </row>
    <row r="2649" ht="9">
      <c r="P2649" s="41"/>
    </row>
    <row r="2650" ht="9">
      <c r="P2650" s="41"/>
    </row>
    <row r="2651" ht="9">
      <c r="P2651" s="41"/>
    </row>
    <row r="2652" ht="9">
      <c r="P2652" s="41"/>
    </row>
    <row r="2653" ht="9">
      <c r="P2653" s="41"/>
    </row>
    <row r="2654" ht="9">
      <c r="P2654" s="41"/>
    </row>
    <row r="2655" ht="9">
      <c r="P2655" s="41"/>
    </row>
    <row r="2656" ht="9">
      <c r="P2656" s="41"/>
    </row>
    <row r="2657" ht="9">
      <c r="P2657" s="41"/>
    </row>
    <row r="2658" ht="9">
      <c r="P2658" s="41"/>
    </row>
    <row r="2659" ht="9">
      <c r="P2659" s="41"/>
    </row>
    <row r="2660" ht="9">
      <c r="P2660" s="41"/>
    </row>
    <row r="2661" ht="9">
      <c r="P2661" s="41"/>
    </row>
    <row r="2662" ht="9">
      <c r="P2662" s="41"/>
    </row>
    <row r="2663" ht="9">
      <c r="P2663" s="41"/>
    </row>
    <row r="2664" ht="9">
      <c r="P2664" s="41"/>
    </row>
    <row r="2665" ht="9">
      <c r="P2665" s="41"/>
    </row>
    <row r="2666" ht="9">
      <c r="P2666" s="41"/>
    </row>
    <row r="2667" ht="9">
      <c r="P2667" s="41"/>
    </row>
    <row r="2668" ht="9">
      <c r="P2668" s="41"/>
    </row>
    <row r="2669" ht="9">
      <c r="P2669" s="41"/>
    </row>
    <row r="2670" ht="9">
      <c r="P2670" s="41"/>
    </row>
    <row r="2671" ht="9">
      <c r="P2671" s="41"/>
    </row>
    <row r="2672" ht="9">
      <c r="P2672" s="41"/>
    </row>
    <row r="2673" ht="9">
      <c r="P2673" s="41"/>
    </row>
    <row r="2674" ht="9">
      <c r="P2674" s="41"/>
    </row>
    <row r="2675" ht="9">
      <c r="P2675" s="41"/>
    </row>
    <row r="2676" ht="9">
      <c r="P2676" s="41"/>
    </row>
    <row r="2677" ht="9">
      <c r="P2677" s="41"/>
    </row>
    <row r="2678" ht="9">
      <c r="P2678" s="41"/>
    </row>
    <row r="2679" ht="9">
      <c r="P2679" s="41"/>
    </row>
    <row r="2680" ht="9">
      <c r="P2680" s="41"/>
    </row>
    <row r="2681" ht="9">
      <c r="P2681" s="41"/>
    </row>
    <row r="2682" ht="9">
      <c r="P2682" s="41"/>
    </row>
    <row r="2683" ht="9">
      <c r="P2683" s="41"/>
    </row>
    <row r="2684" ht="9">
      <c r="P2684" s="41"/>
    </row>
    <row r="2685" ht="9">
      <c r="P2685" s="41"/>
    </row>
    <row r="2686" ht="9">
      <c r="P2686" s="41"/>
    </row>
    <row r="2687" ht="9">
      <c r="P2687" s="41"/>
    </row>
    <row r="2688" ht="9">
      <c r="P2688" s="41"/>
    </row>
    <row r="2689" ht="9">
      <c r="P2689" s="41"/>
    </row>
    <row r="2690" ht="9">
      <c r="P2690" s="41"/>
    </row>
    <row r="2691" ht="9">
      <c r="P2691" s="41"/>
    </row>
    <row r="2692" ht="9">
      <c r="P2692" s="41"/>
    </row>
    <row r="2693" ht="9">
      <c r="P2693" s="41"/>
    </row>
    <row r="2694" ht="9">
      <c r="P2694" s="41"/>
    </row>
    <row r="2695" ht="9">
      <c r="P2695" s="41"/>
    </row>
    <row r="2696" ht="9">
      <c r="P2696" s="41"/>
    </row>
    <row r="2697" ht="9">
      <c r="P2697" s="41"/>
    </row>
    <row r="2698" ht="9">
      <c r="P2698" s="41"/>
    </row>
    <row r="2699" ht="9">
      <c r="P2699" s="41"/>
    </row>
    <row r="2700" ht="9">
      <c r="P2700" s="41"/>
    </row>
    <row r="2701" ht="9">
      <c r="P2701" s="41"/>
    </row>
    <row r="2702" ht="9">
      <c r="P2702" s="41"/>
    </row>
    <row r="2703" ht="9">
      <c r="P2703" s="41"/>
    </row>
    <row r="2704" ht="9">
      <c r="P2704" s="41"/>
    </row>
    <row r="2705" ht="9">
      <c r="P2705" s="41"/>
    </row>
    <row r="2706" ht="9">
      <c r="P2706" s="41"/>
    </row>
    <row r="2707" ht="9">
      <c r="P2707" s="41"/>
    </row>
    <row r="2708" ht="9">
      <c r="P2708" s="41"/>
    </row>
    <row r="2709" ht="9">
      <c r="P2709" s="41"/>
    </row>
    <row r="2710" ht="9">
      <c r="P2710" s="41"/>
    </row>
    <row r="2711" ht="9">
      <c r="P2711" s="41"/>
    </row>
    <row r="2712" ht="9">
      <c r="P2712" s="41"/>
    </row>
    <row r="2713" ht="9">
      <c r="P2713" s="41"/>
    </row>
    <row r="2714" ht="9">
      <c r="P2714" s="41"/>
    </row>
    <row r="2715" ht="9">
      <c r="P2715" s="41"/>
    </row>
    <row r="2716" ht="9">
      <c r="P2716" s="41"/>
    </row>
    <row r="2717" ht="9">
      <c r="P2717" s="41"/>
    </row>
    <row r="2718" ht="9">
      <c r="P2718" s="41"/>
    </row>
    <row r="2719" ht="9">
      <c r="P2719" s="41"/>
    </row>
    <row r="2720" ht="9">
      <c r="P2720" s="41"/>
    </row>
    <row r="2721" ht="9">
      <c r="P2721" s="41"/>
    </row>
    <row r="2722" ht="9">
      <c r="P2722" s="41"/>
    </row>
    <row r="2723" ht="9">
      <c r="P2723" s="41"/>
    </row>
    <row r="2724" ht="9">
      <c r="P2724" s="41"/>
    </row>
    <row r="2725" ht="9">
      <c r="P2725" s="41"/>
    </row>
    <row r="2726" ht="9">
      <c r="P2726" s="41"/>
    </row>
    <row r="2727" ht="9">
      <c r="P2727" s="41"/>
    </row>
    <row r="2728" ht="9">
      <c r="P2728" s="41"/>
    </row>
    <row r="2729" ht="9">
      <c r="P2729" s="41"/>
    </row>
    <row r="2730" ht="9">
      <c r="P2730" s="41"/>
    </row>
    <row r="2731" ht="9">
      <c r="P2731" s="41"/>
    </row>
    <row r="2732" ht="9">
      <c r="P2732" s="41"/>
    </row>
    <row r="2733" ht="9">
      <c r="P2733" s="41"/>
    </row>
    <row r="2734" ht="9">
      <c r="P2734" s="41"/>
    </row>
    <row r="2735" ht="9">
      <c r="P2735" s="41"/>
    </row>
    <row r="2736" ht="9">
      <c r="P2736" s="41"/>
    </row>
    <row r="2737" ht="9">
      <c r="P2737" s="41"/>
    </row>
    <row r="2738" ht="9">
      <c r="P2738" s="41"/>
    </row>
    <row r="2739" ht="9">
      <c r="P2739" s="41"/>
    </row>
    <row r="2740" ht="9">
      <c r="P2740" s="41"/>
    </row>
    <row r="2741" ht="9">
      <c r="P2741" s="41"/>
    </row>
    <row r="2742" ht="9">
      <c r="P2742" s="41"/>
    </row>
    <row r="2743" ht="9">
      <c r="P2743" s="41"/>
    </row>
    <row r="2744" ht="9">
      <c r="P2744" s="41"/>
    </row>
    <row r="2745" ht="9">
      <c r="P2745" s="41"/>
    </row>
    <row r="2746" ht="9">
      <c r="P2746" s="41"/>
    </row>
    <row r="2747" ht="9">
      <c r="P2747" s="41"/>
    </row>
    <row r="2748" ht="9">
      <c r="P2748" s="41"/>
    </row>
    <row r="2749" ht="9">
      <c r="P2749" s="41"/>
    </row>
    <row r="2750" ht="9">
      <c r="P2750" s="41"/>
    </row>
    <row r="2751" ht="9">
      <c r="P2751" s="41"/>
    </row>
    <row r="2752" ht="9">
      <c r="P2752" s="41"/>
    </row>
    <row r="2753" ht="9">
      <c r="P2753" s="41"/>
    </row>
    <row r="2754" ht="9">
      <c r="P2754" s="41"/>
    </row>
    <row r="2755" ht="9">
      <c r="P2755" s="41"/>
    </row>
    <row r="2756" ht="9">
      <c r="P2756" s="41"/>
    </row>
    <row r="2757" ht="9">
      <c r="P2757" s="41"/>
    </row>
    <row r="2758" ht="9">
      <c r="P2758" s="41"/>
    </row>
    <row r="2759" ht="9">
      <c r="P2759" s="41"/>
    </row>
    <row r="2760" ht="9">
      <c r="P2760" s="41"/>
    </row>
    <row r="2761" ht="9">
      <c r="P2761" s="41"/>
    </row>
    <row r="2762" ht="9">
      <c r="P2762" s="41"/>
    </row>
    <row r="2763" ht="9">
      <c r="P2763" s="41"/>
    </row>
    <row r="2764" ht="9">
      <c r="P2764" s="41"/>
    </row>
    <row r="2765" ht="9">
      <c r="P2765" s="41"/>
    </row>
    <row r="2766" ht="9">
      <c r="P2766" s="41"/>
    </row>
    <row r="2767" ht="9">
      <c r="P2767" s="41"/>
    </row>
    <row r="2768" ht="9">
      <c r="P2768" s="41"/>
    </row>
    <row r="2769" ht="9">
      <c r="P2769" s="41"/>
    </row>
    <row r="2770" ht="9">
      <c r="P2770" s="41"/>
    </row>
    <row r="2771" ht="9">
      <c r="P2771" s="41"/>
    </row>
    <row r="2772" ht="9">
      <c r="P2772" s="41"/>
    </row>
    <row r="2773" ht="9">
      <c r="P2773" s="41"/>
    </row>
    <row r="2774" ht="9">
      <c r="P2774" s="41"/>
    </row>
    <row r="2775" ht="9">
      <c r="P2775" s="41"/>
    </row>
    <row r="2776" ht="9">
      <c r="P2776" s="41"/>
    </row>
    <row r="2777" ht="9">
      <c r="P2777" s="41"/>
    </row>
    <row r="2778" ht="9">
      <c r="P2778" s="41"/>
    </row>
    <row r="2779" ht="9">
      <c r="P2779" s="41"/>
    </row>
    <row r="2780" ht="9">
      <c r="P2780" s="41"/>
    </row>
    <row r="2781" ht="9">
      <c r="P2781" s="41"/>
    </row>
    <row r="2782" ht="9">
      <c r="P2782" s="41"/>
    </row>
    <row r="2783" ht="9">
      <c r="P2783" s="41"/>
    </row>
    <row r="2784" ht="9">
      <c r="P2784" s="41"/>
    </row>
    <row r="2785" ht="9">
      <c r="P2785" s="41"/>
    </row>
    <row r="2786" ht="9">
      <c r="P2786" s="41"/>
    </row>
    <row r="2787" ht="9">
      <c r="P2787" s="41"/>
    </row>
    <row r="2788" ht="9">
      <c r="P2788" s="41"/>
    </row>
    <row r="2789" ht="9">
      <c r="P2789" s="41"/>
    </row>
    <row r="2790" ht="9">
      <c r="P2790" s="41"/>
    </row>
    <row r="2791" ht="9">
      <c r="P2791" s="41"/>
    </row>
    <row r="2792" ht="9">
      <c r="P2792" s="41"/>
    </row>
    <row r="2793" ht="9">
      <c r="P2793" s="41"/>
    </row>
    <row r="2794" ht="9">
      <c r="P2794" s="41"/>
    </row>
    <row r="2795" ht="9">
      <c r="P2795" s="41"/>
    </row>
    <row r="2796" ht="9">
      <c r="P2796" s="41"/>
    </row>
    <row r="2797" ht="9">
      <c r="P2797" s="41"/>
    </row>
    <row r="2798" ht="9">
      <c r="P2798" s="41"/>
    </row>
    <row r="2799" ht="9">
      <c r="P2799" s="41"/>
    </row>
    <row r="2800" ht="9">
      <c r="P2800" s="41"/>
    </row>
    <row r="2801" ht="9">
      <c r="P2801" s="41"/>
    </row>
    <row r="2802" ht="9">
      <c r="P2802" s="41"/>
    </row>
    <row r="2803" ht="9">
      <c r="P2803" s="41"/>
    </row>
    <row r="2804" ht="9">
      <c r="P2804" s="41"/>
    </row>
    <row r="2805" ht="9">
      <c r="P2805" s="41"/>
    </row>
    <row r="2806" ht="9">
      <c r="P2806" s="41"/>
    </row>
    <row r="2807" ht="9">
      <c r="P2807" s="41"/>
    </row>
    <row r="2808" ht="9">
      <c r="P2808" s="41"/>
    </row>
    <row r="2809" ht="9">
      <c r="P2809" s="41"/>
    </row>
    <row r="2810" ht="9">
      <c r="P2810" s="41"/>
    </row>
    <row r="2811" ht="9">
      <c r="P2811" s="41"/>
    </row>
    <row r="2812" ht="9">
      <c r="P2812" s="41"/>
    </row>
    <row r="2813" ht="9">
      <c r="P2813" s="41"/>
    </row>
    <row r="2814" ht="9">
      <c r="P2814" s="41"/>
    </row>
    <row r="2815" ht="9">
      <c r="P2815" s="41"/>
    </row>
    <row r="2816" ht="9">
      <c r="P2816" s="41"/>
    </row>
    <row r="2817" ht="9">
      <c r="P2817" s="41"/>
    </row>
    <row r="2818" ht="9">
      <c r="P2818" s="41"/>
    </row>
    <row r="2819" ht="9">
      <c r="P2819" s="41"/>
    </row>
    <row r="2820" ht="9">
      <c r="P2820" s="41"/>
    </row>
    <row r="2821" ht="9">
      <c r="P2821" s="41"/>
    </row>
    <row r="2822" ht="9">
      <c r="P2822" s="41"/>
    </row>
    <row r="2823" ht="9">
      <c r="P2823" s="41"/>
    </row>
    <row r="2824" ht="9">
      <c r="P2824" s="41"/>
    </row>
    <row r="2825" ht="9">
      <c r="P2825" s="41"/>
    </row>
    <row r="2826" ht="9">
      <c r="P2826" s="41"/>
    </row>
    <row r="2827" ht="9">
      <c r="P2827" s="41"/>
    </row>
    <row r="2828" ht="9">
      <c r="P2828" s="41"/>
    </row>
    <row r="2829" ht="9">
      <c r="P2829" s="41"/>
    </row>
    <row r="2830" ht="9">
      <c r="P2830" s="41"/>
    </row>
    <row r="2831" ht="9">
      <c r="P2831" s="41"/>
    </row>
    <row r="2832" ht="9">
      <c r="P2832" s="41"/>
    </row>
    <row r="2833" ht="9">
      <c r="P2833" s="41"/>
    </row>
    <row r="2834" ht="9">
      <c r="P2834" s="41"/>
    </row>
    <row r="2835" ht="9">
      <c r="P2835" s="41"/>
    </row>
    <row r="2836" ht="9">
      <c r="P2836" s="41"/>
    </row>
    <row r="2837" ht="9">
      <c r="P2837" s="41"/>
    </row>
    <row r="2838" ht="9">
      <c r="P2838" s="41"/>
    </row>
    <row r="2839" ht="9">
      <c r="P2839" s="41"/>
    </row>
    <row r="2840" ht="9">
      <c r="P2840" s="41"/>
    </row>
    <row r="2841" ht="9">
      <c r="P2841" s="41"/>
    </row>
    <row r="2842" ht="9">
      <c r="P2842" s="41"/>
    </row>
    <row r="2843" ht="9">
      <c r="P2843" s="41"/>
    </row>
    <row r="2844" ht="9">
      <c r="P2844" s="41"/>
    </row>
    <row r="2845" ht="9">
      <c r="P2845" s="41"/>
    </row>
    <row r="2846" ht="9">
      <c r="P2846" s="41"/>
    </row>
    <row r="2847" ht="9">
      <c r="P2847" s="41"/>
    </row>
    <row r="2848" ht="9">
      <c r="P2848" s="41"/>
    </row>
    <row r="2849" ht="9">
      <c r="P2849" s="41"/>
    </row>
    <row r="2850" ht="9">
      <c r="P2850" s="41"/>
    </row>
    <row r="2851" ht="9">
      <c r="P2851" s="41"/>
    </row>
    <row r="2852" ht="9">
      <c r="P2852" s="41"/>
    </row>
    <row r="2853" ht="9">
      <c r="P2853" s="41"/>
    </row>
    <row r="2854" ht="9">
      <c r="P2854" s="41"/>
    </row>
    <row r="2855" ht="9">
      <c r="P2855" s="41"/>
    </row>
    <row r="2856" ht="9">
      <c r="P2856" s="41"/>
    </row>
    <row r="2857" ht="9">
      <c r="P2857" s="41"/>
    </row>
    <row r="2858" ht="9">
      <c r="P2858" s="41"/>
    </row>
    <row r="2859" ht="9">
      <c r="P2859" s="41"/>
    </row>
    <row r="2860" ht="9">
      <c r="P2860" s="41"/>
    </row>
    <row r="2861" ht="9">
      <c r="P2861" s="41"/>
    </row>
    <row r="2862" ht="9">
      <c r="P2862" s="41"/>
    </row>
    <row r="2863" ht="9">
      <c r="P2863" s="41"/>
    </row>
    <row r="2864" ht="9">
      <c r="P2864" s="41"/>
    </row>
    <row r="2865" ht="9">
      <c r="P2865" s="41"/>
    </row>
    <row r="2866" ht="9">
      <c r="P2866" s="41"/>
    </row>
    <row r="2867" ht="9">
      <c r="P2867" s="41"/>
    </row>
    <row r="2868" ht="9">
      <c r="P2868" s="41"/>
    </row>
    <row r="2869" ht="9">
      <c r="P2869" s="41"/>
    </row>
    <row r="2870" ht="9">
      <c r="P2870" s="41"/>
    </row>
    <row r="2871" ht="9">
      <c r="P2871" s="41"/>
    </row>
    <row r="2872" ht="9">
      <c r="P2872" s="41"/>
    </row>
    <row r="2873" ht="9">
      <c r="P2873" s="41"/>
    </row>
    <row r="2874" ht="9">
      <c r="P2874" s="41"/>
    </row>
    <row r="2875" ht="9">
      <c r="P2875" s="41"/>
    </row>
    <row r="2876" ht="9">
      <c r="P2876" s="41"/>
    </row>
    <row r="2877" ht="9">
      <c r="P2877" s="41"/>
    </row>
    <row r="2878" ht="9">
      <c r="P2878" s="41"/>
    </row>
    <row r="2879" ht="9">
      <c r="P2879" s="41"/>
    </row>
    <row r="2880" ht="9">
      <c r="P2880" s="41"/>
    </row>
    <row r="2881" ht="9">
      <c r="P2881" s="41"/>
    </row>
    <row r="2882" ht="9">
      <c r="P2882" s="41"/>
    </row>
    <row r="2883" ht="9">
      <c r="P2883" s="41"/>
    </row>
    <row r="2884" ht="9">
      <c r="P2884" s="41"/>
    </row>
    <row r="2885" ht="9">
      <c r="P2885" s="41"/>
    </row>
    <row r="2886" ht="9">
      <c r="P2886" s="41"/>
    </row>
    <row r="2887" ht="9">
      <c r="P2887" s="41"/>
    </row>
    <row r="2888" ht="9">
      <c r="P2888" s="41"/>
    </row>
    <row r="2889" ht="9">
      <c r="P2889" s="41"/>
    </row>
    <row r="2890" ht="9">
      <c r="P2890" s="41"/>
    </row>
    <row r="2891" ht="9">
      <c r="P2891" s="41"/>
    </row>
    <row r="2892" ht="9">
      <c r="P2892" s="41"/>
    </row>
    <row r="2893" ht="9">
      <c r="P2893" s="41"/>
    </row>
    <row r="2894" ht="9">
      <c r="P2894" s="41"/>
    </row>
    <row r="2895" ht="9">
      <c r="P2895" s="41"/>
    </row>
    <row r="2896" ht="9">
      <c r="P2896" s="41"/>
    </row>
    <row r="2897" ht="9">
      <c r="P2897" s="41"/>
    </row>
    <row r="2898" ht="9">
      <c r="P2898" s="41"/>
    </row>
    <row r="2899" ht="9">
      <c r="P2899" s="41"/>
    </row>
    <row r="2900" ht="9">
      <c r="P2900" s="41"/>
    </row>
    <row r="2901" ht="9">
      <c r="P2901" s="41"/>
    </row>
    <row r="2902" ht="9">
      <c r="P2902" s="41"/>
    </row>
    <row r="2903" ht="9">
      <c r="P2903" s="41"/>
    </row>
    <row r="2904" ht="9">
      <c r="P2904" s="41"/>
    </row>
    <row r="2905" ht="9">
      <c r="P2905" s="41"/>
    </row>
    <row r="2906" ht="9">
      <c r="P2906" s="41"/>
    </row>
    <row r="2907" ht="9">
      <c r="P2907" s="41"/>
    </row>
    <row r="2908" ht="9">
      <c r="P2908" s="41"/>
    </row>
    <row r="2909" ht="9">
      <c r="P2909" s="41"/>
    </row>
    <row r="2910" ht="9">
      <c r="P2910" s="41"/>
    </row>
    <row r="2911" ht="9">
      <c r="P2911" s="41"/>
    </row>
    <row r="2912" ht="9">
      <c r="P2912" s="41"/>
    </row>
    <row r="2913" ht="9">
      <c r="P2913" s="41"/>
    </row>
    <row r="2914" ht="9">
      <c r="P2914" s="41"/>
    </row>
    <row r="2915" ht="9">
      <c r="P2915" s="41"/>
    </row>
    <row r="2916" ht="9">
      <c r="P2916" s="41"/>
    </row>
    <row r="2917" ht="9">
      <c r="P2917" s="41"/>
    </row>
    <row r="2918" ht="9">
      <c r="P2918" s="41"/>
    </row>
    <row r="2919" ht="9">
      <c r="P2919" s="41"/>
    </row>
    <row r="2920" ht="9">
      <c r="P2920" s="41"/>
    </row>
    <row r="2921" ht="9">
      <c r="P2921" s="41"/>
    </row>
    <row r="2922" ht="9">
      <c r="P2922" s="41"/>
    </row>
    <row r="2923" ht="9">
      <c r="P2923" s="41"/>
    </row>
    <row r="2924" ht="9">
      <c r="P2924" s="41"/>
    </row>
    <row r="2925" ht="9">
      <c r="P2925" s="41"/>
    </row>
    <row r="2926" ht="9">
      <c r="P2926" s="41"/>
    </row>
    <row r="2927" ht="9">
      <c r="P2927" s="41"/>
    </row>
    <row r="2928" ht="9">
      <c r="P2928" s="41"/>
    </row>
    <row r="2929" ht="9">
      <c r="P2929" s="41"/>
    </row>
    <row r="2930" ht="9">
      <c r="P2930" s="41"/>
    </row>
    <row r="2931" ht="9">
      <c r="P2931" s="41"/>
    </row>
    <row r="2932" ht="9">
      <c r="P2932" s="41"/>
    </row>
    <row r="2933" ht="9">
      <c r="P2933" s="41"/>
    </row>
    <row r="2934" ht="9">
      <c r="P2934" s="41"/>
    </row>
    <row r="2935" ht="9">
      <c r="P2935" s="41"/>
    </row>
    <row r="2936" ht="9">
      <c r="P2936" s="41"/>
    </row>
    <row r="2937" ht="9">
      <c r="P2937" s="41"/>
    </row>
    <row r="2938" ht="9">
      <c r="P2938" s="41"/>
    </row>
    <row r="2939" ht="9">
      <c r="P2939" s="41"/>
    </row>
    <row r="2940" ht="9">
      <c r="P2940" s="41"/>
    </row>
    <row r="2941" ht="9">
      <c r="P2941" s="41"/>
    </row>
    <row r="2942" ht="9">
      <c r="P2942" s="41"/>
    </row>
    <row r="2943" ht="9">
      <c r="P2943" s="41"/>
    </row>
    <row r="2944" ht="9">
      <c r="P2944" s="41"/>
    </row>
    <row r="2945" ht="9">
      <c r="P2945" s="41"/>
    </row>
    <row r="2946" ht="9">
      <c r="P2946" s="41"/>
    </row>
    <row r="2947" ht="9">
      <c r="P2947" s="41"/>
    </row>
    <row r="2948" ht="9">
      <c r="P2948" s="41"/>
    </row>
    <row r="2949" ht="9">
      <c r="P2949" s="41"/>
    </row>
    <row r="2950" ht="9">
      <c r="P2950" s="41"/>
    </row>
    <row r="2951" ht="9">
      <c r="P2951" s="41"/>
    </row>
    <row r="2952" ht="9">
      <c r="P2952" s="41"/>
    </row>
    <row r="2953" ht="9">
      <c r="P2953" s="41"/>
    </row>
    <row r="2954" ht="9">
      <c r="P2954" s="41"/>
    </row>
    <row r="2955" ht="9">
      <c r="P2955" s="41"/>
    </row>
    <row r="2956" ht="9">
      <c r="P2956" s="41"/>
    </row>
    <row r="2957" ht="9">
      <c r="P2957" s="41"/>
    </row>
    <row r="2958" ht="9">
      <c r="P2958" s="41"/>
    </row>
    <row r="2959" ht="9">
      <c r="P2959" s="41"/>
    </row>
    <row r="2960" ht="9">
      <c r="P2960" s="41"/>
    </row>
    <row r="2961" ht="9">
      <c r="P2961" s="41"/>
    </row>
    <row r="2962" ht="9">
      <c r="P2962" s="41"/>
    </row>
    <row r="2963" ht="9">
      <c r="P2963" s="41"/>
    </row>
    <row r="2964" ht="9">
      <c r="P2964" s="41"/>
    </row>
    <row r="2965" ht="9">
      <c r="P2965" s="41"/>
    </row>
    <row r="2966" ht="9">
      <c r="P2966" s="41"/>
    </row>
    <row r="2967" ht="9">
      <c r="P2967" s="41"/>
    </row>
    <row r="2968" ht="9">
      <c r="P2968" s="41"/>
    </row>
    <row r="2969" ht="9">
      <c r="P2969" s="41"/>
    </row>
    <row r="2970" ht="9">
      <c r="P2970" s="41"/>
    </row>
    <row r="2971" ht="9">
      <c r="P2971" s="41"/>
    </row>
    <row r="2972" ht="9">
      <c r="P2972" s="41"/>
    </row>
    <row r="2973" ht="9">
      <c r="P2973" s="41"/>
    </row>
    <row r="2974" ht="9">
      <c r="P2974" s="41"/>
    </row>
    <row r="2975" ht="9">
      <c r="P2975" s="41"/>
    </row>
    <row r="2976" ht="9">
      <c r="P2976" s="41"/>
    </row>
    <row r="2977" ht="9">
      <c r="P2977" s="41"/>
    </row>
    <row r="2978" ht="9">
      <c r="P2978" s="41"/>
    </row>
    <row r="2979" ht="9">
      <c r="P2979" s="41"/>
    </row>
    <row r="2980" ht="9">
      <c r="P2980" s="41"/>
    </row>
    <row r="2981" ht="9">
      <c r="P2981" s="41"/>
    </row>
    <row r="2982" ht="9">
      <c r="P2982" s="41"/>
    </row>
    <row r="2983" ht="9">
      <c r="P2983" s="41"/>
    </row>
    <row r="2984" ht="9">
      <c r="P2984" s="41"/>
    </row>
    <row r="2985" ht="9">
      <c r="P2985" s="41"/>
    </row>
    <row r="2986" ht="9">
      <c r="P2986" s="41"/>
    </row>
    <row r="2987" ht="9">
      <c r="P2987" s="41"/>
    </row>
    <row r="2988" ht="9">
      <c r="P2988" s="41"/>
    </row>
    <row r="2989" ht="9">
      <c r="P2989" s="41"/>
    </row>
    <row r="2990" ht="9">
      <c r="P2990" s="41"/>
    </row>
    <row r="2991" ht="9">
      <c r="P2991" s="41"/>
    </row>
    <row r="2992" ht="9">
      <c r="P2992" s="41"/>
    </row>
    <row r="2993" ht="9">
      <c r="P2993" s="41"/>
    </row>
    <row r="2994" ht="9">
      <c r="P2994" s="41"/>
    </row>
    <row r="2995" ht="9">
      <c r="P2995" s="41"/>
    </row>
    <row r="2996" ht="9">
      <c r="P2996" s="41"/>
    </row>
    <row r="2997" ht="9">
      <c r="P2997" s="41"/>
    </row>
    <row r="2998" ht="9">
      <c r="P2998" s="41"/>
    </row>
    <row r="2999" ht="9">
      <c r="P2999" s="41"/>
    </row>
    <row r="3000" ht="9">
      <c r="P3000" s="41"/>
    </row>
    <row r="3001" ht="9">
      <c r="P3001" s="41"/>
    </row>
    <row r="3002" ht="9">
      <c r="P3002" s="41"/>
    </row>
    <row r="3003" ht="9">
      <c r="P3003" s="41"/>
    </row>
    <row r="3004" ht="9">
      <c r="P3004" s="41"/>
    </row>
    <row r="3005" ht="9">
      <c r="P3005" s="41"/>
    </row>
    <row r="3006" ht="9">
      <c r="P3006" s="41"/>
    </row>
    <row r="3007" ht="9">
      <c r="P3007" s="41"/>
    </row>
    <row r="3008" ht="9">
      <c r="P3008" s="41"/>
    </row>
    <row r="3009" ht="9">
      <c r="P3009" s="41"/>
    </row>
    <row r="3010" ht="9">
      <c r="P3010" s="41"/>
    </row>
    <row r="3011" ht="9">
      <c r="P3011" s="41"/>
    </row>
    <row r="3012" ht="9">
      <c r="P3012" s="41"/>
    </row>
    <row r="3013" ht="9">
      <c r="P3013" s="41"/>
    </row>
    <row r="3014" ht="9">
      <c r="P3014" s="41"/>
    </row>
    <row r="3015" ht="9">
      <c r="P3015" s="41"/>
    </row>
    <row r="3016" ht="9">
      <c r="P3016" s="41"/>
    </row>
    <row r="3017" ht="9">
      <c r="P3017" s="41"/>
    </row>
    <row r="3018" ht="9">
      <c r="P3018" s="41"/>
    </row>
    <row r="3019" ht="9">
      <c r="P3019" s="41"/>
    </row>
    <row r="3020" ht="9">
      <c r="P3020" s="41"/>
    </row>
    <row r="3021" ht="9">
      <c r="P3021" s="41"/>
    </row>
    <row r="3022" ht="9">
      <c r="P3022" s="41"/>
    </row>
    <row r="3023" ht="9">
      <c r="P3023" s="41"/>
    </row>
    <row r="3024" ht="9">
      <c r="P3024" s="41"/>
    </row>
    <row r="3025" ht="9">
      <c r="P3025" s="41"/>
    </row>
    <row r="3026" ht="9">
      <c r="P3026" s="41"/>
    </row>
    <row r="3027" ht="9">
      <c r="P3027" s="41"/>
    </row>
    <row r="3028" ht="9">
      <c r="P3028" s="41"/>
    </row>
    <row r="3029" ht="9">
      <c r="P3029" s="41"/>
    </row>
    <row r="3030" ht="9">
      <c r="P3030" s="41"/>
    </row>
    <row r="3031" ht="9">
      <c r="P3031" s="41"/>
    </row>
    <row r="3032" ht="9">
      <c r="P3032" s="41"/>
    </row>
    <row r="3033" ht="9">
      <c r="P3033" s="41"/>
    </row>
    <row r="3034" ht="9">
      <c r="P3034" s="41"/>
    </row>
    <row r="3035" ht="9">
      <c r="P3035" s="41"/>
    </row>
    <row r="3036" ht="9">
      <c r="P3036" s="41"/>
    </row>
    <row r="3037" ht="9">
      <c r="P3037" s="41"/>
    </row>
    <row r="3038" ht="9">
      <c r="P3038" s="41"/>
    </row>
    <row r="3039" ht="9">
      <c r="P3039" s="41"/>
    </row>
    <row r="3040" ht="9">
      <c r="P3040" s="41"/>
    </row>
    <row r="3041" ht="9">
      <c r="P3041" s="41"/>
    </row>
    <row r="3042" ht="9">
      <c r="P3042" s="41"/>
    </row>
    <row r="3043" ht="9">
      <c r="P3043" s="41"/>
    </row>
    <row r="3044" ht="9">
      <c r="P3044" s="41"/>
    </row>
    <row r="3045" ht="9">
      <c r="P3045" s="41"/>
    </row>
    <row r="3046" ht="9">
      <c r="P3046" s="41"/>
    </row>
    <row r="3047" ht="9">
      <c r="P3047" s="41"/>
    </row>
    <row r="3048" ht="9">
      <c r="P3048" s="41"/>
    </row>
    <row r="3049" ht="9">
      <c r="P3049" s="41"/>
    </row>
    <row r="3050" ht="9">
      <c r="P3050" s="41"/>
    </row>
    <row r="3051" ht="9">
      <c r="P3051" s="41"/>
    </row>
    <row r="3052" ht="9">
      <c r="P3052" s="41"/>
    </row>
    <row r="3053" ht="9">
      <c r="P3053" s="41"/>
    </row>
    <row r="3054" ht="9">
      <c r="P3054" s="41"/>
    </row>
    <row r="3055" ht="9">
      <c r="P3055" s="41"/>
    </row>
    <row r="3056" ht="9">
      <c r="P3056" s="41"/>
    </row>
    <row r="3057" ht="9">
      <c r="P3057" s="41"/>
    </row>
    <row r="3058" ht="9">
      <c r="P3058" s="41"/>
    </row>
    <row r="3059" ht="9">
      <c r="P3059" s="41"/>
    </row>
    <row r="3060" ht="9">
      <c r="P3060" s="41"/>
    </row>
    <row r="3061" ht="9">
      <c r="P3061" s="41"/>
    </row>
    <row r="3062" ht="9">
      <c r="P3062" s="41"/>
    </row>
    <row r="3063" ht="9">
      <c r="P3063" s="41"/>
    </row>
    <row r="3064" ht="9">
      <c r="P3064" s="41"/>
    </row>
    <row r="3065" ht="9">
      <c r="P3065" s="41"/>
    </row>
    <row r="3066" ht="9">
      <c r="P3066" s="41"/>
    </row>
    <row r="3067" ht="9">
      <c r="P3067" s="41"/>
    </row>
    <row r="3068" ht="9">
      <c r="P3068" s="41"/>
    </row>
    <row r="3069" ht="9">
      <c r="P3069" s="41"/>
    </row>
    <row r="3070" ht="9">
      <c r="P3070" s="41"/>
    </row>
    <row r="3071" ht="9">
      <c r="P3071" s="41"/>
    </row>
    <row r="3072" ht="9">
      <c r="P3072" s="41"/>
    </row>
    <row r="3073" ht="9">
      <c r="P3073" s="41"/>
    </row>
    <row r="3074" ht="9">
      <c r="P3074" s="41"/>
    </row>
    <row r="3075" ht="9">
      <c r="P3075" s="41"/>
    </row>
    <row r="3076" ht="9">
      <c r="P3076" s="41"/>
    </row>
    <row r="3077" ht="9">
      <c r="P3077" s="41"/>
    </row>
    <row r="3078" ht="9">
      <c r="P3078" s="41"/>
    </row>
    <row r="3079" ht="9">
      <c r="P3079" s="41"/>
    </row>
    <row r="3080" ht="9">
      <c r="P3080" s="41"/>
    </row>
    <row r="3081" ht="9">
      <c r="P3081" s="41"/>
    </row>
    <row r="3082" ht="9">
      <c r="P3082" s="41"/>
    </row>
    <row r="3083" ht="9">
      <c r="P3083" s="41"/>
    </row>
    <row r="3084" ht="9">
      <c r="P3084" s="41"/>
    </row>
    <row r="3085" ht="9">
      <c r="P3085" s="41"/>
    </row>
    <row r="3086" ht="9">
      <c r="P3086" s="41"/>
    </row>
    <row r="3087" ht="9">
      <c r="P3087" s="41"/>
    </row>
    <row r="3088" ht="9">
      <c r="P3088" s="41"/>
    </row>
    <row r="3089" ht="9">
      <c r="P3089" s="41"/>
    </row>
    <row r="3090" ht="9">
      <c r="P3090" s="41"/>
    </row>
    <row r="3091" ht="9">
      <c r="P3091" s="41"/>
    </row>
    <row r="3092" ht="9">
      <c r="P3092" s="41"/>
    </row>
    <row r="3093" ht="9">
      <c r="P3093" s="41"/>
    </row>
    <row r="3094" ht="9">
      <c r="P3094" s="41"/>
    </row>
    <row r="3095" ht="9">
      <c r="P3095" s="41"/>
    </row>
    <row r="3096" ht="9">
      <c r="P3096" s="41"/>
    </row>
    <row r="3097" ht="9">
      <c r="P3097" s="41"/>
    </row>
    <row r="3098" ht="9">
      <c r="P3098" s="41"/>
    </row>
    <row r="3099" ht="9">
      <c r="P3099" s="41"/>
    </row>
    <row r="3100" ht="9">
      <c r="P3100" s="41"/>
    </row>
    <row r="3101" ht="9">
      <c r="P3101" s="41"/>
    </row>
    <row r="3102" ht="9">
      <c r="P3102" s="41"/>
    </row>
    <row r="3103" ht="9">
      <c r="P3103" s="41"/>
    </row>
    <row r="3104" ht="9">
      <c r="P3104" s="41"/>
    </row>
    <row r="3105" ht="9">
      <c r="P3105" s="41"/>
    </row>
    <row r="3106" ht="9">
      <c r="P3106" s="41"/>
    </row>
    <row r="3107" ht="9">
      <c r="P3107" s="41"/>
    </row>
    <row r="3108" ht="9">
      <c r="P3108" s="41"/>
    </row>
    <row r="3109" ht="9">
      <c r="P3109" s="41"/>
    </row>
    <row r="3110" ht="9">
      <c r="P3110" s="41"/>
    </row>
    <row r="3111" ht="9">
      <c r="P3111" s="41"/>
    </row>
    <row r="3112" ht="9">
      <c r="P3112" s="41"/>
    </row>
    <row r="3113" ht="9">
      <c r="P3113" s="41"/>
    </row>
    <row r="3114" ht="9">
      <c r="P3114" s="41"/>
    </row>
    <row r="3115" ht="9">
      <c r="P3115" s="41"/>
    </row>
    <row r="3116" ht="9">
      <c r="P3116" s="41"/>
    </row>
    <row r="3117" ht="9">
      <c r="P3117" s="41"/>
    </row>
    <row r="3118" ht="9">
      <c r="P3118" s="41"/>
    </row>
    <row r="3119" ht="9">
      <c r="P3119" s="41"/>
    </row>
    <row r="3120" ht="9">
      <c r="P3120" s="41"/>
    </row>
    <row r="3121" ht="9">
      <c r="P3121" s="41"/>
    </row>
    <row r="3122" ht="9">
      <c r="P3122" s="41"/>
    </row>
    <row r="3123" ht="9">
      <c r="P3123" s="41"/>
    </row>
    <row r="3124" ht="9">
      <c r="P3124" s="41"/>
    </row>
    <row r="3125" ht="9">
      <c r="P3125" s="41"/>
    </row>
    <row r="3126" ht="9">
      <c r="P3126" s="41"/>
    </row>
    <row r="3127" ht="9">
      <c r="P3127" s="41"/>
    </row>
    <row r="3128" ht="9">
      <c r="P3128" s="41"/>
    </row>
    <row r="3129" ht="9">
      <c r="P3129" s="41"/>
    </row>
    <row r="3130" ht="9">
      <c r="P3130" s="41"/>
    </row>
    <row r="3131" ht="9">
      <c r="P3131" s="41"/>
    </row>
    <row r="3132" ht="9">
      <c r="P3132" s="41"/>
    </row>
    <row r="3133" ht="9">
      <c r="P3133" s="41"/>
    </row>
    <row r="3134" ht="9">
      <c r="P3134" s="41"/>
    </row>
    <row r="3135" ht="9">
      <c r="P3135" s="41"/>
    </row>
    <row r="3136" ht="9">
      <c r="P3136" s="41"/>
    </row>
    <row r="3137" ht="9">
      <c r="P3137" s="41"/>
    </row>
    <row r="3138" ht="9">
      <c r="P3138" s="41"/>
    </row>
    <row r="3139" ht="9">
      <c r="P3139" s="41"/>
    </row>
    <row r="3140" ht="9">
      <c r="P3140" s="41"/>
    </row>
    <row r="3141" ht="9">
      <c r="P3141" s="41"/>
    </row>
    <row r="3142" ht="9">
      <c r="P3142" s="41"/>
    </row>
    <row r="3143" ht="9">
      <c r="P3143" s="41"/>
    </row>
    <row r="3144" ht="9">
      <c r="P3144" s="41"/>
    </row>
    <row r="3145" ht="9">
      <c r="P3145" s="41"/>
    </row>
    <row r="3146" ht="9">
      <c r="P3146" s="41"/>
    </row>
    <row r="3147" ht="9">
      <c r="P3147" s="41"/>
    </row>
    <row r="3148" ht="9">
      <c r="P3148" s="41"/>
    </row>
    <row r="3149" ht="9">
      <c r="P3149" s="41"/>
    </row>
    <row r="3150" ht="9">
      <c r="P3150" s="41"/>
    </row>
    <row r="3151" ht="9">
      <c r="P3151" s="41"/>
    </row>
    <row r="3152" ht="9">
      <c r="P3152" s="41"/>
    </row>
    <row r="3153" ht="9">
      <c r="P3153" s="41"/>
    </row>
    <row r="3154" ht="9">
      <c r="P3154" s="41"/>
    </row>
    <row r="3155" ht="9">
      <c r="P3155" s="41"/>
    </row>
    <row r="3156" ht="9">
      <c r="P3156" s="41"/>
    </row>
    <row r="3157" ht="9">
      <c r="P3157" s="41"/>
    </row>
    <row r="3158" ht="9">
      <c r="P3158" s="41"/>
    </row>
    <row r="3159" ht="9">
      <c r="P3159" s="41"/>
    </row>
    <row r="3160" ht="9">
      <c r="P3160" s="41"/>
    </row>
    <row r="3161" ht="9">
      <c r="P3161" s="41"/>
    </row>
    <row r="3162" ht="9">
      <c r="P3162" s="41"/>
    </row>
    <row r="3163" ht="9">
      <c r="P3163" s="41"/>
    </row>
    <row r="3164" ht="9">
      <c r="P3164" s="41"/>
    </row>
    <row r="3165" ht="9">
      <c r="P3165" s="41"/>
    </row>
    <row r="3166" ht="9">
      <c r="P3166" s="41"/>
    </row>
    <row r="3167" ht="9">
      <c r="P3167" s="41"/>
    </row>
    <row r="3168" ht="9">
      <c r="P3168" s="41"/>
    </row>
    <row r="3169" ht="9">
      <c r="P3169" s="41"/>
    </row>
    <row r="3170" ht="9">
      <c r="P3170" s="41"/>
    </row>
    <row r="3171" ht="9">
      <c r="P3171" s="41"/>
    </row>
    <row r="3172" ht="9">
      <c r="P3172" s="41"/>
    </row>
    <row r="3173" ht="9">
      <c r="P3173" s="41"/>
    </row>
    <row r="3174" ht="9">
      <c r="P3174" s="41"/>
    </row>
    <row r="3175" ht="9">
      <c r="P3175" s="41"/>
    </row>
    <row r="3176" ht="9">
      <c r="P3176" s="41"/>
    </row>
    <row r="3177" ht="9">
      <c r="P3177" s="41"/>
    </row>
    <row r="3178" ht="9">
      <c r="P3178" s="41"/>
    </row>
    <row r="3179" ht="9">
      <c r="P3179" s="41"/>
    </row>
    <row r="3180" ht="9">
      <c r="P3180" s="41"/>
    </row>
    <row r="3181" ht="9">
      <c r="P3181" s="41"/>
    </row>
    <row r="3182" ht="9">
      <c r="P3182" s="41"/>
    </row>
    <row r="3183" ht="9">
      <c r="P3183" s="41"/>
    </row>
    <row r="3184" ht="9">
      <c r="P3184" s="41"/>
    </row>
    <row r="3185" ht="9">
      <c r="P3185" s="41"/>
    </row>
    <row r="3186" ht="9">
      <c r="P3186" s="41"/>
    </row>
    <row r="3187" ht="9">
      <c r="P3187" s="41"/>
    </row>
    <row r="3188" ht="9">
      <c r="P3188" s="41"/>
    </row>
    <row r="3189" ht="9">
      <c r="P3189" s="41"/>
    </row>
    <row r="3190" ht="9">
      <c r="P3190" s="41"/>
    </row>
    <row r="3191" ht="9">
      <c r="P3191" s="41"/>
    </row>
    <row r="3192" ht="9">
      <c r="P3192" s="41"/>
    </row>
    <row r="3193" ht="9">
      <c r="P3193" s="41"/>
    </row>
    <row r="3194" ht="9">
      <c r="P3194" s="41"/>
    </row>
    <row r="3195" ht="9">
      <c r="P3195" s="41"/>
    </row>
    <row r="3196" ht="9">
      <c r="P3196" s="41"/>
    </row>
    <row r="3197" ht="9">
      <c r="P3197" s="41"/>
    </row>
    <row r="3198" ht="9">
      <c r="P3198" s="41"/>
    </row>
    <row r="3199" ht="9">
      <c r="P3199" s="41"/>
    </row>
    <row r="3200" ht="9">
      <c r="P3200" s="41"/>
    </row>
    <row r="3201" ht="9">
      <c r="P3201" s="41"/>
    </row>
    <row r="3202" ht="9">
      <c r="P3202" s="41"/>
    </row>
    <row r="3203" ht="9">
      <c r="P3203" s="41"/>
    </row>
    <row r="3204" ht="9">
      <c r="P3204" s="41"/>
    </row>
    <row r="3205" ht="9">
      <c r="P3205" s="41"/>
    </row>
    <row r="3206" ht="9">
      <c r="P3206" s="41"/>
    </row>
    <row r="3207" ht="9">
      <c r="P3207" s="41"/>
    </row>
    <row r="3208" ht="9">
      <c r="P3208" s="41"/>
    </row>
    <row r="3209" ht="9">
      <c r="P3209" s="41"/>
    </row>
    <row r="3210" ht="9">
      <c r="P3210" s="41"/>
    </row>
    <row r="3211" ht="9">
      <c r="P3211" s="41"/>
    </row>
    <row r="3212" ht="9">
      <c r="P3212" s="41"/>
    </row>
    <row r="3213" ht="9">
      <c r="P3213" s="41"/>
    </row>
    <row r="3214" ht="9">
      <c r="P3214" s="41"/>
    </row>
    <row r="3215" ht="9">
      <c r="P3215" s="41"/>
    </row>
    <row r="3216" ht="9">
      <c r="P3216" s="41"/>
    </row>
    <row r="3217" ht="9">
      <c r="P3217" s="41"/>
    </row>
    <row r="3218" ht="9">
      <c r="P3218" s="41"/>
    </row>
    <row r="3219" ht="9">
      <c r="P3219" s="41"/>
    </row>
    <row r="3220" ht="9">
      <c r="P3220" s="41"/>
    </row>
    <row r="3221" ht="9">
      <c r="P3221" s="41"/>
    </row>
    <row r="3222" ht="9">
      <c r="P3222" s="41"/>
    </row>
    <row r="3223" ht="9">
      <c r="P3223" s="41"/>
    </row>
    <row r="3224" ht="9">
      <c r="P3224" s="41"/>
    </row>
    <row r="3225" ht="9">
      <c r="P3225" s="41"/>
    </row>
    <row r="3226" ht="9">
      <c r="P3226" s="41"/>
    </row>
    <row r="3227" ht="9">
      <c r="P3227" s="41"/>
    </row>
    <row r="3228" ht="9">
      <c r="P3228" s="41"/>
    </row>
    <row r="3229" ht="9">
      <c r="P3229" s="41"/>
    </row>
    <row r="3230" ht="9">
      <c r="P3230" s="41"/>
    </row>
    <row r="3231" ht="9">
      <c r="P3231" s="41"/>
    </row>
    <row r="3232" ht="9">
      <c r="P3232" s="41"/>
    </row>
    <row r="3233" ht="9">
      <c r="P3233" s="41"/>
    </row>
    <row r="3234" ht="9">
      <c r="P3234" s="41"/>
    </row>
    <row r="3235" ht="9">
      <c r="P3235" s="41"/>
    </row>
    <row r="3236" ht="9">
      <c r="P3236" s="41"/>
    </row>
    <row r="3237" ht="9">
      <c r="P3237" s="41"/>
    </row>
    <row r="3238" ht="9">
      <c r="P3238" s="41"/>
    </row>
    <row r="3239" ht="9">
      <c r="P3239" s="41"/>
    </row>
    <row r="3240" ht="9">
      <c r="P3240" s="41"/>
    </row>
    <row r="3241" ht="9">
      <c r="P3241" s="41"/>
    </row>
    <row r="3242" ht="9">
      <c r="P3242" s="41"/>
    </row>
    <row r="3243" ht="9">
      <c r="P3243" s="41"/>
    </row>
    <row r="3244" ht="9">
      <c r="P3244" s="41"/>
    </row>
    <row r="3245" ht="9">
      <c r="P3245" s="41"/>
    </row>
    <row r="3246" ht="9">
      <c r="P3246" s="41"/>
    </row>
    <row r="3247" ht="9">
      <c r="P3247" s="41"/>
    </row>
    <row r="3248" ht="9">
      <c r="P3248" s="41"/>
    </row>
    <row r="3249" ht="9">
      <c r="P3249" s="41"/>
    </row>
    <row r="3250" ht="9">
      <c r="P3250" s="41"/>
    </row>
    <row r="3251" ht="9">
      <c r="P3251" s="41"/>
    </row>
    <row r="3252" ht="9">
      <c r="P3252" s="41"/>
    </row>
    <row r="3253" ht="9">
      <c r="P3253" s="41"/>
    </row>
    <row r="3254" ht="9">
      <c r="P3254" s="41"/>
    </row>
    <row r="3255" ht="9">
      <c r="P3255" s="41"/>
    </row>
    <row r="3256" ht="9">
      <c r="P3256" s="41"/>
    </row>
    <row r="3257" ht="9">
      <c r="P3257" s="41"/>
    </row>
    <row r="3258" ht="9">
      <c r="P3258" s="41"/>
    </row>
    <row r="3259" ht="9">
      <c r="P3259" s="41"/>
    </row>
    <row r="3260" ht="9">
      <c r="P3260" s="41"/>
    </row>
    <row r="3261" ht="9">
      <c r="P3261" s="41"/>
    </row>
    <row r="3262" ht="9">
      <c r="P3262" s="41"/>
    </row>
    <row r="3263" ht="9">
      <c r="P3263" s="41"/>
    </row>
    <row r="3264" ht="9">
      <c r="P3264" s="41"/>
    </row>
    <row r="3265" ht="9">
      <c r="P3265" s="41"/>
    </row>
    <row r="3266" ht="9">
      <c r="P3266" s="41"/>
    </row>
    <row r="3267" ht="9">
      <c r="P3267" s="41"/>
    </row>
    <row r="3268" ht="9">
      <c r="P3268" s="41"/>
    </row>
    <row r="3269" ht="9">
      <c r="P3269" s="41"/>
    </row>
    <row r="3270" ht="9">
      <c r="P3270" s="41"/>
    </row>
    <row r="3271" ht="9">
      <c r="P3271" s="41"/>
    </row>
    <row r="3272" ht="9">
      <c r="P3272" s="41"/>
    </row>
    <row r="3273" ht="9">
      <c r="P3273" s="41"/>
    </row>
    <row r="3274" ht="9">
      <c r="P3274" s="41"/>
    </row>
    <row r="3275" ht="9">
      <c r="P3275" s="41"/>
    </row>
    <row r="3276" ht="9">
      <c r="P3276" s="41"/>
    </row>
    <row r="3277" ht="9">
      <c r="P3277" s="41"/>
    </row>
    <row r="3278" ht="9">
      <c r="P3278" s="41"/>
    </row>
    <row r="3279" ht="9">
      <c r="P3279" s="41"/>
    </row>
    <row r="3280" ht="9">
      <c r="P3280" s="41"/>
    </row>
    <row r="3281" ht="9">
      <c r="P3281" s="41"/>
    </row>
    <row r="3282" ht="9">
      <c r="P3282" s="41"/>
    </row>
    <row r="3283" ht="9">
      <c r="P3283" s="41"/>
    </row>
    <row r="3284" ht="9">
      <c r="P3284" s="41"/>
    </row>
    <row r="3285" ht="9">
      <c r="P3285" s="41"/>
    </row>
    <row r="3286" ht="9">
      <c r="P3286" s="41"/>
    </row>
    <row r="3287" ht="9">
      <c r="P3287" s="41"/>
    </row>
    <row r="3288" ht="9">
      <c r="P3288" s="41"/>
    </row>
    <row r="3289" ht="9">
      <c r="P3289" s="41"/>
    </row>
    <row r="3290" ht="9">
      <c r="P3290" s="41"/>
    </row>
    <row r="3291" ht="9">
      <c r="P3291" s="41"/>
    </row>
    <row r="3292" ht="9">
      <c r="P3292" s="41"/>
    </row>
    <row r="3293" ht="9">
      <c r="P3293" s="41"/>
    </row>
    <row r="3294" ht="9">
      <c r="P3294" s="41"/>
    </row>
    <row r="3295" ht="9">
      <c r="P3295" s="41"/>
    </row>
    <row r="3296" ht="9">
      <c r="P3296" s="41"/>
    </row>
    <row r="3297" ht="9">
      <c r="P3297" s="41"/>
    </row>
    <row r="3298" ht="9">
      <c r="P3298" s="41"/>
    </row>
    <row r="3299" ht="9">
      <c r="P3299" s="41"/>
    </row>
    <row r="3300" ht="9">
      <c r="P3300" s="41"/>
    </row>
    <row r="3301" ht="9">
      <c r="P3301" s="41"/>
    </row>
    <row r="3302" ht="9">
      <c r="P3302" s="41"/>
    </row>
    <row r="3303" ht="9">
      <c r="P3303" s="41"/>
    </row>
    <row r="3304" ht="9">
      <c r="P3304" s="41"/>
    </row>
    <row r="3305" ht="9">
      <c r="P3305" s="41"/>
    </row>
    <row r="3306" ht="9">
      <c r="P3306" s="41"/>
    </row>
    <row r="3307" ht="9">
      <c r="P3307" s="41"/>
    </row>
    <row r="3308" ht="9">
      <c r="P3308" s="41"/>
    </row>
    <row r="3309" ht="9">
      <c r="P3309" s="41"/>
    </row>
    <row r="3310" ht="9">
      <c r="P3310" s="41"/>
    </row>
    <row r="3311" ht="9">
      <c r="P3311" s="41"/>
    </row>
    <row r="3312" ht="9">
      <c r="P3312" s="41"/>
    </row>
    <row r="3313" ht="9">
      <c r="P3313" s="41"/>
    </row>
    <row r="3314" ht="9">
      <c r="P3314" s="41"/>
    </row>
    <row r="3315" ht="9">
      <c r="P3315" s="41"/>
    </row>
    <row r="3316" ht="9">
      <c r="P3316" s="41"/>
    </row>
    <row r="3317" ht="9">
      <c r="P3317" s="41"/>
    </row>
    <row r="3318" ht="9">
      <c r="P3318" s="41"/>
    </row>
    <row r="3319" ht="9">
      <c r="P3319" s="41"/>
    </row>
    <row r="3320" ht="9">
      <c r="P3320" s="41"/>
    </row>
    <row r="3321" ht="9">
      <c r="P3321" s="41"/>
    </row>
    <row r="3322" ht="9">
      <c r="P3322" s="41"/>
    </row>
    <row r="3323" ht="9">
      <c r="P3323" s="41"/>
    </row>
    <row r="3324" ht="9">
      <c r="P3324" s="41"/>
    </row>
    <row r="3325" ht="9">
      <c r="P3325" s="41"/>
    </row>
    <row r="3326" ht="9">
      <c r="P3326" s="41"/>
    </row>
    <row r="3327" ht="9">
      <c r="P3327" s="41"/>
    </row>
    <row r="3328" ht="9">
      <c r="P3328" s="41"/>
    </row>
    <row r="3329" ht="9">
      <c r="P3329" s="41"/>
    </row>
    <row r="3330" ht="9">
      <c r="P3330" s="41"/>
    </row>
    <row r="3331" ht="9">
      <c r="P3331" s="41"/>
    </row>
    <row r="3332" ht="9">
      <c r="P3332" s="41"/>
    </row>
    <row r="3333" ht="9">
      <c r="P3333" s="41"/>
    </row>
    <row r="3334" ht="9">
      <c r="P3334" s="41"/>
    </row>
    <row r="3335" ht="9">
      <c r="P3335" s="41"/>
    </row>
    <row r="3336" ht="9">
      <c r="P3336" s="41"/>
    </row>
    <row r="3337" ht="9">
      <c r="P3337" s="41"/>
    </row>
    <row r="3338" ht="9">
      <c r="P3338" s="41"/>
    </row>
    <row r="3339" ht="9">
      <c r="P3339" s="41"/>
    </row>
    <row r="3340" ht="9">
      <c r="P3340" s="41"/>
    </row>
    <row r="3341" ht="9">
      <c r="P3341" s="41"/>
    </row>
    <row r="3342" ht="9">
      <c r="P3342" s="41"/>
    </row>
    <row r="3343" ht="9">
      <c r="P3343" s="41"/>
    </row>
    <row r="3344" ht="9">
      <c r="P3344" s="41"/>
    </row>
    <row r="3345" ht="9">
      <c r="P3345" s="41"/>
    </row>
    <row r="3346" ht="9">
      <c r="P3346" s="41"/>
    </row>
    <row r="3347" ht="9">
      <c r="P3347" s="41"/>
    </row>
    <row r="3348" ht="9">
      <c r="P3348" s="41"/>
    </row>
    <row r="3349" ht="9">
      <c r="P3349" s="41"/>
    </row>
    <row r="3350" ht="9">
      <c r="P3350" s="41"/>
    </row>
    <row r="3351" ht="9">
      <c r="P3351" s="41"/>
    </row>
    <row r="3352" ht="9">
      <c r="P3352" s="41"/>
    </row>
    <row r="3353" ht="9">
      <c r="P3353" s="41"/>
    </row>
    <row r="3354" ht="9">
      <c r="P3354" s="41"/>
    </row>
    <row r="3355" ht="9">
      <c r="P3355" s="41"/>
    </row>
    <row r="3356" ht="9">
      <c r="P3356" s="41"/>
    </row>
    <row r="3357" ht="9">
      <c r="P3357" s="41"/>
    </row>
    <row r="3358" ht="9">
      <c r="P3358" s="41"/>
    </row>
    <row r="3359" ht="9">
      <c r="P3359" s="41"/>
    </row>
    <row r="3360" ht="9">
      <c r="P3360" s="41"/>
    </row>
    <row r="3361" ht="9">
      <c r="P3361" s="41"/>
    </row>
    <row r="3362" ht="9">
      <c r="P3362" s="41"/>
    </row>
    <row r="3363" ht="9">
      <c r="P3363" s="41"/>
    </row>
    <row r="3364" ht="9">
      <c r="P3364" s="41"/>
    </row>
    <row r="3365" ht="9">
      <c r="P3365" s="41"/>
    </row>
    <row r="3366" ht="9">
      <c r="P3366" s="41"/>
    </row>
    <row r="3367" ht="9">
      <c r="P3367" s="41"/>
    </row>
    <row r="3368" ht="9">
      <c r="P3368" s="41"/>
    </row>
    <row r="3369" ht="9">
      <c r="P3369" s="41"/>
    </row>
    <row r="3370" ht="9">
      <c r="P3370" s="41"/>
    </row>
    <row r="3371" ht="9">
      <c r="P3371" s="41"/>
    </row>
    <row r="3372" ht="9">
      <c r="P3372" s="41"/>
    </row>
    <row r="3373" ht="9">
      <c r="P3373" s="41"/>
    </row>
    <row r="3374" ht="9">
      <c r="P3374" s="41"/>
    </row>
    <row r="3375" ht="9">
      <c r="P3375" s="41"/>
    </row>
    <row r="3376" ht="9">
      <c r="P3376" s="41"/>
    </row>
    <row r="3377" ht="9">
      <c r="P3377" s="41"/>
    </row>
    <row r="3378" ht="9">
      <c r="P3378" s="41"/>
    </row>
    <row r="3379" ht="9">
      <c r="P3379" s="41"/>
    </row>
    <row r="3380" ht="9">
      <c r="P3380" s="41"/>
    </row>
    <row r="3381" ht="9">
      <c r="P3381" s="41"/>
    </row>
    <row r="3382" ht="9">
      <c r="P3382" s="41"/>
    </row>
    <row r="3383" ht="9">
      <c r="P3383" s="41"/>
    </row>
    <row r="3384" ht="9">
      <c r="P3384" s="41"/>
    </row>
    <row r="3385" ht="9">
      <c r="P3385" s="41"/>
    </row>
    <row r="3386" ht="9">
      <c r="P3386" s="41"/>
    </row>
    <row r="3387" ht="9">
      <c r="P3387" s="41"/>
    </row>
    <row r="3388" ht="9">
      <c r="P3388" s="41"/>
    </row>
    <row r="3389" ht="9">
      <c r="P3389" s="41"/>
    </row>
    <row r="3390" ht="9">
      <c r="P3390" s="41"/>
    </row>
    <row r="3391" ht="9">
      <c r="P3391" s="41"/>
    </row>
    <row r="3392" ht="9">
      <c r="P3392" s="41"/>
    </row>
    <row r="3393" ht="9">
      <c r="P3393" s="41"/>
    </row>
    <row r="3394" ht="9">
      <c r="P3394" s="41"/>
    </row>
    <row r="3395" ht="9">
      <c r="P3395" s="41"/>
    </row>
    <row r="3396" ht="9">
      <c r="P3396" s="41"/>
    </row>
    <row r="3397" ht="9">
      <c r="P3397" s="41"/>
    </row>
    <row r="3398" ht="9">
      <c r="P3398" s="41"/>
    </row>
    <row r="3399" ht="9">
      <c r="P3399" s="41"/>
    </row>
    <row r="3400" ht="9">
      <c r="P3400" s="41"/>
    </row>
    <row r="3401" ht="9">
      <c r="P3401" s="41"/>
    </row>
    <row r="3402" ht="9">
      <c r="P3402" s="41"/>
    </row>
    <row r="3403" ht="9">
      <c r="P3403" s="41"/>
    </row>
    <row r="3404" ht="9">
      <c r="P3404" s="41"/>
    </row>
    <row r="3405" ht="9">
      <c r="P3405" s="41"/>
    </row>
    <row r="3406" ht="9">
      <c r="P3406" s="41"/>
    </row>
    <row r="3407" ht="9">
      <c r="P3407" s="41"/>
    </row>
    <row r="3408" ht="9">
      <c r="P3408" s="41"/>
    </row>
    <row r="3409" ht="9">
      <c r="P3409" s="41"/>
    </row>
    <row r="3410" ht="9">
      <c r="P3410" s="41"/>
    </row>
    <row r="3411" ht="9">
      <c r="P3411" s="41"/>
    </row>
    <row r="3412" ht="9">
      <c r="P3412" s="41"/>
    </row>
    <row r="3413" ht="9">
      <c r="P3413" s="41"/>
    </row>
    <row r="3414" ht="9">
      <c r="P3414" s="41"/>
    </row>
    <row r="3415" ht="9">
      <c r="P3415" s="41"/>
    </row>
    <row r="3416" ht="9">
      <c r="P3416" s="41"/>
    </row>
    <row r="3417" ht="9">
      <c r="P3417" s="41"/>
    </row>
    <row r="3418" ht="9">
      <c r="P3418" s="41"/>
    </row>
    <row r="3419" ht="9">
      <c r="P3419" s="41"/>
    </row>
    <row r="3420" ht="9">
      <c r="P3420" s="41"/>
    </row>
    <row r="3421" ht="9">
      <c r="P3421" s="41"/>
    </row>
    <row r="3422" ht="9">
      <c r="P3422" s="41"/>
    </row>
    <row r="3423" ht="9">
      <c r="P3423" s="41"/>
    </row>
    <row r="3424" ht="9">
      <c r="P3424" s="41"/>
    </row>
    <row r="3425" ht="9">
      <c r="P3425" s="41"/>
    </row>
    <row r="3426" ht="9">
      <c r="P3426" s="41"/>
    </row>
    <row r="3427" ht="9">
      <c r="P3427" s="41"/>
    </row>
    <row r="3428" ht="9">
      <c r="P3428" s="41"/>
    </row>
    <row r="3429" ht="9">
      <c r="P3429" s="41"/>
    </row>
    <row r="3430" ht="9">
      <c r="P3430" s="41"/>
    </row>
    <row r="3431" ht="9">
      <c r="P3431" s="41"/>
    </row>
    <row r="3432" ht="9">
      <c r="P3432" s="41"/>
    </row>
    <row r="3433" ht="9">
      <c r="P3433" s="41"/>
    </row>
    <row r="3434" ht="9">
      <c r="P3434" s="41"/>
    </row>
    <row r="3435" ht="9">
      <c r="P3435" s="41"/>
    </row>
    <row r="3436" ht="9">
      <c r="P3436" s="41"/>
    </row>
    <row r="3437" ht="9">
      <c r="P3437" s="41"/>
    </row>
    <row r="3438" ht="9">
      <c r="P3438" s="41"/>
    </row>
    <row r="3439" ht="9">
      <c r="P3439" s="41"/>
    </row>
    <row r="3440" ht="9">
      <c r="P3440" s="41"/>
    </row>
    <row r="3441" ht="9">
      <c r="P3441" s="41"/>
    </row>
    <row r="3442" ht="9">
      <c r="P3442" s="41"/>
    </row>
    <row r="3443" ht="9">
      <c r="P3443" s="41"/>
    </row>
    <row r="3444" ht="9">
      <c r="P3444" s="41"/>
    </row>
    <row r="3445" ht="9">
      <c r="P3445" s="41"/>
    </row>
    <row r="3446" ht="9">
      <c r="P3446" s="41"/>
    </row>
    <row r="3447" ht="9">
      <c r="P3447" s="41"/>
    </row>
    <row r="3448" ht="9">
      <c r="P3448" s="41"/>
    </row>
    <row r="3449" ht="9">
      <c r="P3449" s="41"/>
    </row>
    <row r="3450" ht="9">
      <c r="P3450" s="41"/>
    </row>
    <row r="3451" ht="9">
      <c r="P3451" s="41"/>
    </row>
    <row r="3452" ht="9">
      <c r="P3452" s="41"/>
    </row>
    <row r="3453" ht="9">
      <c r="P3453" s="41"/>
    </row>
    <row r="3454" ht="9">
      <c r="P3454" s="41"/>
    </row>
    <row r="3455" ht="9">
      <c r="P3455" s="41"/>
    </row>
    <row r="3456" ht="9">
      <c r="P3456" s="41"/>
    </row>
    <row r="3457" ht="9">
      <c r="P3457" s="41"/>
    </row>
    <row r="3458" ht="9">
      <c r="P3458" s="41"/>
    </row>
    <row r="3459" ht="9">
      <c r="P3459" s="41"/>
    </row>
    <row r="3460" ht="9">
      <c r="P3460" s="41"/>
    </row>
    <row r="3461" ht="9">
      <c r="P3461" s="41"/>
    </row>
    <row r="3462" ht="9">
      <c r="P3462" s="41"/>
    </row>
    <row r="3463" ht="9">
      <c r="P3463" s="41"/>
    </row>
    <row r="3464" ht="9">
      <c r="P3464" s="41"/>
    </row>
    <row r="3465" ht="9">
      <c r="P3465" s="41"/>
    </row>
    <row r="3466" ht="9">
      <c r="P3466" s="41"/>
    </row>
    <row r="3467" ht="9">
      <c r="P3467" s="41"/>
    </row>
    <row r="3468" ht="9">
      <c r="P3468" s="41"/>
    </row>
    <row r="3469" ht="9">
      <c r="P3469" s="41"/>
    </row>
    <row r="3470" ht="9">
      <c r="P3470" s="41"/>
    </row>
    <row r="3471" ht="9">
      <c r="P3471" s="41"/>
    </row>
    <row r="3472" ht="9">
      <c r="P3472" s="41"/>
    </row>
    <row r="3473" ht="9">
      <c r="P3473" s="41"/>
    </row>
    <row r="3474" ht="9">
      <c r="P3474" s="41"/>
    </row>
    <row r="3475" ht="9">
      <c r="P3475" s="41"/>
    </row>
    <row r="3476" ht="9">
      <c r="P3476" s="41"/>
    </row>
    <row r="3477" ht="9">
      <c r="P3477" s="41"/>
    </row>
    <row r="3478" ht="9">
      <c r="P3478" s="41"/>
    </row>
    <row r="3479" ht="9">
      <c r="P3479" s="41"/>
    </row>
    <row r="3480" ht="9">
      <c r="P3480" s="41"/>
    </row>
    <row r="3481" ht="9">
      <c r="P3481" s="41"/>
    </row>
    <row r="3482" ht="9">
      <c r="P3482" s="41"/>
    </row>
    <row r="3483" ht="9">
      <c r="P3483" s="41"/>
    </row>
    <row r="3484" ht="9">
      <c r="P3484" s="41"/>
    </row>
    <row r="3485" ht="9">
      <c r="P3485" s="41"/>
    </row>
    <row r="3486" ht="9">
      <c r="P3486" s="41"/>
    </row>
    <row r="3487" ht="9">
      <c r="P3487" s="41"/>
    </row>
    <row r="3488" ht="9">
      <c r="P3488" s="41"/>
    </row>
    <row r="3489" ht="9">
      <c r="P3489" s="41"/>
    </row>
    <row r="3490" ht="9">
      <c r="P3490" s="41"/>
    </row>
    <row r="3491" ht="9">
      <c r="P3491" s="41"/>
    </row>
    <row r="3492" ht="9">
      <c r="P3492" s="41"/>
    </row>
    <row r="3493" ht="9">
      <c r="P3493" s="41"/>
    </row>
    <row r="3494" ht="9">
      <c r="P3494" s="41"/>
    </row>
    <row r="3495" ht="9">
      <c r="P3495" s="41"/>
    </row>
    <row r="3496" ht="9">
      <c r="P3496" s="41"/>
    </row>
    <row r="3497" ht="9">
      <c r="P3497" s="41"/>
    </row>
    <row r="3498" ht="9">
      <c r="P3498" s="41"/>
    </row>
    <row r="3499" ht="9">
      <c r="P3499" s="41"/>
    </row>
    <row r="3500" ht="9">
      <c r="P3500" s="41"/>
    </row>
    <row r="3501" ht="9">
      <c r="P3501" s="41"/>
    </row>
    <row r="3502" ht="9">
      <c r="P3502" s="41"/>
    </row>
    <row r="3503" ht="9">
      <c r="P3503" s="41"/>
    </row>
    <row r="3504" ht="9">
      <c r="P3504" s="41"/>
    </row>
    <row r="3505" ht="9">
      <c r="P3505" s="41"/>
    </row>
    <row r="3506" ht="9">
      <c r="P3506" s="41"/>
    </row>
    <row r="3507" ht="9">
      <c r="P3507" s="41"/>
    </row>
    <row r="3508" ht="9">
      <c r="P3508" s="41"/>
    </row>
    <row r="3509" ht="9">
      <c r="P3509" s="41"/>
    </row>
    <row r="3510" ht="9">
      <c r="P3510" s="41"/>
    </row>
    <row r="3511" ht="9">
      <c r="P3511" s="41"/>
    </row>
    <row r="3512" ht="9">
      <c r="P3512" s="41"/>
    </row>
    <row r="3513" ht="9">
      <c r="P3513" s="41"/>
    </row>
    <row r="3514" ht="9">
      <c r="P3514" s="41"/>
    </row>
    <row r="3515" ht="9">
      <c r="P3515" s="41"/>
    </row>
    <row r="3516" ht="9">
      <c r="P3516" s="41"/>
    </row>
    <row r="3517" ht="9">
      <c r="P3517" s="41"/>
    </row>
    <row r="3518" ht="9">
      <c r="P3518" s="41"/>
    </row>
    <row r="3519" ht="9">
      <c r="P3519" s="41"/>
    </row>
    <row r="3520" ht="9">
      <c r="P3520" s="41"/>
    </row>
    <row r="3521" ht="9">
      <c r="P3521" s="41"/>
    </row>
    <row r="3522" ht="9">
      <c r="P3522" s="41"/>
    </row>
    <row r="3523" ht="9">
      <c r="P3523" s="41"/>
    </row>
    <row r="3524" ht="9">
      <c r="P3524" s="41"/>
    </row>
    <row r="3525" ht="9">
      <c r="P3525" s="41"/>
    </row>
    <row r="3526" ht="9">
      <c r="P3526" s="41"/>
    </row>
    <row r="3527" ht="9">
      <c r="P3527" s="41"/>
    </row>
    <row r="3528" ht="9">
      <c r="P3528" s="41"/>
    </row>
    <row r="3529" ht="9">
      <c r="P3529" s="41"/>
    </row>
    <row r="3530" ht="9">
      <c r="P3530" s="41"/>
    </row>
    <row r="3531" ht="9">
      <c r="P3531" s="41"/>
    </row>
    <row r="3532" ht="9">
      <c r="P3532" s="41"/>
    </row>
    <row r="3533" ht="9">
      <c r="P3533" s="41"/>
    </row>
    <row r="3534" ht="9">
      <c r="P3534" s="41"/>
    </row>
    <row r="3535" ht="9">
      <c r="P3535" s="41"/>
    </row>
    <row r="3536" ht="9">
      <c r="P3536" s="41"/>
    </row>
    <row r="3537" ht="9">
      <c r="P3537" s="41"/>
    </row>
    <row r="3538" ht="9">
      <c r="P3538" s="41"/>
    </row>
    <row r="3539" ht="9">
      <c r="P3539" s="41"/>
    </row>
    <row r="3540" ht="9">
      <c r="P3540" s="41"/>
    </row>
    <row r="3541" ht="9">
      <c r="P3541" s="41"/>
    </row>
    <row r="3542" ht="9">
      <c r="P3542" s="41"/>
    </row>
    <row r="3543" ht="9">
      <c r="P3543" s="41"/>
    </row>
    <row r="3544" ht="9">
      <c r="P3544" s="41"/>
    </row>
    <row r="3545" ht="9">
      <c r="P3545" s="41"/>
    </row>
    <row r="3546" ht="9">
      <c r="P3546" s="41"/>
    </row>
    <row r="3547" ht="9">
      <c r="P3547" s="41"/>
    </row>
    <row r="3548" ht="9">
      <c r="P3548" s="41"/>
    </row>
    <row r="3549" ht="9">
      <c r="P3549" s="41"/>
    </row>
    <row r="3550" ht="9">
      <c r="P3550" s="41"/>
    </row>
    <row r="3551" ht="9">
      <c r="P3551" s="41"/>
    </row>
    <row r="3552" ht="9">
      <c r="P3552" s="41"/>
    </row>
    <row r="3553" ht="9">
      <c r="P3553" s="41"/>
    </row>
    <row r="3554" ht="9">
      <c r="P3554" s="41"/>
    </row>
    <row r="3555" ht="9">
      <c r="P3555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Pennsylvania REAP Eligibility Spreadsheet 2002</dc:title>
  <dc:subject/>
  <dc:creator>dmoles</dc:creator>
  <cp:keywords/>
  <dc:description/>
  <cp:lastModifiedBy>Elaine Goheen</cp:lastModifiedBy>
  <dcterms:created xsi:type="dcterms:W3CDTF">2002-05-29T13:21:50Z</dcterms:created>
  <dcterms:modified xsi:type="dcterms:W3CDTF">2003-09-25T15:24:42Z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