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1.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drawings/drawing23.xml" ContentType="application/vnd.openxmlformats-officedocument.drawing+xml"/>
  <Override PartName="/xl/worksheets/sheet14.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7830" windowHeight="4770" tabRatio="599" activeTab="0"/>
  </bookViews>
  <sheets>
    <sheet name="Data" sheetId="1" r:id="rId1"/>
    <sheet name="SC-DOE Bar" sheetId="2" r:id="rId2"/>
    <sheet name="SC Bar" sheetId="3" r:id="rId3"/>
    <sheet name="SC Pie" sheetId="4" r:id="rId4"/>
    <sheet name="Ames" sheetId="5" r:id="rId5"/>
    <sheet name="ANL-E" sheetId="6" r:id="rId6"/>
    <sheet name="BNL" sheetId="7" r:id="rId7"/>
    <sheet name="Fermi" sheetId="8" r:id="rId8"/>
    <sheet name="LBNL" sheetId="9" r:id="rId9"/>
    <sheet name="ORISE" sheetId="10" r:id="rId10"/>
    <sheet name="ORNL" sheetId="11" r:id="rId11"/>
    <sheet name="PNNL" sheetId="12" r:id="rId12"/>
    <sheet name="PPPL" sheetId="13" r:id="rId13"/>
    <sheet name="TJNAF" sheetId="14" r:id="rId14"/>
  </sheets>
  <definedNames/>
  <calcPr fullCalcOnLoad="1"/>
</workbook>
</file>

<file path=xl/sharedStrings.xml><?xml version="1.0" encoding="utf-8"?>
<sst xmlns="http://schemas.openxmlformats.org/spreadsheetml/2006/main" count="94" uniqueCount="32">
  <si>
    <t>Ames</t>
  </si>
  <si>
    <t>BNL</t>
  </si>
  <si>
    <t>Fermi</t>
  </si>
  <si>
    <t>LBNL</t>
  </si>
  <si>
    <t>ORISE</t>
  </si>
  <si>
    <t>ORNL</t>
  </si>
  <si>
    <t>TJNAF</t>
  </si>
  <si>
    <t>PNNL</t>
  </si>
  <si>
    <t>PPPL</t>
  </si>
  <si>
    <t>DOE Total</t>
  </si>
  <si>
    <t>Other DOE</t>
  </si>
  <si>
    <t>SC</t>
  </si>
  <si>
    <t>Other</t>
  </si>
  <si>
    <t>All</t>
  </si>
  <si>
    <t>PSOs</t>
  </si>
  <si>
    <t>2005 Goals</t>
  </si>
  <si>
    <t>Pct.</t>
  </si>
  <si>
    <t>Red.</t>
  </si>
  <si>
    <t>Amt.</t>
  </si>
  <si>
    <t>SLAC does not generate low-level radioactive waste.</t>
  </si>
  <si>
    <t>00</t>
  </si>
  <si>
    <t>01</t>
  </si>
  <si>
    <t>02</t>
  </si>
  <si>
    <t>03</t>
  </si>
  <si>
    <t>04</t>
  </si>
  <si>
    <t>05</t>
  </si>
  <si>
    <t>X-axis:</t>
  </si>
  <si>
    <t>ANL-E</t>
  </si>
  <si>
    <t>Pie Chart</t>
  </si>
  <si>
    <t>Low-Level Waste (cubic meters)</t>
  </si>
  <si>
    <t>1993 baseline is an estimate based on 2001 inventories.</t>
  </si>
  <si>
    <t>SC Total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</si>
</sst>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_);[Red]\(#,##0.0\)"/>
    <numFmt numFmtId="174" formatCode="0.000"/>
    <numFmt numFmtId="175" formatCode="#,##0.0"/>
  </numFmts>
  <fonts count="10">
    <font>
      <sz val="10"/>
      <name val="Arial"/>
      <family val="0"/>
    </font>
    <font>
      <sz val="10"/>
      <name val="Times New Roman"/>
      <family val="0"/>
    </font>
    <font>
      <b/>
      <sz val="10"/>
      <name val="Arial"/>
      <family val="2"/>
    </font>
    <font>
      <b/>
      <sz val="11"/>
      <name val="Arial"/>
      <family val="2"/>
    </font>
    <font>
      <sz val="12"/>
      <name val="Arial"/>
      <family val="0"/>
    </font>
    <font>
      <b/>
      <sz val="9"/>
      <name val="Arial"/>
      <family val="2"/>
    </font>
    <font>
      <b/>
      <i/>
      <sz val="10"/>
      <name val="Arial"/>
      <family val="2"/>
    </font>
    <font>
      <b/>
      <sz val="9.25"/>
      <name val="Arial"/>
      <family val="2"/>
    </font>
    <font>
      <sz val="20"/>
      <color indexed="10"/>
      <name val="Arial"/>
      <family val="2"/>
    </font>
    <font>
      <sz val="16"/>
      <color indexed="11"/>
      <name val="Arial"/>
      <family val="2"/>
    </font>
  </fonts>
  <fills count="2">
    <fill>
      <patternFill/>
    </fill>
    <fill>
      <patternFill patternType="gray125"/>
    </fill>
  </fills>
  <borders count="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36">
    <xf numFmtId="0" fontId="0" fillId="0" borderId="0" xfId="0" applyAlignment="1">
      <alignment/>
    </xf>
    <xf numFmtId="0" fontId="2" fillId="0" borderId="0" xfId="0" applyFont="1" applyAlignment="1">
      <alignment/>
    </xf>
    <xf numFmtId="3" fontId="0" fillId="0" borderId="0" xfId="19" applyNumberFormat="1" applyFont="1" applyFill="1" applyBorder="1" applyAlignment="1" applyProtection="1">
      <alignment horizontal="right"/>
      <protection locked="0"/>
    </xf>
    <xf numFmtId="3" fontId="0" fillId="0" borderId="0" xfId="0" applyNumberFormat="1" applyFont="1" applyFill="1" applyBorder="1" applyAlignment="1" applyProtection="1">
      <alignment horizontal="right"/>
      <protection locked="0"/>
    </xf>
    <xf numFmtId="3" fontId="0" fillId="0" borderId="0" xfId="0" applyNumberFormat="1" applyFont="1" applyBorder="1" applyAlignment="1">
      <alignment/>
    </xf>
    <xf numFmtId="0" fontId="0" fillId="0" borderId="0" xfId="0" applyAlignment="1">
      <alignment horizontal="right"/>
    </xf>
    <xf numFmtId="0" fontId="2" fillId="0" borderId="1" xfId="0" applyFont="1" applyBorder="1" applyAlignment="1">
      <alignment horizontal="right"/>
    </xf>
    <xf numFmtId="0" fontId="2" fillId="0" borderId="0" xfId="0" applyFont="1" applyBorder="1" applyAlignment="1">
      <alignment horizontal="right"/>
    </xf>
    <xf numFmtId="0" fontId="2" fillId="0" borderId="2" xfId="0" applyFont="1"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0" fillId="0" borderId="1" xfId="0" applyBorder="1" applyAlignment="1">
      <alignment horizontal="right"/>
    </xf>
    <xf numFmtId="3" fontId="0" fillId="0" borderId="1" xfId="19" applyNumberFormat="1" applyFont="1" applyFill="1" applyBorder="1" applyAlignment="1" applyProtection="1">
      <alignment horizontal="right"/>
      <protection locked="0"/>
    </xf>
    <xf numFmtId="3" fontId="0" fillId="0" borderId="2" xfId="19" applyNumberFormat="1" applyFont="1" applyFill="1" applyBorder="1" applyAlignment="1" applyProtection="1">
      <alignment horizontal="right"/>
      <protection locked="0"/>
    </xf>
    <xf numFmtId="3" fontId="0" fillId="0" borderId="1" xfId="0" applyNumberFormat="1" applyFont="1" applyFill="1" applyBorder="1" applyAlignment="1" applyProtection="1">
      <alignment horizontal="right"/>
      <protection locked="0"/>
    </xf>
    <xf numFmtId="3" fontId="0" fillId="0" borderId="2" xfId="0" applyNumberFormat="1" applyFont="1" applyFill="1" applyBorder="1" applyAlignment="1" applyProtection="1">
      <alignment horizontal="right"/>
      <protection locked="0"/>
    </xf>
    <xf numFmtId="3" fontId="0" fillId="0" borderId="1" xfId="0" applyNumberFormat="1" applyFont="1" applyBorder="1" applyAlignment="1">
      <alignment/>
    </xf>
    <xf numFmtId="3" fontId="0" fillId="0" borderId="2" xfId="0" applyNumberFormat="1" applyFont="1" applyBorder="1" applyAlignment="1">
      <alignment/>
    </xf>
    <xf numFmtId="3" fontId="0" fillId="0" borderId="1" xfId="0" applyNumberFormat="1" applyBorder="1" applyAlignment="1">
      <alignment/>
    </xf>
    <xf numFmtId="3" fontId="0" fillId="0" borderId="2" xfId="0" applyNumberFormat="1" applyBorder="1" applyAlignment="1">
      <alignment/>
    </xf>
    <xf numFmtId="3" fontId="0" fillId="0" borderId="1" xfId="0"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9" fontId="0" fillId="0" borderId="1" xfId="0" applyNumberFormat="1" applyBorder="1" applyAlignment="1">
      <alignment/>
    </xf>
    <xf numFmtId="9" fontId="0" fillId="0" borderId="3" xfId="0" applyNumberFormat="1" applyBorder="1" applyAlignment="1">
      <alignment/>
    </xf>
    <xf numFmtId="49" fontId="0" fillId="0" borderId="0" xfId="0" applyNumberFormat="1" applyAlignment="1">
      <alignment horizontal="right"/>
    </xf>
    <xf numFmtId="3" fontId="0" fillId="0" borderId="0" xfId="0" applyNumberFormat="1" applyAlignment="1">
      <alignment/>
    </xf>
    <xf numFmtId="0" fontId="8" fillId="0" borderId="0" xfId="0" applyFont="1" applyAlignment="1">
      <alignment horizontal="right"/>
    </xf>
    <xf numFmtId="0" fontId="9" fillId="0" borderId="0" xfId="0" applyFont="1" applyAlignment="1">
      <alignment horizontal="right"/>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 Id="rId2" Type="http://schemas.openxmlformats.org/officeDocument/2006/relationships/image" Target="../media/image31.jpeg" /><Relationship Id="rId3" Type="http://schemas.openxmlformats.org/officeDocument/2006/relationships/image" Target="../media/image32.jpeg" /><Relationship Id="rId4" Type="http://schemas.openxmlformats.org/officeDocument/2006/relationships/image" Target="../media/image33.jpeg"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0.xml" /><Relationship Id="rId2" Type="http://schemas.openxmlformats.org/officeDocument/2006/relationships/image" Target="../media/image35.jpeg" /><Relationship Id="rId3" Type="http://schemas.openxmlformats.org/officeDocument/2006/relationships/image" Target="../media/image36.jpeg"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2.xml" /><Relationship Id="rId2" Type="http://schemas.openxmlformats.org/officeDocument/2006/relationships/image" Target="../media/image38.jpeg" /><Relationship Id="rId3" Type="http://schemas.openxmlformats.org/officeDocument/2006/relationships/image" Target="../media/image39.jpeg"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4.xml" /><Relationship Id="rId2" Type="http://schemas.openxmlformats.org/officeDocument/2006/relationships/image" Target="../media/image41.jpeg" /><Relationship Id="rId3" Type="http://schemas.openxmlformats.org/officeDocument/2006/relationships/image" Target="../media/image42.jpeg"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 Id="rId2" Type="http://schemas.openxmlformats.org/officeDocument/2006/relationships/image" Target="../media/image7.jpeg" /><Relationship Id="rId3" Type="http://schemas.openxmlformats.org/officeDocument/2006/relationships/image" Target="../media/image8.jpeg" /><Relationship Id="rId4" Type="http://schemas.openxmlformats.org/officeDocument/2006/relationships/image" Target="../media/image9.jpeg" /></Relationships>
</file>

<file path=xl/charts/_rels/chart3.xml.rels><?xml version="1.0" encoding="utf-8" standalone="yes"?><Relationships xmlns="http://schemas.openxmlformats.org/package/2006/relationships"><Relationship Id="rId1" Type="http://schemas.openxmlformats.org/officeDocument/2006/relationships/image" Target="../media/image11.jpeg"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 Id="rId2" Type="http://schemas.openxmlformats.org/officeDocument/2006/relationships/image" Target="../media/image12.jpeg" /><Relationship Id="rId3" Type="http://schemas.openxmlformats.org/officeDocument/2006/relationships/image" Target="../media/image13.jpeg"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 Id="rId2" Type="http://schemas.openxmlformats.org/officeDocument/2006/relationships/image" Target="../media/image15.jpeg" /><Relationship Id="rId3" Type="http://schemas.openxmlformats.org/officeDocument/2006/relationships/image" Target="../media/image16.jpeg" /><Relationship Id="rId4" Type="http://schemas.openxmlformats.org/officeDocument/2006/relationships/image" Target="../media/image17.jpeg"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 Id="rId2" Type="http://schemas.openxmlformats.org/officeDocument/2006/relationships/image" Target="../media/image19.jpeg" /><Relationship Id="rId3" Type="http://schemas.openxmlformats.org/officeDocument/2006/relationships/image" Target="../media/image20.jpeg"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 Id="rId2" Type="http://schemas.openxmlformats.org/officeDocument/2006/relationships/image" Target="../media/image22.jpeg" /><Relationship Id="rId3" Type="http://schemas.openxmlformats.org/officeDocument/2006/relationships/image" Target="../media/image23.jpeg"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 Id="rId2" Type="http://schemas.openxmlformats.org/officeDocument/2006/relationships/image" Target="../media/image25.jpeg" /><Relationship Id="rId3" Type="http://schemas.openxmlformats.org/officeDocument/2006/relationships/image" Target="../media/image26.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 Id="rId2" Type="http://schemas.openxmlformats.org/officeDocument/2006/relationships/image" Target="../media/image28.jpeg" /><Relationship Id="rId3" Type="http://schemas.openxmlformats.org/officeDocument/2006/relationships/image" Target="../media/image29.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Low-Level Waste Generation
Routine Operations</a:t>
            </a:r>
          </a:p>
        </c:rich>
      </c:tx>
      <c:layout>
        <c:manualLayout>
          <c:xMode val="factor"/>
          <c:yMode val="factor"/>
          <c:x val="-0.014"/>
          <c:y val="-0.0215"/>
        </c:manualLayout>
      </c:layout>
      <c:spPr>
        <a:noFill/>
        <a:ln>
          <a:noFill/>
        </a:ln>
      </c:spPr>
    </c:title>
    <c:plotArea>
      <c:layout>
        <c:manualLayout>
          <c:xMode val="edge"/>
          <c:yMode val="edge"/>
          <c:x val="0.06775"/>
          <c:y val="0.151"/>
          <c:w val="0.91225"/>
          <c:h val="0.849"/>
        </c:manualLayout>
      </c:layout>
      <c:barChart>
        <c:barDir val="col"/>
        <c:grouping val="stacked"/>
        <c:varyColors val="0"/>
        <c:ser>
          <c:idx val="1"/>
          <c:order val="0"/>
          <c:tx>
            <c:v>SC Waste at SC Labs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Data!$B$25:$N$25</c:f>
              <c:strCache>
                <c:ptCount val="13"/>
                <c:pt idx="0">
                  <c:v>93</c:v>
                </c:pt>
                <c:pt idx="1">
                  <c:v>94</c:v>
                </c:pt>
                <c:pt idx="2">
                  <c:v>95</c:v>
                </c:pt>
                <c:pt idx="3">
                  <c:v>96</c:v>
                </c:pt>
                <c:pt idx="4">
                  <c:v>97</c:v>
                </c:pt>
                <c:pt idx="5">
                  <c:v>98</c:v>
                </c:pt>
                <c:pt idx="6">
                  <c:v>99</c:v>
                </c:pt>
                <c:pt idx="7">
                  <c:v>0</c:v>
                </c:pt>
                <c:pt idx="8">
                  <c:v>1</c:v>
                </c:pt>
                <c:pt idx="9">
                  <c:v>2</c:v>
                </c:pt>
                <c:pt idx="10">
                  <c:v>3</c:v>
                </c:pt>
                <c:pt idx="11">
                  <c:v>4</c:v>
                </c:pt>
                <c:pt idx="12">
                  <c:v>5</c:v>
                </c:pt>
              </c:strCache>
            </c:strRef>
          </c:cat>
          <c:val>
            <c:numRef>
              <c:f>(Data!$B$17,Data!$E$17,Data!$H$17,Data!$K$17,Data!$N$17,Data!$Q$17,Data!$T$17,Data!$W$17,Data!$Z$17,Data!$AC$17,Data!$AF$17,Data!$AI$17,Data!$AL$17)</c:f>
              <c:numCache>
                <c:ptCount val="13"/>
                <c:pt idx="0">
                  <c:v>1853.1599999999999</c:v>
                </c:pt>
                <c:pt idx="1">
                  <c:v>1329.2800000000002</c:v>
                </c:pt>
                <c:pt idx="2">
                  <c:v>1190.85</c:v>
                </c:pt>
                <c:pt idx="3">
                  <c:v>993</c:v>
                </c:pt>
                <c:pt idx="4">
                  <c:v>878.2</c:v>
                </c:pt>
                <c:pt idx="5">
                  <c:v>766</c:v>
                </c:pt>
                <c:pt idx="6">
                  <c:v>750</c:v>
                </c:pt>
                <c:pt idx="7">
                  <c:v>609</c:v>
                </c:pt>
                <c:pt idx="8">
                  <c:v>782</c:v>
                </c:pt>
              </c:numCache>
            </c:numRef>
          </c:val>
        </c:ser>
        <c:ser>
          <c:idx val="0"/>
          <c:order val="1"/>
          <c:tx>
            <c:v>Other PSO Waste at SC Labs</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Data!$B$25:$N$25</c:f>
              <c:strCache>
                <c:ptCount val="13"/>
                <c:pt idx="0">
                  <c:v>93</c:v>
                </c:pt>
                <c:pt idx="1">
                  <c:v>94</c:v>
                </c:pt>
                <c:pt idx="2">
                  <c:v>95</c:v>
                </c:pt>
                <c:pt idx="3">
                  <c:v>96</c:v>
                </c:pt>
                <c:pt idx="4">
                  <c:v>97</c:v>
                </c:pt>
                <c:pt idx="5">
                  <c:v>98</c:v>
                </c:pt>
                <c:pt idx="6">
                  <c:v>99</c:v>
                </c:pt>
                <c:pt idx="7">
                  <c:v>0</c:v>
                </c:pt>
                <c:pt idx="8">
                  <c:v>1</c:v>
                </c:pt>
                <c:pt idx="9">
                  <c:v>2</c:v>
                </c:pt>
                <c:pt idx="10">
                  <c:v>3</c:v>
                </c:pt>
                <c:pt idx="11">
                  <c:v>4</c:v>
                </c:pt>
                <c:pt idx="12">
                  <c:v>5</c:v>
                </c:pt>
              </c:strCache>
            </c:strRef>
          </c:cat>
          <c:val>
            <c:numRef>
              <c:f>(Data!$C$17,Data!$F$17,Data!$I$17,Data!$L$17,Data!$O$17,Data!$R$17,Data!$U$17,Data!$X$17,Data!$AA$17,Data!$AD$17,Data!$AG$17,Data!$AJ$17,Data!$AM$17)</c:f>
              <c:numCache>
                <c:ptCount val="13"/>
                <c:pt idx="0">
                  <c:v>1375.3400000000001</c:v>
                </c:pt>
                <c:pt idx="1">
                  <c:v>1111.72</c:v>
                </c:pt>
                <c:pt idx="2">
                  <c:v>1211.15</c:v>
                </c:pt>
                <c:pt idx="3">
                  <c:v>922</c:v>
                </c:pt>
                <c:pt idx="4">
                  <c:v>679.8</c:v>
                </c:pt>
                <c:pt idx="5">
                  <c:v>351</c:v>
                </c:pt>
                <c:pt idx="6">
                  <c:v>187</c:v>
                </c:pt>
                <c:pt idx="7">
                  <c:v>98</c:v>
                </c:pt>
              </c:numCache>
            </c:numRef>
          </c:val>
        </c:ser>
        <c:ser>
          <c:idx val="2"/>
          <c:order val="2"/>
          <c:tx>
            <c:v>Other DOE Sites</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Data!$B$25:$N$25</c:f>
              <c:strCache>
                <c:ptCount val="13"/>
                <c:pt idx="0">
                  <c:v>93</c:v>
                </c:pt>
                <c:pt idx="1">
                  <c:v>94</c:v>
                </c:pt>
                <c:pt idx="2">
                  <c:v>95</c:v>
                </c:pt>
                <c:pt idx="3">
                  <c:v>96</c:v>
                </c:pt>
                <c:pt idx="4">
                  <c:v>97</c:v>
                </c:pt>
                <c:pt idx="5">
                  <c:v>98</c:v>
                </c:pt>
                <c:pt idx="6">
                  <c:v>99</c:v>
                </c:pt>
                <c:pt idx="7">
                  <c:v>0</c:v>
                </c:pt>
                <c:pt idx="8">
                  <c:v>1</c:v>
                </c:pt>
                <c:pt idx="9">
                  <c:v>2</c:v>
                </c:pt>
                <c:pt idx="10">
                  <c:v>3</c:v>
                </c:pt>
                <c:pt idx="11">
                  <c:v>4</c:v>
                </c:pt>
                <c:pt idx="12">
                  <c:v>5</c:v>
                </c:pt>
              </c:strCache>
            </c:strRef>
          </c:cat>
          <c:val>
            <c:numRef>
              <c:f>(Data!$D$21,Data!$G$21,Data!$J$21,Data!$M$21,Data!$P$21,Data!$S$21,Data!$V$21,Data!$Y$21,Data!$AB$21,Data!$AE$21,Data!$AH$21,Data!$AK$21,Data!$AN$21)</c:f>
              <c:numCache>
                <c:ptCount val="13"/>
                <c:pt idx="0">
                  <c:v>37673.5</c:v>
                </c:pt>
                <c:pt idx="1">
                  <c:v>29474</c:v>
                </c:pt>
                <c:pt idx="2">
                  <c:v>19562</c:v>
                </c:pt>
                <c:pt idx="3">
                  <c:v>13135</c:v>
                </c:pt>
                <c:pt idx="4">
                  <c:v>14975</c:v>
                </c:pt>
                <c:pt idx="5">
                  <c:v>12539</c:v>
                </c:pt>
                <c:pt idx="6">
                  <c:v>10167</c:v>
                </c:pt>
                <c:pt idx="7">
                  <c:v>9548</c:v>
                </c:pt>
                <c:pt idx="8">
                  <c:v>9858</c:v>
                </c:pt>
              </c:numCache>
            </c:numRef>
          </c:val>
        </c:ser>
        <c:overlap val="100"/>
        <c:axId val="31207726"/>
        <c:axId val="12434079"/>
      </c:barChart>
      <c:catAx>
        <c:axId val="31207726"/>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2434079"/>
        <c:crosses val="autoZero"/>
        <c:auto val="1"/>
        <c:lblOffset val="100"/>
        <c:noMultiLvlLbl val="0"/>
      </c:catAx>
      <c:valAx>
        <c:axId val="12434079"/>
        <c:scaling>
          <c:orientation val="minMax"/>
          <c:max val="50000"/>
        </c:scaling>
        <c:axPos val="l"/>
        <c:title>
          <c:tx>
            <c:rich>
              <a:bodyPr vert="horz" rot="-5400000" anchor="ctr"/>
              <a:lstStyle/>
              <a:p>
                <a:pPr algn="ctr">
                  <a:defRPr/>
                </a:pPr>
                <a:r>
                  <a:rPr lang="en-US" cap="none" sz="1000" b="1" i="0" u="none" baseline="0">
                    <a:latin typeface="Arial"/>
                    <a:ea typeface="Arial"/>
                    <a:cs typeface="Arial"/>
                  </a:rPr>
                  <a:t>Quantity (cubic meters)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1207726"/>
        <c:crossesAt val="1"/>
        <c:crossBetween val="between"/>
        <c:dispUnits/>
        <c:majorUnit val="10000"/>
      </c:valAx>
      <c:spPr>
        <a:blipFill>
          <a:blip r:embed="rId2"/>
          <a:srcRect/>
          <a:tile sx="100000" sy="100000" flip="none" algn="tl"/>
        </a:blipFill>
      </c:spPr>
    </c:plotArea>
    <c:legend>
      <c:legendPos val="r"/>
      <c:layout>
        <c:manualLayout>
          <c:xMode val="edge"/>
          <c:yMode val="edge"/>
          <c:x val="0.55775"/>
          <c:y val="0.223"/>
          <c:w val="0.41225"/>
          <c:h val="0.19075"/>
        </c:manualLayout>
      </c:layout>
      <c:overlay val="0"/>
      <c:spPr>
        <a:blipFill>
          <a:blip r:embed="rId3"/>
          <a:srcRect/>
          <a:tile sx="100000" sy="100000" flip="none" algn="tl"/>
        </a:blipFill>
      </c:spPr>
      <c:txPr>
        <a:bodyPr vert="horz" rot="0"/>
        <a:lstStyle/>
        <a:p>
          <a:pPr>
            <a:defRPr lang="en-US" cap="none" sz="1000" b="1" i="0" u="none" baseline="0">
              <a:latin typeface="Arial"/>
              <a:ea typeface="Arial"/>
              <a:cs typeface="Arial"/>
            </a:defRPr>
          </a:pPr>
        </a:p>
      </c:txPr>
    </c:legend>
    <c:plotVisOnly val="1"/>
    <c:dispBlanksAs val="gap"/>
    <c:showDLblsOverMax val="0"/>
  </c:chart>
  <c:spPr>
    <a:blipFill>
      <a:blip r:embed="rId4"/>
      <a:srcRect/>
      <a:tile sx="100000" sy="100000" flip="none" algn="tl"/>
    </a:blipFill>
  </c:spPr>
  <c:txPr>
    <a:bodyPr vert="horz" rot="0"/>
    <a:lstStyle/>
    <a:p>
      <a:pPr>
        <a:defRPr lang="en-US" cap="none" sz="12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Low-Level Waste Generation at ORNL
Routine Operations</a:t>
            </a:r>
          </a:p>
        </c:rich>
      </c:tx>
      <c:layout>
        <c:manualLayout>
          <c:xMode val="factor"/>
          <c:yMode val="factor"/>
          <c:x val="0.028"/>
          <c:y val="-0.0215"/>
        </c:manualLayout>
      </c:layout>
      <c:spPr>
        <a:noFill/>
        <a:ln>
          <a:noFill/>
        </a:ln>
      </c:spPr>
    </c:title>
    <c:plotArea>
      <c:layout>
        <c:manualLayout>
          <c:xMode val="edge"/>
          <c:yMode val="edge"/>
          <c:x val="0.0675"/>
          <c:y val="0.1505"/>
          <c:w val="0.9125"/>
          <c:h val="0.717"/>
        </c:manualLayout>
      </c:layout>
      <c:barChart>
        <c:barDir val="col"/>
        <c:grouping val="stacked"/>
        <c:varyColors val="0"/>
        <c:ser>
          <c:idx val="1"/>
          <c:order val="0"/>
          <c:tx>
            <c:v>SC Waste</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pattFill prst="wdUpDiag">
                <a:fgClr>
                  <a:srgbClr val="00FF00"/>
                </a:fgClr>
                <a:bgClr>
                  <a:srgbClr val="0000FF"/>
                </a:bgClr>
              </a:pattFill>
            </c:spPr>
          </c:dPt>
          <c:cat>
            <c:strRef>
              <c:f>Data!$B$25:$N$25</c:f>
              <c:strCache>
                <c:ptCount val="13"/>
                <c:pt idx="0">
                  <c:v>93</c:v>
                </c:pt>
                <c:pt idx="1">
                  <c:v>94</c:v>
                </c:pt>
                <c:pt idx="2">
                  <c:v>95</c:v>
                </c:pt>
                <c:pt idx="3">
                  <c:v>96</c:v>
                </c:pt>
                <c:pt idx="4">
                  <c:v>97</c:v>
                </c:pt>
                <c:pt idx="5">
                  <c:v>98</c:v>
                </c:pt>
                <c:pt idx="6">
                  <c:v>99</c:v>
                </c:pt>
                <c:pt idx="7">
                  <c:v>0</c:v>
                </c:pt>
                <c:pt idx="8">
                  <c:v>1</c:v>
                </c:pt>
                <c:pt idx="9">
                  <c:v>2</c:v>
                </c:pt>
                <c:pt idx="10">
                  <c:v>3</c:v>
                </c:pt>
                <c:pt idx="11">
                  <c:v>4</c:v>
                </c:pt>
                <c:pt idx="12">
                  <c:v>5</c:v>
                </c:pt>
              </c:strCache>
            </c:strRef>
          </c:cat>
          <c:val>
            <c:numRef>
              <c:f>(Data!$B$12,Data!$E$12,Data!$H$12,Data!$K$12,Data!$N$12,Data!$Q$12,Data!$T$12,Data!$W$12,Data!$Z$12,Data!$AC$12,Data!$AF$12,Data!$AI$12,Data!$AL$12)</c:f>
              <c:numCache>
                <c:ptCount val="13"/>
                <c:pt idx="0">
                  <c:v>477</c:v>
                </c:pt>
                <c:pt idx="1">
                  <c:v>126</c:v>
                </c:pt>
                <c:pt idx="2">
                  <c:v>137</c:v>
                </c:pt>
                <c:pt idx="3">
                  <c:v>176</c:v>
                </c:pt>
                <c:pt idx="4">
                  <c:v>75</c:v>
                </c:pt>
                <c:pt idx="5">
                  <c:v>88</c:v>
                </c:pt>
                <c:pt idx="6">
                  <c:v>148</c:v>
                </c:pt>
                <c:pt idx="7">
                  <c:v>52</c:v>
                </c:pt>
                <c:pt idx="8">
                  <c:v>318</c:v>
                </c:pt>
              </c:numCache>
            </c:numRef>
          </c:val>
        </c:ser>
        <c:ser>
          <c:idx val="0"/>
          <c:order val="1"/>
          <c:tx>
            <c:v>Other PSO Waste</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Data!$B$25:$N$25</c:f>
              <c:strCache>
                <c:ptCount val="13"/>
                <c:pt idx="0">
                  <c:v>93</c:v>
                </c:pt>
                <c:pt idx="1">
                  <c:v>94</c:v>
                </c:pt>
                <c:pt idx="2">
                  <c:v>95</c:v>
                </c:pt>
                <c:pt idx="3">
                  <c:v>96</c:v>
                </c:pt>
                <c:pt idx="4">
                  <c:v>97</c:v>
                </c:pt>
                <c:pt idx="5">
                  <c:v>98</c:v>
                </c:pt>
                <c:pt idx="6">
                  <c:v>99</c:v>
                </c:pt>
                <c:pt idx="7">
                  <c:v>0</c:v>
                </c:pt>
                <c:pt idx="8">
                  <c:v>1</c:v>
                </c:pt>
                <c:pt idx="9">
                  <c:v>2</c:v>
                </c:pt>
                <c:pt idx="10">
                  <c:v>3</c:v>
                </c:pt>
                <c:pt idx="11">
                  <c:v>4</c:v>
                </c:pt>
                <c:pt idx="12">
                  <c:v>5</c:v>
                </c:pt>
              </c:strCache>
            </c:strRef>
          </c:cat>
          <c:val>
            <c:numRef>
              <c:f>(Data!$C$12,Data!$F$12,Data!$I$12,Data!$L$12,Data!$O$12,Data!$R$12,Data!$U$12,Data!$X$12,Data!$AA$12,Data!$AD$12,Data!$AG$12,Data!$AJ$12,Data!$AM$12)</c:f>
              <c:numCache>
                <c:ptCount val="13"/>
                <c:pt idx="0">
                  <c:v>1178</c:v>
                </c:pt>
                <c:pt idx="1">
                  <c:v>907</c:v>
                </c:pt>
                <c:pt idx="2">
                  <c:v>786</c:v>
                </c:pt>
                <c:pt idx="3">
                  <c:v>735</c:v>
                </c:pt>
                <c:pt idx="4">
                  <c:v>577</c:v>
                </c:pt>
                <c:pt idx="5">
                  <c:v>203</c:v>
                </c:pt>
                <c:pt idx="6">
                  <c:v>146</c:v>
                </c:pt>
                <c:pt idx="7">
                  <c:v>63</c:v>
                </c:pt>
              </c:numCache>
            </c:numRef>
          </c:val>
        </c:ser>
        <c:overlap val="100"/>
        <c:axId val="59094014"/>
        <c:axId val="62084079"/>
      </c:barChart>
      <c:catAx>
        <c:axId val="59094014"/>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62084079"/>
        <c:crosses val="autoZero"/>
        <c:auto val="1"/>
        <c:lblOffset val="100"/>
        <c:noMultiLvlLbl val="0"/>
      </c:catAx>
      <c:valAx>
        <c:axId val="62084079"/>
        <c:scaling>
          <c:orientation val="minMax"/>
          <c:max val="2000"/>
          <c:min val="0"/>
        </c:scaling>
        <c:axPos val="l"/>
        <c:title>
          <c:tx>
            <c:rich>
              <a:bodyPr vert="horz" rot="-5400000" anchor="ctr"/>
              <a:lstStyle/>
              <a:p>
                <a:pPr algn="ctr">
                  <a:defRPr/>
                </a:pPr>
                <a:r>
                  <a:rPr lang="en-US" cap="none" sz="1000" b="1" i="0" u="none" baseline="0">
                    <a:latin typeface="Arial"/>
                    <a:ea typeface="Arial"/>
                    <a:cs typeface="Arial"/>
                  </a:rPr>
                  <a:t>Quantity (cubic meters)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9094014"/>
        <c:crossesAt val="1"/>
        <c:crossBetween val="between"/>
        <c:dispUnits/>
        <c:majorUnit val="500"/>
      </c:valAx>
      <c:spPr>
        <a:blipFill>
          <a:blip r:embed="rId2"/>
          <a:srcRect/>
          <a:tile sx="100000" sy="100000" flip="none" algn="tl"/>
        </a:blipFill>
      </c:spPr>
    </c:plotArea>
    <c:legend>
      <c:legendPos val="b"/>
      <c:layout>
        <c:manualLayout>
          <c:xMode val="edge"/>
          <c:yMode val="edge"/>
          <c:x val="0.28825"/>
          <c:y val="0.90325"/>
          <c:w val="0.55675"/>
          <c:h val="0.0825"/>
        </c:manualLayout>
      </c:layout>
      <c:overlay val="0"/>
      <c:spPr>
        <a:blipFill>
          <a:blip r:embed="rId3"/>
          <a:srcRect/>
          <a:tile sx="100000" sy="100000" flip="none" algn="tl"/>
        </a:blipFill>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spPr>
    <a:blipFill>
      <a:blip r:embed="rId4"/>
      <a:srcRect/>
      <a:tile sx="100000" sy="100000" flip="none" algn="tl"/>
    </a:blipFill>
  </c:spPr>
  <c:txPr>
    <a:bodyPr vert="horz" rot="0"/>
    <a:lstStyle/>
    <a:p>
      <a:pPr>
        <a:defRPr lang="en-US" cap="none" sz="12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SC Low-Level Waste Generation at PNNL
Routine Operations</a:t>
            </a:r>
          </a:p>
        </c:rich>
      </c:tx>
      <c:layout/>
      <c:spPr>
        <a:noFill/>
        <a:ln>
          <a:noFill/>
        </a:ln>
      </c:spPr>
    </c:title>
    <c:plotArea>
      <c:layout>
        <c:manualLayout>
          <c:xMode val="edge"/>
          <c:yMode val="edge"/>
          <c:x val="0.07725"/>
          <c:y val="0.17025"/>
          <c:w val="0.90325"/>
          <c:h val="0.82975"/>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Data!$B$25:$N$25</c:f>
              <c:strCache>
                <c:ptCount val="13"/>
                <c:pt idx="0">
                  <c:v>93</c:v>
                </c:pt>
                <c:pt idx="1">
                  <c:v>94</c:v>
                </c:pt>
                <c:pt idx="2">
                  <c:v>95</c:v>
                </c:pt>
                <c:pt idx="3">
                  <c:v>96</c:v>
                </c:pt>
                <c:pt idx="4">
                  <c:v>97</c:v>
                </c:pt>
                <c:pt idx="5">
                  <c:v>98</c:v>
                </c:pt>
                <c:pt idx="6">
                  <c:v>99</c:v>
                </c:pt>
                <c:pt idx="7">
                  <c:v>0</c:v>
                </c:pt>
                <c:pt idx="8">
                  <c:v>1</c:v>
                </c:pt>
                <c:pt idx="9">
                  <c:v>2</c:v>
                </c:pt>
                <c:pt idx="10">
                  <c:v>3</c:v>
                </c:pt>
                <c:pt idx="11">
                  <c:v>4</c:v>
                </c:pt>
                <c:pt idx="12">
                  <c:v>5</c:v>
                </c:pt>
              </c:strCache>
            </c:strRef>
          </c:cat>
          <c:val>
            <c:numRef>
              <c:f>(Data!$B$13,Data!$E$13,Data!$H$13,Data!$K$13,Data!$N$13,Data!$Q$13,Data!$T$13,Data!$W$13,Data!$Z$13,Data!$AC$13,Data!$AF$13,Data!$AI$13,Data!$AL$13)</c:f>
              <c:numCache>
                <c:ptCount val="13"/>
                <c:pt idx="0">
                  <c:v>747.56</c:v>
                </c:pt>
                <c:pt idx="1">
                  <c:v>582.2</c:v>
                </c:pt>
                <c:pt idx="2">
                  <c:v>186</c:v>
                </c:pt>
                <c:pt idx="3">
                  <c:v>146</c:v>
                </c:pt>
                <c:pt idx="4">
                  <c:v>127</c:v>
                </c:pt>
                <c:pt idx="5">
                  <c:v>52</c:v>
                </c:pt>
                <c:pt idx="6">
                  <c:v>184</c:v>
                </c:pt>
                <c:pt idx="7">
                  <c:v>66</c:v>
                </c:pt>
                <c:pt idx="8">
                  <c:v>25</c:v>
                </c:pt>
              </c:numCache>
            </c:numRef>
          </c:val>
        </c:ser>
        <c:axId val="21885800"/>
        <c:axId val="62754473"/>
      </c:barChart>
      <c:catAx>
        <c:axId val="21885800"/>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62754473"/>
        <c:crosses val="autoZero"/>
        <c:auto val="1"/>
        <c:lblOffset val="100"/>
        <c:noMultiLvlLbl val="0"/>
      </c:catAx>
      <c:valAx>
        <c:axId val="62754473"/>
        <c:scaling>
          <c:orientation val="minMax"/>
          <c:max val="800"/>
        </c:scaling>
        <c:axPos val="l"/>
        <c:title>
          <c:tx>
            <c:rich>
              <a:bodyPr vert="horz" rot="-5400000" anchor="ctr"/>
              <a:lstStyle/>
              <a:p>
                <a:pPr algn="ctr">
                  <a:defRPr/>
                </a:pPr>
                <a:r>
                  <a:rPr lang="en-US" cap="none" sz="925" b="1" i="0" u="none" baseline="0">
                    <a:latin typeface="Arial"/>
                    <a:ea typeface="Arial"/>
                    <a:cs typeface="Arial"/>
                  </a:rPr>
                  <a:t>Quantity (cubic meters)</a:t>
                </a:r>
              </a:p>
            </c:rich>
          </c:tx>
          <c:layout>
            <c:manualLayout>
              <c:xMode val="factor"/>
              <c:yMode val="factor"/>
              <c:x val="-0.0032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1885800"/>
        <c:crossesAt val="1"/>
        <c:crossBetween val="between"/>
        <c:dispUnits/>
        <c:majorUnit val="200"/>
      </c:valAx>
      <c:spPr>
        <a:blipFill>
          <a:blip r:embed="rId2"/>
          <a:srcRect/>
          <a:tile sx="100000" sy="100000" flip="none" algn="tl"/>
        </a:blipFill>
      </c:spPr>
    </c:plotArea>
    <c:plotVisOnly val="1"/>
    <c:dispBlanksAs val="gap"/>
    <c:showDLblsOverMax val="0"/>
  </c:chart>
  <c:spPr>
    <a:blipFill>
      <a:blip r:embed="rId3"/>
      <a:srcRect/>
      <a:tile sx="100000" sy="100000" flip="none" algn="tl"/>
    </a:blipFill>
  </c:spPr>
  <c:txPr>
    <a:bodyPr vert="horz" rot="0"/>
    <a:lstStyle/>
    <a:p>
      <a:pPr>
        <a:defRPr lang="en-US" cap="none" sz="12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SC Low-Level Waste Generation at PPPL
Routine Operations</a:t>
            </a:r>
          </a:p>
        </c:rich>
      </c:tx>
      <c:layout/>
      <c:spPr>
        <a:noFill/>
        <a:ln>
          <a:noFill/>
        </a:ln>
      </c:spPr>
    </c:title>
    <c:plotArea>
      <c:layout>
        <c:manualLayout>
          <c:xMode val="edge"/>
          <c:yMode val="edge"/>
          <c:x val="0.07775"/>
          <c:y val="0.17275"/>
          <c:w val="0.9025"/>
          <c:h val="0.82725"/>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Data!$B$25:$N$25</c:f>
              <c:strCache>
                <c:ptCount val="13"/>
                <c:pt idx="0">
                  <c:v>93</c:v>
                </c:pt>
                <c:pt idx="1">
                  <c:v>94</c:v>
                </c:pt>
                <c:pt idx="2">
                  <c:v>95</c:v>
                </c:pt>
                <c:pt idx="3">
                  <c:v>96</c:v>
                </c:pt>
                <c:pt idx="4">
                  <c:v>97</c:v>
                </c:pt>
                <c:pt idx="5">
                  <c:v>98</c:v>
                </c:pt>
                <c:pt idx="6">
                  <c:v>99</c:v>
                </c:pt>
                <c:pt idx="7">
                  <c:v>0</c:v>
                </c:pt>
                <c:pt idx="8">
                  <c:v>1</c:v>
                </c:pt>
                <c:pt idx="9">
                  <c:v>2</c:v>
                </c:pt>
                <c:pt idx="10">
                  <c:v>3</c:v>
                </c:pt>
                <c:pt idx="11">
                  <c:v>4</c:v>
                </c:pt>
                <c:pt idx="12">
                  <c:v>5</c:v>
                </c:pt>
              </c:strCache>
            </c:strRef>
          </c:cat>
          <c:val>
            <c:numRef>
              <c:f>(Data!$B$14,Data!$E$14,Data!$H$14,Data!$K$14,Data!$N$14,Data!$Q$14,Data!$T$14,Data!$W$14,Data!$Z$14,Data!$AC$14,Data!$AF$14,Data!$AI$14,Data!$AL$14)</c:f>
              <c:numCache>
                <c:ptCount val="13"/>
                <c:pt idx="0">
                  <c:v>22</c:v>
                </c:pt>
                <c:pt idx="1">
                  <c:v>21</c:v>
                </c:pt>
                <c:pt idx="2">
                  <c:v>23</c:v>
                </c:pt>
                <c:pt idx="3">
                  <c:v>34</c:v>
                </c:pt>
                <c:pt idx="4">
                  <c:v>55</c:v>
                </c:pt>
                <c:pt idx="5">
                  <c:v>15</c:v>
                </c:pt>
                <c:pt idx="6">
                  <c:v>34</c:v>
                </c:pt>
                <c:pt idx="7">
                  <c:v>35</c:v>
                </c:pt>
                <c:pt idx="8">
                  <c:v>0</c:v>
                </c:pt>
              </c:numCache>
            </c:numRef>
          </c:val>
        </c:ser>
        <c:axId val="27919346"/>
        <c:axId val="49947523"/>
      </c:barChart>
      <c:catAx>
        <c:axId val="27919346"/>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9947523"/>
        <c:crosses val="autoZero"/>
        <c:auto val="1"/>
        <c:lblOffset val="100"/>
        <c:noMultiLvlLbl val="0"/>
      </c:catAx>
      <c:valAx>
        <c:axId val="49947523"/>
        <c:scaling>
          <c:orientation val="minMax"/>
          <c:max val="60"/>
        </c:scaling>
        <c:axPos val="l"/>
        <c:title>
          <c:tx>
            <c:rich>
              <a:bodyPr vert="horz" rot="-5400000" anchor="ctr"/>
              <a:lstStyle/>
              <a:p>
                <a:pPr algn="ctr">
                  <a:defRPr/>
                </a:pPr>
                <a:r>
                  <a:rPr lang="en-US" cap="none" sz="900" b="1" i="0" u="none" baseline="0">
                    <a:latin typeface="Arial"/>
                    <a:ea typeface="Arial"/>
                    <a:cs typeface="Arial"/>
                  </a:rPr>
                  <a:t>Quantity (cubic meters)</a:t>
                </a:r>
              </a:p>
            </c:rich>
          </c:tx>
          <c:layout>
            <c:manualLayout>
              <c:xMode val="factor"/>
              <c:yMode val="factor"/>
              <c:x val="-0.0032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7919346"/>
        <c:crossesAt val="1"/>
        <c:crossBetween val="between"/>
        <c:dispUnits/>
        <c:majorUnit val="20"/>
      </c:valAx>
      <c:spPr>
        <a:blipFill>
          <a:blip r:embed="rId2"/>
          <a:srcRect/>
          <a:tile sx="100000" sy="100000" flip="none" algn="tl"/>
        </a:blipFill>
      </c:spPr>
    </c:plotArea>
    <c:plotVisOnly val="1"/>
    <c:dispBlanksAs val="gap"/>
    <c:showDLblsOverMax val="0"/>
  </c:chart>
  <c:spPr>
    <a:blipFill>
      <a:blip r:embed="rId3"/>
      <a:srcRect/>
      <a:tile sx="100000" sy="100000" flip="none" algn="tl"/>
    </a:blipFill>
  </c:spPr>
  <c:txPr>
    <a:bodyPr vert="horz" rot="0"/>
    <a:lstStyle/>
    <a:p>
      <a:pPr>
        <a:defRPr lang="en-US" cap="none" sz="12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SC Low-Level Waste Generation at TJNAF
Routine Operations</a:t>
            </a:r>
          </a:p>
        </c:rich>
      </c:tx>
      <c:layout/>
      <c:spPr>
        <a:noFill/>
        <a:ln>
          <a:noFill/>
        </a:ln>
      </c:spPr>
    </c:title>
    <c:plotArea>
      <c:layout>
        <c:manualLayout>
          <c:xMode val="edge"/>
          <c:yMode val="edge"/>
          <c:x val="0.0775"/>
          <c:y val="0.17075"/>
          <c:w val="0.9025"/>
          <c:h val="0.82925"/>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Data!$B$25:$N$25</c:f>
              <c:strCache>
                <c:ptCount val="13"/>
                <c:pt idx="0">
                  <c:v>93</c:v>
                </c:pt>
                <c:pt idx="1">
                  <c:v>94</c:v>
                </c:pt>
                <c:pt idx="2">
                  <c:v>95</c:v>
                </c:pt>
                <c:pt idx="3">
                  <c:v>96</c:v>
                </c:pt>
                <c:pt idx="4">
                  <c:v>97</c:v>
                </c:pt>
                <c:pt idx="5">
                  <c:v>98</c:v>
                </c:pt>
                <c:pt idx="6">
                  <c:v>99</c:v>
                </c:pt>
                <c:pt idx="7">
                  <c:v>0</c:v>
                </c:pt>
                <c:pt idx="8">
                  <c:v>1</c:v>
                </c:pt>
                <c:pt idx="9">
                  <c:v>2</c:v>
                </c:pt>
                <c:pt idx="10">
                  <c:v>3</c:v>
                </c:pt>
                <c:pt idx="11">
                  <c:v>4</c:v>
                </c:pt>
                <c:pt idx="12">
                  <c:v>5</c:v>
                </c:pt>
              </c:strCache>
            </c:strRef>
          </c:cat>
          <c:val>
            <c:numRef>
              <c:f>(Data!$B$15,Data!$E$15,Data!$H$15,Data!$K$15,Data!$N$15,Data!$Q$15,Data!$T$15,Data!$W$15,Data!$Z$15,Data!$AC$15,Data!$AF$15,Data!$AI$15,Data!$AL$15)</c:f>
              <c:numCache>
                <c:ptCount val="13"/>
                <c:pt idx="0">
                  <c:v>9.5</c:v>
                </c:pt>
                <c:pt idx="1">
                  <c:v>0</c:v>
                </c:pt>
                <c:pt idx="2">
                  <c:v>0</c:v>
                </c:pt>
                <c:pt idx="3">
                  <c:v>0</c:v>
                </c:pt>
                <c:pt idx="4">
                  <c:v>0.2</c:v>
                </c:pt>
                <c:pt idx="5">
                  <c:v>14</c:v>
                </c:pt>
                <c:pt idx="6">
                  <c:v>3</c:v>
                </c:pt>
                <c:pt idx="7">
                  <c:v>5</c:v>
                </c:pt>
                <c:pt idx="8">
                  <c:v>42</c:v>
                </c:pt>
              </c:numCache>
            </c:numRef>
          </c:val>
        </c:ser>
        <c:axId val="46874524"/>
        <c:axId val="19217533"/>
      </c:barChart>
      <c:catAx>
        <c:axId val="46874524"/>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9217533"/>
        <c:crosses val="autoZero"/>
        <c:auto val="1"/>
        <c:lblOffset val="100"/>
        <c:noMultiLvlLbl val="0"/>
      </c:catAx>
      <c:valAx>
        <c:axId val="19217533"/>
        <c:scaling>
          <c:orientation val="minMax"/>
          <c:max val="50"/>
        </c:scaling>
        <c:axPos val="l"/>
        <c:title>
          <c:tx>
            <c:rich>
              <a:bodyPr vert="horz" rot="-5400000" anchor="ctr"/>
              <a:lstStyle/>
              <a:p>
                <a:pPr algn="ctr">
                  <a:defRPr/>
                </a:pPr>
                <a:r>
                  <a:rPr lang="en-US" cap="none" sz="1000" b="1" i="0" u="none" baseline="0">
                    <a:latin typeface="Arial"/>
                    <a:ea typeface="Arial"/>
                    <a:cs typeface="Arial"/>
                  </a:rPr>
                  <a:t>Quantity (cubic meters)</a:t>
                </a:r>
              </a:p>
            </c:rich>
          </c:tx>
          <c:layout>
            <c:manualLayout>
              <c:xMode val="factor"/>
              <c:yMode val="factor"/>
              <c:x val="-0.0032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6874524"/>
        <c:crossesAt val="1"/>
        <c:crossBetween val="between"/>
        <c:dispUnits/>
        <c:majorUnit val="10"/>
      </c:valAx>
      <c:spPr>
        <a:blipFill>
          <a:blip r:embed="rId2"/>
          <a:srcRect/>
          <a:tile sx="100000" sy="100000" flip="none" algn="tl"/>
        </a:blipFill>
      </c:spPr>
    </c:plotArea>
    <c:plotVisOnly val="1"/>
    <c:dispBlanksAs val="gap"/>
    <c:showDLblsOverMax val="0"/>
  </c:chart>
  <c:spPr>
    <a:blipFill>
      <a:blip r:embed="rId3"/>
      <a:srcRect/>
      <a:tile sx="100000" sy="100000" flip="none" algn="tl"/>
    </a:blipFill>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Low-Level Waste Generation at SC Labs
Routine Operations</a:t>
            </a:r>
          </a:p>
        </c:rich>
      </c:tx>
      <c:layout>
        <c:manualLayout>
          <c:xMode val="factor"/>
          <c:yMode val="factor"/>
          <c:x val="0.028"/>
          <c:y val="-0.0215"/>
        </c:manualLayout>
      </c:layout>
      <c:spPr>
        <a:noFill/>
        <a:ln>
          <a:noFill/>
        </a:ln>
      </c:spPr>
    </c:title>
    <c:plotArea>
      <c:layout>
        <c:manualLayout>
          <c:xMode val="edge"/>
          <c:yMode val="edge"/>
          <c:x val="0.06775"/>
          <c:y val="0.151"/>
          <c:w val="0.91225"/>
          <c:h val="0.716"/>
        </c:manualLayout>
      </c:layout>
      <c:barChart>
        <c:barDir val="col"/>
        <c:grouping val="stacked"/>
        <c:varyColors val="0"/>
        <c:ser>
          <c:idx val="1"/>
          <c:order val="0"/>
          <c:tx>
            <c:v>SC Waste</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pattFill prst="wdUpDiag">
                <a:fgClr>
                  <a:srgbClr val="00FF00"/>
                </a:fgClr>
                <a:bgClr>
                  <a:srgbClr val="FF0000"/>
                </a:bgClr>
              </a:pattFill>
            </c:spPr>
          </c:dPt>
          <c:cat>
            <c:strRef>
              <c:f>Data!$B$25:$N$25</c:f>
              <c:strCache>
                <c:ptCount val="13"/>
                <c:pt idx="0">
                  <c:v>93</c:v>
                </c:pt>
                <c:pt idx="1">
                  <c:v>94</c:v>
                </c:pt>
                <c:pt idx="2">
                  <c:v>95</c:v>
                </c:pt>
                <c:pt idx="3">
                  <c:v>96</c:v>
                </c:pt>
                <c:pt idx="4">
                  <c:v>97</c:v>
                </c:pt>
                <c:pt idx="5">
                  <c:v>98</c:v>
                </c:pt>
                <c:pt idx="6">
                  <c:v>99</c:v>
                </c:pt>
                <c:pt idx="7">
                  <c:v>0</c:v>
                </c:pt>
                <c:pt idx="8">
                  <c:v>1</c:v>
                </c:pt>
                <c:pt idx="9">
                  <c:v>2</c:v>
                </c:pt>
                <c:pt idx="10">
                  <c:v>3</c:v>
                </c:pt>
                <c:pt idx="11">
                  <c:v>4</c:v>
                </c:pt>
                <c:pt idx="12">
                  <c:v>5</c:v>
                </c:pt>
              </c:strCache>
            </c:strRef>
          </c:cat>
          <c:val>
            <c:numRef>
              <c:f>(Data!$B$17,Data!$E$17,Data!$H$17,Data!$K$17,Data!$N$17,Data!$Q$17,Data!$T$17,Data!$W$17,Data!$Z$17,Data!$AC$17,Data!$AF$17,Data!$AI$17,Data!$AL$17)</c:f>
              <c:numCache>
                <c:ptCount val="13"/>
                <c:pt idx="0">
                  <c:v>1853.1599999999999</c:v>
                </c:pt>
                <c:pt idx="1">
                  <c:v>1329.2800000000002</c:v>
                </c:pt>
                <c:pt idx="2">
                  <c:v>1190.85</c:v>
                </c:pt>
                <c:pt idx="3">
                  <c:v>993</c:v>
                </c:pt>
                <c:pt idx="4">
                  <c:v>878.2</c:v>
                </c:pt>
                <c:pt idx="5">
                  <c:v>766</c:v>
                </c:pt>
                <c:pt idx="6">
                  <c:v>750</c:v>
                </c:pt>
                <c:pt idx="7">
                  <c:v>609</c:v>
                </c:pt>
                <c:pt idx="8">
                  <c:v>782</c:v>
                </c:pt>
              </c:numCache>
            </c:numRef>
          </c:val>
        </c:ser>
        <c:ser>
          <c:idx val="0"/>
          <c:order val="1"/>
          <c:tx>
            <c:v>Other PSO Waste</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Data!$B$25:$N$25</c:f>
              <c:strCache>
                <c:ptCount val="13"/>
                <c:pt idx="0">
                  <c:v>93</c:v>
                </c:pt>
                <c:pt idx="1">
                  <c:v>94</c:v>
                </c:pt>
                <c:pt idx="2">
                  <c:v>95</c:v>
                </c:pt>
                <c:pt idx="3">
                  <c:v>96</c:v>
                </c:pt>
                <c:pt idx="4">
                  <c:v>97</c:v>
                </c:pt>
                <c:pt idx="5">
                  <c:v>98</c:v>
                </c:pt>
                <c:pt idx="6">
                  <c:v>99</c:v>
                </c:pt>
                <c:pt idx="7">
                  <c:v>0</c:v>
                </c:pt>
                <c:pt idx="8">
                  <c:v>1</c:v>
                </c:pt>
                <c:pt idx="9">
                  <c:v>2</c:v>
                </c:pt>
                <c:pt idx="10">
                  <c:v>3</c:v>
                </c:pt>
                <c:pt idx="11">
                  <c:v>4</c:v>
                </c:pt>
                <c:pt idx="12">
                  <c:v>5</c:v>
                </c:pt>
              </c:strCache>
            </c:strRef>
          </c:cat>
          <c:val>
            <c:numRef>
              <c:f>(Data!$C$17,Data!$F$17,Data!$I$17,Data!$L$17,Data!$O$17,Data!$R$17,Data!$U$17,Data!$X$17,Data!$AA$17,Data!$AD$17,Data!$AG$17,Data!$AJ$17,Data!$AM$17)</c:f>
              <c:numCache>
                <c:ptCount val="13"/>
                <c:pt idx="0">
                  <c:v>1375.3400000000001</c:v>
                </c:pt>
                <c:pt idx="1">
                  <c:v>1111.72</c:v>
                </c:pt>
                <c:pt idx="2">
                  <c:v>1211.15</c:v>
                </c:pt>
                <c:pt idx="3">
                  <c:v>922</c:v>
                </c:pt>
                <c:pt idx="4">
                  <c:v>679.8</c:v>
                </c:pt>
                <c:pt idx="5">
                  <c:v>351</c:v>
                </c:pt>
                <c:pt idx="6">
                  <c:v>187</c:v>
                </c:pt>
                <c:pt idx="7">
                  <c:v>98</c:v>
                </c:pt>
              </c:numCache>
            </c:numRef>
          </c:val>
        </c:ser>
        <c:overlap val="100"/>
        <c:axId val="44797848"/>
        <c:axId val="527449"/>
      </c:barChart>
      <c:catAx>
        <c:axId val="44797848"/>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27449"/>
        <c:crosses val="autoZero"/>
        <c:auto val="1"/>
        <c:lblOffset val="100"/>
        <c:noMultiLvlLbl val="0"/>
      </c:catAx>
      <c:valAx>
        <c:axId val="527449"/>
        <c:scaling>
          <c:orientation val="minMax"/>
          <c:max val="3500"/>
        </c:scaling>
        <c:axPos val="l"/>
        <c:title>
          <c:tx>
            <c:rich>
              <a:bodyPr vert="horz" rot="-5400000" anchor="ctr"/>
              <a:lstStyle/>
              <a:p>
                <a:pPr algn="ctr">
                  <a:defRPr/>
                </a:pPr>
                <a:r>
                  <a:rPr lang="en-US" cap="none" sz="1000" b="1" i="0" u="none" baseline="0">
                    <a:latin typeface="Arial"/>
                    <a:ea typeface="Arial"/>
                    <a:cs typeface="Arial"/>
                  </a:rPr>
                  <a:t>Quantity (cubic meters)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4797848"/>
        <c:crossesAt val="1"/>
        <c:crossBetween val="between"/>
        <c:dispUnits/>
        <c:majorUnit val="500"/>
      </c:valAx>
      <c:spPr>
        <a:blipFill>
          <a:blip r:embed="rId2"/>
          <a:srcRect/>
          <a:tile sx="100000" sy="100000" flip="none" algn="tl"/>
        </a:blipFill>
      </c:spPr>
    </c:plotArea>
    <c:legend>
      <c:legendPos val="b"/>
      <c:layout>
        <c:manualLayout>
          <c:xMode val="edge"/>
          <c:yMode val="edge"/>
          <c:x val="0.28875"/>
          <c:y val="0.903"/>
          <c:w val="0.55775"/>
          <c:h val="0.08275"/>
        </c:manualLayout>
      </c:layout>
      <c:overlay val="0"/>
      <c:spPr>
        <a:blipFill>
          <a:blip r:embed="rId3"/>
          <a:srcRect/>
          <a:tile sx="100000" sy="100000" flip="none" algn="tl"/>
        </a:blipFill>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spPr>
    <a:blipFill>
      <a:blip r:embed="rId4"/>
      <a:srcRect/>
      <a:tile sx="100000" sy="100000" flip="none" algn="tl"/>
    </a:blipFill>
  </c:spPr>
  <c:txPr>
    <a:bodyPr vert="horz" rot="0"/>
    <a:lstStyle/>
    <a:p>
      <a:pPr>
        <a:defRPr lang="en-US" cap="none" sz="12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SC Low-Level Waste Generation, 2001
Routine Operations (782 cubic meters)</a:t>
            </a:r>
          </a:p>
        </c:rich>
      </c:tx>
      <c:layout/>
      <c:spPr>
        <a:noFill/>
        <a:ln>
          <a:noFill/>
        </a:ln>
      </c:spPr>
    </c:title>
    <c:view3D>
      <c:rotX val="30"/>
      <c:hPercent val="100"/>
      <c:rotY val="0"/>
      <c:depthPercent val="100"/>
      <c:rAngAx val="1"/>
    </c:view3D>
    <c:plotArea>
      <c:layout>
        <c:manualLayout>
          <c:xMode val="edge"/>
          <c:yMode val="edge"/>
          <c:x val="0.2555"/>
          <c:y val="0.32"/>
          <c:w val="0.47725"/>
          <c:h val="0.554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800000"/>
              </a:solidFill>
            </c:spPr>
          </c:dPt>
          <c:dPt>
            <c:idx val="2"/>
            <c:spPr>
              <a:solidFill>
                <a:srgbClr val="008000"/>
              </a:solidFill>
            </c:spPr>
          </c:dPt>
          <c:dPt>
            <c:idx val="3"/>
            <c:spPr>
              <a:solidFill>
                <a:srgbClr val="FFFF00"/>
              </a:solidFill>
            </c:spPr>
          </c:dPt>
          <c:dPt>
            <c:idx val="4"/>
            <c:spPr>
              <a:solidFill>
                <a:srgbClr val="800080"/>
              </a:solidFill>
            </c:spPr>
          </c:dPt>
          <c:dPt>
            <c:idx val="5"/>
            <c:spPr>
              <a:solidFill>
                <a:srgbClr val="FFFFFF"/>
              </a:solidFill>
            </c:spPr>
          </c:dPt>
          <c:dPt>
            <c:idx val="6"/>
            <c:spPr>
              <a:solidFill>
                <a:srgbClr val="FFFFFF"/>
              </a:solidFill>
            </c:spPr>
          </c:dPt>
          <c:dPt>
            <c:idx val="7"/>
            <c:spPr>
              <a:solidFill>
                <a:srgbClr val="FFFFFF"/>
              </a:solidFill>
            </c:spPr>
          </c:dPt>
          <c:dLbls>
            <c:dLbl>
              <c:idx val="0"/>
              <c:txPr>
                <a:bodyPr vert="horz" rot="0" anchor="ctr"/>
                <a:lstStyle/>
                <a:p>
                  <a:pPr algn="ctr">
                    <a:defRPr lang="en-US" cap="none" sz="1000" b="1"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000" b="1"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1000" b="1"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1000" b="1"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1000" b="1"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txPr>
                <a:bodyPr vert="horz" rot="0" anchor="ctr"/>
                <a:lstStyle/>
                <a:p>
                  <a:pPr algn="ctr">
                    <a:defRPr lang="en-US" cap="none" sz="1000" b="1"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6"/>
              <c:txPr>
                <a:bodyPr vert="horz" rot="0" anchor="ctr"/>
                <a:lstStyle/>
                <a:p>
                  <a:pPr algn="ctr">
                    <a:defRPr lang="en-US" cap="none" sz="1000" b="1"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7"/>
              <c:txPr>
                <a:bodyPr vert="horz" rot="0" anchor="ctr"/>
                <a:lstStyle/>
                <a:p>
                  <a:pPr algn="ctr">
                    <a:defRPr lang="en-US" cap="none" sz="1000" b="1"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1" i="0" u="none" baseline="0">
                    <a:latin typeface="Arial"/>
                    <a:ea typeface="Arial"/>
                    <a:cs typeface="Arial"/>
                  </a:defRPr>
                </a:pPr>
              </a:p>
            </c:txPr>
            <c:showLegendKey val="0"/>
            <c:showVal val="0"/>
            <c:showBubbleSize val="0"/>
            <c:showCatName val="1"/>
            <c:showSerName val="0"/>
            <c:showLeaderLines val="0"/>
            <c:showPercent val="1"/>
          </c:dLbls>
          <c:cat>
            <c:strRef>
              <c:f>(Data!$A$7,Data!$A$8,Data!$A$9,Data!$A$12,Data!$A$15,Data!$B$27)</c:f>
              <c:strCache>
                <c:ptCount val="6"/>
                <c:pt idx="0">
                  <c:v>ANL-E</c:v>
                </c:pt>
                <c:pt idx="1">
                  <c:v>BNL</c:v>
                </c:pt>
                <c:pt idx="2">
                  <c:v>Fermi</c:v>
                </c:pt>
                <c:pt idx="3">
                  <c:v>ORNL</c:v>
                </c:pt>
                <c:pt idx="4">
                  <c:v>TJNAF</c:v>
                </c:pt>
                <c:pt idx="5">
                  <c:v>Other</c:v>
                </c:pt>
              </c:strCache>
            </c:strRef>
          </c:cat>
          <c:val>
            <c:numRef>
              <c:f>(Data!$AB$7,Data!$AB$8,Data!$AB$9,Data!$AB$12,Data!$AB$15,Data!$AB$27)</c:f>
              <c:numCache>
                <c:ptCount val="6"/>
                <c:pt idx="0">
                  <c:v>97</c:v>
                </c:pt>
                <c:pt idx="1">
                  <c:v>235</c:v>
                </c:pt>
                <c:pt idx="2">
                  <c:v>58</c:v>
                </c:pt>
                <c:pt idx="3">
                  <c:v>318</c:v>
                </c:pt>
                <c:pt idx="4">
                  <c:v>42</c:v>
                </c:pt>
                <c:pt idx="5">
                  <c:v>32</c:v>
                </c:pt>
              </c:numCache>
            </c:numRef>
          </c:val>
        </c:ser>
      </c:pie3DChart>
      <c:spPr>
        <a:noFill/>
        <a:ln>
          <a:noFill/>
        </a:ln>
      </c:spPr>
    </c:plotArea>
    <c:sideWall>
      <c:thickness val="0"/>
    </c:sideWall>
    <c:backWall>
      <c:thickness val="0"/>
    </c:backWall>
    <c:plotVisOnly val="1"/>
    <c:dispBlanksAs val="gap"/>
    <c:showDLblsOverMax val="0"/>
  </c:chart>
  <c:spPr>
    <a:blipFill>
      <a:blip r:embed="rId1"/>
      <a:srcRect/>
      <a:tile sx="100000" sy="100000" flip="none" algn="tl"/>
    </a:blipFill>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SC Low-Level Waste Generation at Ames
Routine Operations</a:t>
            </a:r>
          </a:p>
        </c:rich>
      </c:tx>
      <c:layout/>
      <c:spPr>
        <a:noFill/>
        <a:ln>
          <a:noFill/>
        </a:ln>
      </c:spPr>
    </c:title>
    <c:plotArea>
      <c:layout>
        <c:manualLayout>
          <c:xMode val="edge"/>
          <c:yMode val="edge"/>
          <c:x val="0.07725"/>
          <c:y val="0.171"/>
          <c:w val="0.903"/>
          <c:h val="0.829"/>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Data!$B$25:$N$25</c:f>
              <c:strCache>
                <c:ptCount val="13"/>
                <c:pt idx="0">
                  <c:v>93</c:v>
                </c:pt>
                <c:pt idx="1">
                  <c:v>94</c:v>
                </c:pt>
                <c:pt idx="2">
                  <c:v>95</c:v>
                </c:pt>
                <c:pt idx="3">
                  <c:v>96</c:v>
                </c:pt>
                <c:pt idx="4">
                  <c:v>97</c:v>
                </c:pt>
                <c:pt idx="5">
                  <c:v>98</c:v>
                </c:pt>
                <c:pt idx="6">
                  <c:v>99</c:v>
                </c:pt>
                <c:pt idx="7">
                  <c:v>0</c:v>
                </c:pt>
                <c:pt idx="8">
                  <c:v>1</c:v>
                </c:pt>
                <c:pt idx="9">
                  <c:v>2</c:v>
                </c:pt>
                <c:pt idx="10">
                  <c:v>3</c:v>
                </c:pt>
                <c:pt idx="11">
                  <c:v>4</c:v>
                </c:pt>
                <c:pt idx="12">
                  <c:v>5</c:v>
                </c:pt>
              </c:strCache>
            </c:strRef>
          </c:cat>
          <c:val>
            <c:numRef>
              <c:f>(Data!$B$6,Data!$E$6,Data!$H$6,Data!$K$6,Data!$N$6,Data!$Q$6,Data!$T$6,Data!$W$6,Data!$Z$6,Data!$AC$6,Data!$AF$6,Data!$AI$6,Data!$AL$6)</c:f>
              <c:numCache>
                <c:ptCount val="13"/>
                <c:pt idx="0">
                  <c:v>3</c:v>
                </c:pt>
                <c:pt idx="1">
                  <c:v>2</c:v>
                </c:pt>
                <c:pt idx="2">
                  <c:v>0</c:v>
                </c:pt>
                <c:pt idx="3">
                  <c:v>0</c:v>
                </c:pt>
                <c:pt idx="4">
                  <c:v>0</c:v>
                </c:pt>
                <c:pt idx="5">
                  <c:v>0</c:v>
                </c:pt>
                <c:pt idx="6">
                  <c:v>2</c:v>
                </c:pt>
                <c:pt idx="7">
                  <c:v>1</c:v>
                </c:pt>
                <c:pt idx="8">
                  <c:v>1</c:v>
                </c:pt>
              </c:numCache>
            </c:numRef>
          </c:val>
        </c:ser>
        <c:axId val="4747042"/>
        <c:axId val="42723379"/>
      </c:barChart>
      <c:catAx>
        <c:axId val="4747042"/>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2723379"/>
        <c:crosses val="autoZero"/>
        <c:auto val="1"/>
        <c:lblOffset val="100"/>
        <c:noMultiLvlLbl val="0"/>
      </c:catAx>
      <c:valAx>
        <c:axId val="42723379"/>
        <c:scaling>
          <c:orientation val="minMax"/>
          <c:max val="5"/>
        </c:scaling>
        <c:axPos val="l"/>
        <c:title>
          <c:tx>
            <c:rich>
              <a:bodyPr vert="horz" rot="-5400000" anchor="ctr"/>
              <a:lstStyle/>
              <a:p>
                <a:pPr algn="ctr">
                  <a:defRPr/>
                </a:pPr>
                <a:r>
                  <a:rPr lang="en-US" cap="none" sz="900" b="1" i="0" u="none" baseline="0">
                    <a:latin typeface="Arial"/>
                    <a:ea typeface="Arial"/>
                    <a:cs typeface="Arial"/>
                  </a:rPr>
                  <a:t>Quantity (cubic meters)</a:t>
                </a:r>
              </a:p>
            </c:rich>
          </c:tx>
          <c:layout>
            <c:manualLayout>
              <c:xMode val="factor"/>
              <c:yMode val="factor"/>
              <c:x val="-0.0032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747042"/>
        <c:crossesAt val="1"/>
        <c:crossBetween val="between"/>
        <c:dispUnits/>
        <c:majorUnit val="1"/>
      </c:valAx>
      <c:spPr>
        <a:blipFill>
          <a:blip r:embed="rId2"/>
          <a:srcRect/>
          <a:tile sx="100000" sy="100000" flip="none" algn="tl"/>
        </a:blipFill>
      </c:spPr>
    </c:plotArea>
    <c:plotVisOnly val="1"/>
    <c:dispBlanksAs val="gap"/>
    <c:showDLblsOverMax val="0"/>
  </c:chart>
  <c:spPr>
    <a:blipFill>
      <a:blip r:embed="rId3"/>
      <a:srcRect/>
      <a:tile sx="100000" sy="100000" flip="none" algn="tl"/>
    </a:blipFill>
  </c:spPr>
  <c:txPr>
    <a:bodyPr vert="horz" rot="0"/>
    <a:lstStyle/>
    <a:p>
      <a:pPr>
        <a:defRPr lang="en-US" cap="none" sz="12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Low-Level Waste Generation at ANL-E
Routine Operations</a:t>
            </a:r>
          </a:p>
        </c:rich>
      </c:tx>
      <c:layout>
        <c:manualLayout>
          <c:xMode val="factor"/>
          <c:yMode val="factor"/>
          <c:x val="0.028"/>
          <c:y val="-0.0215"/>
        </c:manualLayout>
      </c:layout>
      <c:spPr>
        <a:noFill/>
        <a:ln>
          <a:noFill/>
        </a:ln>
      </c:spPr>
    </c:title>
    <c:plotArea>
      <c:layout>
        <c:manualLayout>
          <c:xMode val="edge"/>
          <c:yMode val="edge"/>
          <c:x val="0.0675"/>
          <c:y val="0.1505"/>
          <c:w val="0.9125"/>
          <c:h val="0.717"/>
        </c:manualLayout>
      </c:layout>
      <c:barChart>
        <c:barDir val="col"/>
        <c:grouping val="stacked"/>
        <c:varyColors val="0"/>
        <c:ser>
          <c:idx val="1"/>
          <c:order val="0"/>
          <c:tx>
            <c:v>SC Waste</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pattFill prst="wdUpDiag">
                <a:fgClr>
                  <a:srgbClr val="00FF00"/>
                </a:fgClr>
                <a:bgClr>
                  <a:srgbClr val="0000FF"/>
                </a:bgClr>
              </a:pattFill>
            </c:spPr>
          </c:dPt>
          <c:cat>
            <c:strRef>
              <c:f>Data!$B$25:$N$25</c:f>
              <c:strCache>
                <c:ptCount val="13"/>
                <c:pt idx="0">
                  <c:v>93</c:v>
                </c:pt>
                <c:pt idx="1">
                  <c:v>94</c:v>
                </c:pt>
                <c:pt idx="2">
                  <c:v>95</c:v>
                </c:pt>
                <c:pt idx="3">
                  <c:v>96</c:v>
                </c:pt>
                <c:pt idx="4">
                  <c:v>97</c:v>
                </c:pt>
                <c:pt idx="5">
                  <c:v>98</c:v>
                </c:pt>
                <c:pt idx="6">
                  <c:v>99</c:v>
                </c:pt>
                <c:pt idx="7">
                  <c:v>0</c:v>
                </c:pt>
                <c:pt idx="8">
                  <c:v>1</c:v>
                </c:pt>
                <c:pt idx="9">
                  <c:v>2</c:v>
                </c:pt>
                <c:pt idx="10">
                  <c:v>3</c:v>
                </c:pt>
                <c:pt idx="11">
                  <c:v>4</c:v>
                </c:pt>
                <c:pt idx="12">
                  <c:v>5</c:v>
                </c:pt>
              </c:strCache>
            </c:strRef>
          </c:cat>
          <c:val>
            <c:numRef>
              <c:f>(Data!$B$7,Data!$E$7,Data!$H$7,Data!$K$7,Data!$N$7,Data!$Q$7,Data!$T$7,Data!$W$7,Data!$Z$7,Data!$AC$7,Data!$AF$7,Data!$AI$7,Data!$AL$7)</c:f>
              <c:numCache>
                <c:ptCount val="13"/>
                <c:pt idx="0">
                  <c:v>97</c:v>
                </c:pt>
                <c:pt idx="1">
                  <c:v>273.23</c:v>
                </c:pt>
                <c:pt idx="2">
                  <c:v>119.9</c:v>
                </c:pt>
                <c:pt idx="3">
                  <c:v>149</c:v>
                </c:pt>
                <c:pt idx="4">
                  <c:v>86</c:v>
                </c:pt>
                <c:pt idx="5">
                  <c:v>102</c:v>
                </c:pt>
                <c:pt idx="6">
                  <c:v>35</c:v>
                </c:pt>
                <c:pt idx="7">
                  <c:v>34</c:v>
                </c:pt>
                <c:pt idx="8">
                  <c:v>97</c:v>
                </c:pt>
              </c:numCache>
            </c:numRef>
          </c:val>
        </c:ser>
        <c:ser>
          <c:idx val="0"/>
          <c:order val="1"/>
          <c:tx>
            <c:v>Other PSO Waste</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Data!$B$25:$N$25</c:f>
              <c:strCache>
                <c:ptCount val="13"/>
                <c:pt idx="0">
                  <c:v>93</c:v>
                </c:pt>
                <c:pt idx="1">
                  <c:v>94</c:v>
                </c:pt>
                <c:pt idx="2">
                  <c:v>95</c:v>
                </c:pt>
                <c:pt idx="3">
                  <c:v>96</c:v>
                </c:pt>
                <c:pt idx="4">
                  <c:v>97</c:v>
                </c:pt>
                <c:pt idx="5">
                  <c:v>98</c:v>
                </c:pt>
                <c:pt idx="6">
                  <c:v>99</c:v>
                </c:pt>
                <c:pt idx="7">
                  <c:v>0</c:v>
                </c:pt>
                <c:pt idx="8">
                  <c:v>1</c:v>
                </c:pt>
                <c:pt idx="9">
                  <c:v>2</c:v>
                </c:pt>
                <c:pt idx="10">
                  <c:v>3</c:v>
                </c:pt>
                <c:pt idx="11">
                  <c:v>4</c:v>
                </c:pt>
                <c:pt idx="12">
                  <c:v>5</c:v>
                </c:pt>
              </c:strCache>
            </c:strRef>
          </c:cat>
          <c:val>
            <c:numRef>
              <c:f>(Data!$C$7,Data!$F$7,Data!$I$7,Data!$L$7,Data!$O$7,Data!$R$7,Data!$U$7,Data!$X$7,Data!$AA$7,Data!$AD$7,Data!$AG$7,Data!$AJ$7,Data!$AM$7)</c:f>
              <c:numCache>
                <c:ptCount val="13"/>
                <c:pt idx="0">
                  <c:v>197</c:v>
                </c:pt>
                <c:pt idx="1">
                  <c:v>204.76999999999998</c:v>
                </c:pt>
                <c:pt idx="2">
                  <c:v>425.1</c:v>
                </c:pt>
                <c:pt idx="3">
                  <c:v>186</c:v>
                </c:pt>
                <c:pt idx="4">
                  <c:v>102</c:v>
                </c:pt>
                <c:pt idx="5">
                  <c:v>142</c:v>
                </c:pt>
                <c:pt idx="6">
                  <c:v>38</c:v>
                </c:pt>
                <c:pt idx="7">
                  <c:v>35</c:v>
                </c:pt>
              </c:numCache>
            </c:numRef>
          </c:val>
        </c:ser>
        <c:overlap val="100"/>
        <c:axId val="48966092"/>
        <c:axId val="38041645"/>
      </c:barChart>
      <c:catAx>
        <c:axId val="48966092"/>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8041645"/>
        <c:crosses val="autoZero"/>
        <c:auto val="1"/>
        <c:lblOffset val="100"/>
        <c:noMultiLvlLbl val="0"/>
      </c:catAx>
      <c:valAx>
        <c:axId val="38041645"/>
        <c:scaling>
          <c:orientation val="minMax"/>
          <c:max val="600"/>
        </c:scaling>
        <c:axPos val="l"/>
        <c:title>
          <c:tx>
            <c:rich>
              <a:bodyPr vert="horz" rot="-5400000" anchor="ctr"/>
              <a:lstStyle/>
              <a:p>
                <a:pPr algn="ctr">
                  <a:defRPr/>
                </a:pPr>
                <a:r>
                  <a:rPr lang="en-US" cap="none" sz="1000" b="1" i="0" u="none" baseline="0">
                    <a:latin typeface="Arial"/>
                    <a:ea typeface="Arial"/>
                    <a:cs typeface="Arial"/>
                  </a:rPr>
                  <a:t>Quantity (cubic meters)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8966092"/>
        <c:crossesAt val="1"/>
        <c:crossBetween val="between"/>
        <c:dispUnits/>
        <c:majorUnit val="100"/>
      </c:valAx>
      <c:spPr>
        <a:blipFill>
          <a:blip r:embed="rId2"/>
          <a:srcRect/>
          <a:tile sx="100000" sy="100000" flip="none" algn="tl"/>
        </a:blipFill>
      </c:spPr>
    </c:plotArea>
    <c:legend>
      <c:legendPos val="b"/>
      <c:layout>
        <c:manualLayout>
          <c:xMode val="edge"/>
          <c:yMode val="edge"/>
          <c:x val="0.27825"/>
          <c:y val="0.90325"/>
          <c:w val="0.55675"/>
          <c:h val="0.0825"/>
        </c:manualLayout>
      </c:layout>
      <c:overlay val="0"/>
      <c:spPr>
        <a:blipFill>
          <a:blip r:embed="rId3"/>
          <a:srcRect/>
          <a:tile sx="100000" sy="100000" flip="none" algn="tl"/>
        </a:blipFill>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spPr>
    <a:blipFill>
      <a:blip r:embed="rId4"/>
      <a:srcRect/>
      <a:tile sx="100000" sy="100000" flip="none" algn="tl"/>
    </a:blipFill>
  </c:spPr>
  <c:txPr>
    <a:bodyPr vert="horz" rot="0"/>
    <a:lstStyle/>
    <a:p>
      <a:pPr>
        <a:defRPr lang="en-US" cap="none" sz="12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SC Low-Level Waste Generation at BNL
Routine Operations</a:t>
            </a:r>
          </a:p>
        </c:rich>
      </c:tx>
      <c:layout/>
      <c:spPr>
        <a:noFill/>
        <a:ln>
          <a:noFill/>
        </a:ln>
      </c:spPr>
    </c:title>
    <c:plotArea>
      <c:layout>
        <c:manualLayout>
          <c:xMode val="edge"/>
          <c:yMode val="edge"/>
          <c:x val="0.07725"/>
          <c:y val="0.171"/>
          <c:w val="0.903"/>
          <c:h val="0.829"/>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Data!$B$25:$N$25</c:f>
              <c:strCache>
                <c:ptCount val="13"/>
                <c:pt idx="0">
                  <c:v>93</c:v>
                </c:pt>
                <c:pt idx="1">
                  <c:v>94</c:v>
                </c:pt>
                <c:pt idx="2">
                  <c:v>95</c:v>
                </c:pt>
                <c:pt idx="3">
                  <c:v>96</c:v>
                </c:pt>
                <c:pt idx="4">
                  <c:v>97</c:v>
                </c:pt>
                <c:pt idx="5">
                  <c:v>98</c:v>
                </c:pt>
                <c:pt idx="6">
                  <c:v>99</c:v>
                </c:pt>
                <c:pt idx="7">
                  <c:v>0</c:v>
                </c:pt>
                <c:pt idx="8">
                  <c:v>1</c:v>
                </c:pt>
                <c:pt idx="9">
                  <c:v>2</c:v>
                </c:pt>
                <c:pt idx="10">
                  <c:v>3</c:v>
                </c:pt>
                <c:pt idx="11">
                  <c:v>4</c:v>
                </c:pt>
                <c:pt idx="12">
                  <c:v>5</c:v>
                </c:pt>
              </c:strCache>
            </c:strRef>
          </c:cat>
          <c:val>
            <c:numRef>
              <c:f>(Data!$B$8,Data!$E$8,Data!$H$8,Data!$K$8,Data!$N$8,Data!$Q$8,Data!$T$8,Data!$W$8,Data!$Z$8,Data!$AC$8,Data!$AF$8,Data!$AI$8,Data!$AL$8)</c:f>
              <c:numCache>
                <c:ptCount val="13"/>
                <c:pt idx="0">
                  <c:v>336.14</c:v>
                </c:pt>
                <c:pt idx="1">
                  <c:v>229.21</c:v>
                </c:pt>
                <c:pt idx="2">
                  <c:v>661</c:v>
                </c:pt>
                <c:pt idx="3">
                  <c:v>426</c:v>
                </c:pt>
                <c:pt idx="4">
                  <c:v>487</c:v>
                </c:pt>
                <c:pt idx="5">
                  <c:v>256</c:v>
                </c:pt>
                <c:pt idx="6">
                  <c:v>241</c:v>
                </c:pt>
                <c:pt idx="7">
                  <c:v>212</c:v>
                </c:pt>
                <c:pt idx="8">
                  <c:v>235</c:v>
                </c:pt>
              </c:numCache>
            </c:numRef>
          </c:val>
        </c:ser>
        <c:axId val="6830486"/>
        <c:axId val="61474375"/>
      </c:barChart>
      <c:catAx>
        <c:axId val="6830486"/>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61474375"/>
        <c:crossesAt val="0"/>
        <c:auto val="1"/>
        <c:lblOffset val="100"/>
        <c:noMultiLvlLbl val="0"/>
      </c:catAx>
      <c:valAx>
        <c:axId val="61474375"/>
        <c:scaling>
          <c:orientation val="minMax"/>
          <c:max val="700"/>
        </c:scaling>
        <c:axPos val="l"/>
        <c:title>
          <c:tx>
            <c:rich>
              <a:bodyPr vert="horz" rot="-5400000" anchor="ctr"/>
              <a:lstStyle/>
              <a:p>
                <a:pPr algn="ctr">
                  <a:defRPr/>
                </a:pPr>
                <a:r>
                  <a:rPr lang="en-US" cap="none" sz="900" b="1" i="0" u="none" baseline="0">
                    <a:latin typeface="Arial"/>
                    <a:ea typeface="Arial"/>
                    <a:cs typeface="Arial"/>
                  </a:rPr>
                  <a:t>Quantity (cubic meters)</a:t>
                </a:r>
              </a:p>
            </c:rich>
          </c:tx>
          <c:layout>
            <c:manualLayout>
              <c:xMode val="factor"/>
              <c:yMode val="factor"/>
              <c:x val="-0.0032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6830486"/>
        <c:crossesAt val="1"/>
        <c:crossBetween val="between"/>
        <c:dispUnits/>
        <c:majorUnit val="100"/>
      </c:valAx>
      <c:spPr>
        <a:blipFill>
          <a:blip r:embed="rId2"/>
          <a:srcRect/>
          <a:tile sx="100000" sy="100000" flip="none" algn="tl"/>
        </a:blipFill>
      </c:spPr>
    </c:plotArea>
    <c:plotVisOnly val="1"/>
    <c:dispBlanksAs val="gap"/>
    <c:showDLblsOverMax val="0"/>
  </c:chart>
  <c:spPr>
    <a:blipFill>
      <a:blip r:embed="rId3"/>
      <a:srcRect/>
      <a:tile sx="100000" sy="100000" flip="none" algn="tl"/>
    </a:blipFill>
  </c:spPr>
  <c:txPr>
    <a:bodyPr vert="horz" rot="0"/>
    <a:lstStyle/>
    <a:p>
      <a:pPr>
        <a:defRPr lang="en-US" cap="none" sz="12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SC Low-Level Waste Generation at Fermi
Routine Operations</a:t>
            </a:r>
          </a:p>
        </c:rich>
      </c:tx>
      <c:layout/>
      <c:spPr>
        <a:noFill/>
        <a:ln>
          <a:noFill/>
        </a:ln>
      </c:spPr>
    </c:title>
    <c:plotArea>
      <c:layout>
        <c:manualLayout>
          <c:xMode val="edge"/>
          <c:yMode val="edge"/>
          <c:x val="0.0775"/>
          <c:y val="0.1715"/>
          <c:w val="0.903"/>
          <c:h val="0.8285"/>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Data!$B$25:$N$25</c:f>
              <c:strCache>
                <c:ptCount val="13"/>
                <c:pt idx="0">
                  <c:v>93</c:v>
                </c:pt>
                <c:pt idx="1">
                  <c:v>94</c:v>
                </c:pt>
                <c:pt idx="2">
                  <c:v>95</c:v>
                </c:pt>
                <c:pt idx="3">
                  <c:v>96</c:v>
                </c:pt>
                <c:pt idx="4">
                  <c:v>97</c:v>
                </c:pt>
                <c:pt idx="5">
                  <c:v>98</c:v>
                </c:pt>
                <c:pt idx="6">
                  <c:v>99</c:v>
                </c:pt>
                <c:pt idx="7">
                  <c:v>0</c:v>
                </c:pt>
                <c:pt idx="8">
                  <c:v>1</c:v>
                </c:pt>
                <c:pt idx="9">
                  <c:v>2</c:v>
                </c:pt>
                <c:pt idx="10">
                  <c:v>3</c:v>
                </c:pt>
                <c:pt idx="11">
                  <c:v>4</c:v>
                </c:pt>
                <c:pt idx="12">
                  <c:v>5</c:v>
                </c:pt>
              </c:strCache>
            </c:strRef>
          </c:cat>
          <c:val>
            <c:numRef>
              <c:f>(Data!$B$9,Data!$E$9,Data!$H$9,Data!$K$9,Data!$N$9,Data!$Q$9,Data!$T$9,Data!$W$9,Data!$Z$9,Data!$AC$9,Data!$AF$9,Data!$AI$9,Data!$AL$9)</c:f>
              <c:numCache>
                <c:ptCount val="13"/>
                <c:pt idx="0">
                  <c:v>139.56</c:v>
                </c:pt>
                <c:pt idx="1">
                  <c:v>63.64</c:v>
                </c:pt>
                <c:pt idx="2">
                  <c:v>34.11</c:v>
                </c:pt>
                <c:pt idx="3">
                  <c:v>43</c:v>
                </c:pt>
                <c:pt idx="4">
                  <c:v>28</c:v>
                </c:pt>
                <c:pt idx="5">
                  <c:v>226</c:v>
                </c:pt>
                <c:pt idx="6">
                  <c:v>86</c:v>
                </c:pt>
                <c:pt idx="7">
                  <c:v>199</c:v>
                </c:pt>
                <c:pt idx="8">
                  <c:v>58</c:v>
                </c:pt>
              </c:numCache>
            </c:numRef>
          </c:val>
        </c:ser>
        <c:axId val="16398464"/>
        <c:axId val="13368449"/>
      </c:barChart>
      <c:catAx>
        <c:axId val="16398464"/>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3368449"/>
        <c:crosses val="autoZero"/>
        <c:auto val="1"/>
        <c:lblOffset val="100"/>
        <c:noMultiLvlLbl val="0"/>
      </c:catAx>
      <c:valAx>
        <c:axId val="13368449"/>
        <c:scaling>
          <c:orientation val="minMax"/>
          <c:max val="250"/>
        </c:scaling>
        <c:axPos val="l"/>
        <c:title>
          <c:tx>
            <c:rich>
              <a:bodyPr vert="horz" rot="-5400000" anchor="ctr"/>
              <a:lstStyle/>
              <a:p>
                <a:pPr algn="ctr">
                  <a:defRPr/>
                </a:pPr>
                <a:r>
                  <a:rPr lang="en-US" cap="none" sz="900" b="1" i="0" u="none" baseline="0">
                    <a:latin typeface="Arial"/>
                    <a:ea typeface="Arial"/>
                    <a:cs typeface="Arial"/>
                  </a:rPr>
                  <a:t>Quantity (cubic meters)</a:t>
                </a:r>
              </a:p>
            </c:rich>
          </c:tx>
          <c:layout>
            <c:manualLayout>
              <c:xMode val="factor"/>
              <c:yMode val="factor"/>
              <c:x val="-0.0032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6398464"/>
        <c:crossesAt val="1"/>
        <c:crossBetween val="between"/>
        <c:dispUnits/>
        <c:majorUnit val="50"/>
      </c:valAx>
      <c:spPr>
        <a:blipFill>
          <a:blip r:embed="rId2"/>
          <a:srcRect/>
          <a:tile sx="100000" sy="100000" flip="none" algn="tl"/>
        </a:blipFill>
      </c:spPr>
    </c:plotArea>
    <c:plotVisOnly val="1"/>
    <c:dispBlanksAs val="gap"/>
    <c:showDLblsOverMax val="0"/>
  </c:chart>
  <c:spPr>
    <a:blipFill>
      <a:blip r:embed="rId3"/>
      <a:srcRect/>
      <a:tile sx="100000" sy="100000" flip="none" algn="tl"/>
    </a:blipFill>
  </c:spPr>
  <c:txPr>
    <a:bodyPr vert="horz" rot="0"/>
    <a:lstStyle/>
    <a:p>
      <a:pPr>
        <a:defRPr lang="en-US" cap="none" sz="12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SC Low-Level Waste Generation at LBNL
Routine Operations</a:t>
            </a:r>
          </a:p>
        </c:rich>
      </c:tx>
      <c:layout/>
      <c:spPr>
        <a:noFill/>
        <a:ln>
          <a:noFill/>
        </a:ln>
      </c:spPr>
    </c:title>
    <c:plotArea>
      <c:layout>
        <c:manualLayout>
          <c:xMode val="edge"/>
          <c:yMode val="edge"/>
          <c:x val="0.07725"/>
          <c:y val="0.17125"/>
          <c:w val="0.90275"/>
          <c:h val="0.82875"/>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Data!$B$25:$N$25</c:f>
              <c:strCache>
                <c:ptCount val="13"/>
                <c:pt idx="0">
                  <c:v>93</c:v>
                </c:pt>
                <c:pt idx="1">
                  <c:v>94</c:v>
                </c:pt>
                <c:pt idx="2">
                  <c:v>95</c:v>
                </c:pt>
                <c:pt idx="3">
                  <c:v>96</c:v>
                </c:pt>
                <c:pt idx="4">
                  <c:v>97</c:v>
                </c:pt>
                <c:pt idx="5">
                  <c:v>98</c:v>
                </c:pt>
                <c:pt idx="6">
                  <c:v>99</c:v>
                </c:pt>
                <c:pt idx="7">
                  <c:v>0</c:v>
                </c:pt>
                <c:pt idx="8">
                  <c:v>1</c:v>
                </c:pt>
                <c:pt idx="9">
                  <c:v>2</c:v>
                </c:pt>
                <c:pt idx="10">
                  <c:v>3</c:v>
                </c:pt>
                <c:pt idx="11">
                  <c:v>4</c:v>
                </c:pt>
                <c:pt idx="12">
                  <c:v>5</c:v>
                </c:pt>
              </c:strCache>
            </c:strRef>
          </c:cat>
          <c:val>
            <c:numRef>
              <c:f>(Data!$B$10,Data!$E$10,Data!$H$10,Data!$K$10,Data!$N$10,Data!$Q$10,Data!$T$10,Data!$W$10,Data!$Z$10,Data!$AC$10,Data!$AF$10,Data!$AI$10,Data!$AL$10)</c:f>
              <c:numCache>
                <c:ptCount val="13"/>
                <c:pt idx="0">
                  <c:v>7</c:v>
                </c:pt>
                <c:pt idx="1">
                  <c:v>32</c:v>
                </c:pt>
                <c:pt idx="2">
                  <c:v>29.84</c:v>
                </c:pt>
                <c:pt idx="3">
                  <c:v>19</c:v>
                </c:pt>
                <c:pt idx="4">
                  <c:v>20</c:v>
                </c:pt>
                <c:pt idx="5">
                  <c:v>13</c:v>
                </c:pt>
                <c:pt idx="6">
                  <c:v>13</c:v>
                </c:pt>
                <c:pt idx="7">
                  <c:v>3</c:v>
                </c:pt>
                <c:pt idx="8">
                  <c:v>5</c:v>
                </c:pt>
              </c:numCache>
            </c:numRef>
          </c:val>
        </c:ser>
        <c:axId val="53207178"/>
        <c:axId val="9102555"/>
      </c:barChart>
      <c:catAx>
        <c:axId val="53207178"/>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9102555"/>
        <c:crosses val="autoZero"/>
        <c:auto val="1"/>
        <c:lblOffset val="100"/>
        <c:noMultiLvlLbl val="0"/>
      </c:catAx>
      <c:valAx>
        <c:axId val="9102555"/>
        <c:scaling>
          <c:orientation val="minMax"/>
          <c:max val="35"/>
        </c:scaling>
        <c:axPos val="l"/>
        <c:title>
          <c:tx>
            <c:rich>
              <a:bodyPr vert="horz" rot="-5400000" anchor="ctr"/>
              <a:lstStyle/>
              <a:p>
                <a:pPr algn="ctr">
                  <a:defRPr/>
                </a:pPr>
                <a:r>
                  <a:rPr lang="en-US" cap="none" sz="900" b="1" i="0" u="none" baseline="0">
                    <a:latin typeface="Arial"/>
                    <a:ea typeface="Arial"/>
                    <a:cs typeface="Arial"/>
                  </a:rPr>
                  <a:t>Quantity (cubic meters)</a:t>
                </a:r>
              </a:p>
            </c:rich>
          </c:tx>
          <c:layout>
            <c:manualLayout>
              <c:xMode val="factor"/>
              <c:yMode val="factor"/>
              <c:x val="-0.0032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3207178"/>
        <c:crossesAt val="1"/>
        <c:crossBetween val="between"/>
        <c:dispUnits/>
        <c:majorUnit val="5"/>
      </c:valAx>
      <c:spPr>
        <a:blipFill>
          <a:blip r:embed="rId2"/>
          <a:srcRect/>
          <a:tile sx="100000" sy="100000" flip="none" algn="tl"/>
        </a:blipFill>
      </c:spPr>
    </c:plotArea>
    <c:plotVisOnly val="1"/>
    <c:dispBlanksAs val="gap"/>
    <c:showDLblsOverMax val="0"/>
  </c:chart>
  <c:spPr>
    <a:blipFill>
      <a:blip r:embed="rId3"/>
      <a:srcRect/>
      <a:tile sx="100000" sy="100000" flip="none" algn="tl"/>
    </a:blipFill>
  </c:spPr>
  <c:txPr>
    <a:bodyPr vert="horz" rot="0"/>
    <a:lstStyle/>
    <a:p>
      <a:pPr>
        <a:defRPr lang="en-US" cap="none" sz="12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SC Low-Level Waste Generation at ORISE
Routine Operations</a:t>
            </a:r>
          </a:p>
        </c:rich>
      </c:tx>
      <c:layout/>
      <c:spPr>
        <a:noFill/>
        <a:ln>
          <a:noFill/>
        </a:ln>
      </c:spPr>
    </c:title>
    <c:plotArea>
      <c:layout>
        <c:manualLayout>
          <c:xMode val="edge"/>
          <c:yMode val="edge"/>
          <c:x val="0.07775"/>
          <c:y val="0.17025"/>
          <c:w val="0.9025"/>
          <c:h val="0.82975"/>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Data!$B$25:$N$25</c:f>
              <c:strCache>
                <c:ptCount val="13"/>
                <c:pt idx="0">
                  <c:v>93</c:v>
                </c:pt>
                <c:pt idx="1">
                  <c:v>94</c:v>
                </c:pt>
                <c:pt idx="2">
                  <c:v>95</c:v>
                </c:pt>
                <c:pt idx="3">
                  <c:v>96</c:v>
                </c:pt>
                <c:pt idx="4">
                  <c:v>97</c:v>
                </c:pt>
                <c:pt idx="5">
                  <c:v>98</c:v>
                </c:pt>
                <c:pt idx="6">
                  <c:v>99</c:v>
                </c:pt>
                <c:pt idx="7">
                  <c:v>0</c:v>
                </c:pt>
                <c:pt idx="8">
                  <c:v>1</c:v>
                </c:pt>
                <c:pt idx="9">
                  <c:v>2</c:v>
                </c:pt>
                <c:pt idx="10">
                  <c:v>3</c:v>
                </c:pt>
                <c:pt idx="11">
                  <c:v>4</c:v>
                </c:pt>
                <c:pt idx="12">
                  <c:v>5</c:v>
                </c:pt>
              </c:strCache>
            </c:strRef>
          </c:cat>
          <c:val>
            <c:numRef>
              <c:f>(Data!$B$11,Data!$E$11,Data!$H$11,Data!$K$11,Data!$N$11,Data!$Q$11,Data!$T$11,Data!$W$11,Data!$Z$11,Data!$AC$11,Data!$AF$11,Data!$AI$11,Data!$AL$11)</c:f>
              <c:numCache>
                <c:ptCount val="13"/>
                <c:pt idx="0">
                  <c:v>14.4</c:v>
                </c:pt>
                <c:pt idx="1">
                  <c:v>0</c:v>
                </c:pt>
                <c:pt idx="2">
                  <c:v>0</c:v>
                </c:pt>
                <c:pt idx="3">
                  <c:v>0</c:v>
                </c:pt>
                <c:pt idx="4">
                  <c:v>0</c:v>
                </c:pt>
                <c:pt idx="5">
                  <c:v>0</c:v>
                </c:pt>
                <c:pt idx="6">
                  <c:v>4</c:v>
                </c:pt>
                <c:pt idx="7">
                  <c:v>2</c:v>
                </c:pt>
                <c:pt idx="8">
                  <c:v>1</c:v>
                </c:pt>
              </c:numCache>
            </c:numRef>
          </c:val>
        </c:ser>
        <c:axId val="14814132"/>
        <c:axId val="66218325"/>
      </c:barChart>
      <c:catAx>
        <c:axId val="14814132"/>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66218325"/>
        <c:crosses val="autoZero"/>
        <c:auto val="1"/>
        <c:lblOffset val="100"/>
        <c:noMultiLvlLbl val="0"/>
      </c:catAx>
      <c:valAx>
        <c:axId val="66218325"/>
        <c:scaling>
          <c:orientation val="minMax"/>
          <c:max val="15"/>
        </c:scaling>
        <c:axPos val="l"/>
        <c:title>
          <c:tx>
            <c:rich>
              <a:bodyPr vert="horz" rot="-5400000" anchor="ctr"/>
              <a:lstStyle/>
              <a:p>
                <a:pPr algn="ctr">
                  <a:defRPr/>
                </a:pPr>
                <a:r>
                  <a:rPr lang="en-US" cap="none" sz="925" b="1" i="0" u="none" baseline="0">
                    <a:latin typeface="Arial"/>
                    <a:ea typeface="Arial"/>
                    <a:cs typeface="Arial"/>
                  </a:rPr>
                  <a:t>Quantity (cubic meters)</a:t>
                </a:r>
              </a:p>
            </c:rich>
          </c:tx>
          <c:layout>
            <c:manualLayout>
              <c:xMode val="factor"/>
              <c:yMode val="factor"/>
              <c:x val="-0.0032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4814132"/>
        <c:crossesAt val="1"/>
        <c:crossBetween val="between"/>
        <c:dispUnits/>
        <c:majorUnit val="5"/>
      </c:valAx>
      <c:spPr>
        <a:blipFill>
          <a:blip r:embed="rId2"/>
          <a:srcRect/>
          <a:tile sx="100000" sy="100000" flip="none" algn="tl"/>
        </a:blipFill>
      </c:spPr>
    </c:plotArea>
    <c:plotVisOnly val="1"/>
    <c:dispBlanksAs val="gap"/>
    <c:showDLblsOverMax val="0"/>
  </c:chart>
  <c:spPr>
    <a:blipFill>
      <a:blip r:embed="rId3"/>
      <a:srcRect/>
      <a:tile sx="100000" sy="100000" flip="none" algn="tl"/>
    </a:blipFill>
  </c:spPr>
  <c:txPr>
    <a:bodyPr vert="horz" rot="0"/>
    <a:lstStyle/>
    <a:p>
      <a:pPr>
        <a:defRPr lang="en-US" cap="none" sz="12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1.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4.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7.jpe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image" Target="../media/image30.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image" Target="../media/image34.jpe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image" Target="../media/image37.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2.xml.rels><?xml version="1.0" encoding="utf-8" standalone="yes"?><Relationships xmlns="http://schemas.openxmlformats.org/package/2006/relationships"><Relationship Id="rId1" Type="http://schemas.openxmlformats.org/officeDocument/2006/relationships/image" Target="../media/image40.jpe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4.xml.rels><?xml version="1.0" encoding="utf-8" standalone="yes"?><Relationships xmlns="http://schemas.openxmlformats.org/package/2006/relationships"><Relationship Id="rId1" Type="http://schemas.openxmlformats.org/officeDocument/2006/relationships/image" Target="../media/image43.jpeg"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4.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media/image18.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0.19775</cdr:x>
      <cdr:y>0.30925</cdr:y>
    </cdr:from>
    <cdr:to>
      <cdr:x>0.9485</cdr:x>
      <cdr:y>0.77325</cdr:y>
    </cdr:to>
    <cdr:sp>
      <cdr:nvSpPr>
        <cdr:cNvPr id="1" name="AutoShape 1"/>
        <cdr:cNvSpPr>
          <a:spLocks/>
        </cdr:cNvSpPr>
      </cdr:nvSpPr>
      <cdr:spPr>
        <a:xfrm>
          <a:off x="962025" y="838200"/>
          <a:ext cx="3657600" cy="1266825"/>
        </a:xfrm>
        <a:prstGeom prst="straightConnector1">
          <a:avLst/>
        </a:prstGeom>
        <a:noFill/>
        <a:ln w="19050" cmpd="sng">
          <a:solidFill>
            <a:srgbClr val="000000"/>
          </a:solidFill>
          <a:prstDash val="dash"/>
          <a:headEnd type="none"/>
          <a:tailEnd type="ova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0.9045</cdr:x>
      <cdr:y>0.525</cdr:y>
    </cdr:from>
    <cdr:to>
      <cdr:x>0.99</cdr:x>
      <cdr:y>0.73425</cdr:y>
    </cdr:to>
    <cdr:sp>
      <cdr:nvSpPr>
        <cdr:cNvPr id="2" name="TextBox 2"/>
        <cdr:cNvSpPr txBox="1">
          <a:spLocks noChangeArrowheads="1"/>
        </cdr:cNvSpPr>
      </cdr:nvSpPr>
      <cdr:spPr>
        <a:xfrm>
          <a:off x="4400550" y="1428750"/>
          <a:ext cx="419100" cy="571500"/>
        </a:xfrm>
        <a:prstGeom prst="rect">
          <a:avLst/>
        </a:prstGeom>
        <a:blipFill>
          <a:blip r:embed="rId1"/>
          <a:srcRect/>
          <a:stretch>
            <a:fillRect/>
          </a:stretch>
        </a:blipFill>
        <a:ln w="0" cmpd="sng">
          <a:solidFill>
            <a:srgbClr val="000000"/>
          </a:solidFill>
          <a:headEnd type="none"/>
          <a:tailEnd type="none"/>
        </a:ln>
      </cdr:spPr>
      <cdr:txBody>
        <a:bodyPr vertOverflow="clip" wrap="square" anchor="ctr"/>
        <a:p>
          <a:pPr algn="ctr">
            <a:defRPr/>
          </a:pPr>
          <a:r>
            <a:rPr lang="en-US" cap="none" sz="1000" b="1" i="1" u="none" baseline="0">
              <a:latin typeface="Arial"/>
              <a:ea typeface="Arial"/>
              <a:cs typeface="Arial"/>
            </a:rPr>
            <a:t>DOE
Goal
80%</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0.18025</cdr:x>
      <cdr:y>0.562</cdr:y>
    </cdr:from>
    <cdr:to>
      <cdr:x>0.9465</cdr:x>
      <cdr:y>0.726</cdr:y>
    </cdr:to>
    <cdr:sp>
      <cdr:nvSpPr>
        <cdr:cNvPr id="1" name="AutoShape 1"/>
        <cdr:cNvSpPr>
          <a:spLocks/>
        </cdr:cNvSpPr>
      </cdr:nvSpPr>
      <cdr:spPr>
        <a:xfrm>
          <a:off x="876300" y="1543050"/>
          <a:ext cx="3752850" cy="457200"/>
        </a:xfrm>
        <a:prstGeom prst="straightConnector1">
          <a:avLst/>
        </a:prstGeom>
        <a:noFill/>
        <a:ln w="19050" cmpd="sng">
          <a:solidFill>
            <a:srgbClr val="000000"/>
          </a:solidFill>
          <a:prstDash val="dash"/>
          <a:headEnd type="none"/>
          <a:tailEnd type="ova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0.8945</cdr:x>
      <cdr:y>0.30325</cdr:y>
    </cdr:from>
    <cdr:to>
      <cdr:x>0.995</cdr:x>
      <cdr:y>0.52875</cdr:y>
    </cdr:to>
    <cdr:sp>
      <cdr:nvSpPr>
        <cdr:cNvPr id="2" name="TextBox 2"/>
        <cdr:cNvSpPr txBox="1">
          <a:spLocks noChangeArrowheads="1"/>
        </cdr:cNvSpPr>
      </cdr:nvSpPr>
      <cdr:spPr>
        <a:xfrm>
          <a:off x="4371975" y="828675"/>
          <a:ext cx="495300" cy="619125"/>
        </a:xfrm>
        <a:prstGeom prst="rect">
          <a:avLst/>
        </a:prstGeom>
        <a:blipFill>
          <a:blip r:embed="rId1"/>
          <a:srcRect/>
          <a:stretch>
            <a:fillRect/>
          </a:stretch>
        </a:blipFill>
        <a:ln w="0" cmpd="sng">
          <a:solidFill>
            <a:srgbClr val="000000"/>
          </a:solidFill>
          <a:headEnd type="none"/>
          <a:tailEnd type="none"/>
        </a:ln>
      </cdr:spPr>
      <cdr:txBody>
        <a:bodyPr vertOverflow="clip" wrap="square" anchor="ctr"/>
        <a:p>
          <a:pPr algn="ctr">
            <a:defRPr/>
          </a:pPr>
          <a:r>
            <a:rPr lang="en-US" cap="none" sz="1000" b="1" i="1" u="none" baseline="0">
              <a:latin typeface="Arial"/>
              <a:ea typeface="Arial"/>
              <a:cs typeface="Arial"/>
            </a:rPr>
            <a:t>BNL
Goal
50%</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19050</xdr:colOff>
      <xdr:row>17</xdr:row>
      <xdr:rowOff>9525</xdr:rowOff>
    </xdr:to>
    <xdr:graphicFrame>
      <xdr:nvGraphicFramePr>
        <xdr:cNvPr id="1" name="Chart 1"/>
        <xdr:cNvGraphicFramePr/>
      </xdr:nvGraphicFramePr>
      <xdr:xfrm>
        <a:off x="0" y="0"/>
        <a:ext cx="4895850" cy="27622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18</xdr:row>
      <xdr:rowOff>0</xdr:rowOff>
    </xdr:from>
    <xdr:to>
      <xdr:col>6</xdr:col>
      <xdr:colOff>600075</xdr:colOff>
      <xdr:row>22</xdr:row>
      <xdr:rowOff>47625</xdr:rowOff>
    </xdr:to>
    <xdr:sp>
      <xdr:nvSpPr>
        <xdr:cNvPr id="2" name="TextBox 2"/>
        <xdr:cNvSpPr txBox="1">
          <a:spLocks noChangeArrowheads="1"/>
        </xdr:cNvSpPr>
      </xdr:nvSpPr>
      <xdr:spPr>
        <a:xfrm>
          <a:off x="609600" y="2914650"/>
          <a:ext cx="3648075"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Brookhaven National Laboratory is a multiprogram laboratory with a goal of a 50 percent reduction from the 1993 baseline for low-level waste generation.  The chart shows their progress toward meeting the combined PSO goal.</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0.1805</cdr:x>
      <cdr:y>0.51075</cdr:y>
    </cdr:from>
    <cdr:to>
      <cdr:x>0.9465</cdr:x>
      <cdr:y>0.607</cdr:y>
    </cdr:to>
    <cdr:sp>
      <cdr:nvSpPr>
        <cdr:cNvPr id="1" name="AutoShape 1"/>
        <cdr:cNvSpPr>
          <a:spLocks/>
        </cdr:cNvSpPr>
      </cdr:nvSpPr>
      <cdr:spPr>
        <a:xfrm>
          <a:off x="876300" y="1400175"/>
          <a:ext cx="3743325" cy="266700"/>
        </a:xfrm>
        <a:prstGeom prst="straightConnector1">
          <a:avLst/>
        </a:prstGeom>
        <a:noFill/>
        <a:ln w="19050" cmpd="sng">
          <a:solidFill>
            <a:srgbClr val="000000"/>
          </a:solidFill>
          <a:prstDash val="dash"/>
          <a:headEnd type="none"/>
          <a:tailEnd type="ova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0.8945</cdr:x>
      <cdr:y>0.30375</cdr:y>
    </cdr:from>
    <cdr:to>
      <cdr:x>0.995</cdr:x>
      <cdr:y>0.529</cdr:y>
    </cdr:to>
    <cdr:sp>
      <cdr:nvSpPr>
        <cdr:cNvPr id="2" name="TextBox 2"/>
        <cdr:cNvSpPr txBox="1">
          <a:spLocks noChangeArrowheads="1"/>
        </cdr:cNvSpPr>
      </cdr:nvSpPr>
      <cdr:spPr>
        <a:xfrm>
          <a:off x="4362450" y="828675"/>
          <a:ext cx="495300" cy="619125"/>
        </a:xfrm>
        <a:prstGeom prst="rect">
          <a:avLst/>
        </a:prstGeom>
        <a:blipFill>
          <a:blip r:embed="rId1"/>
          <a:srcRect/>
          <a:stretch>
            <a:fillRect/>
          </a:stretch>
        </a:blipFill>
        <a:ln w="0" cmpd="sng">
          <a:solidFill>
            <a:srgbClr val="000000"/>
          </a:solidFill>
          <a:headEnd type="none"/>
          <a:tailEnd type="none"/>
        </a:ln>
      </cdr:spPr>
      <cdr:txBody>
        <a:bodyPr vertOverflow="clip" wrap="square" anchor="ctr"/>
        <a:p>
          <a:pPr algn="ctr">
            <a:defRPr/>
          </a:pPr>
          <a:r>
            <a:rPr lang="en-US" cap="none" sz="1000" b="1" i="1" u="none" baseline="0">
              <a:latin typeface="Arial"/>
              <a:ea typeface="Arial"/>
              <a:cs typeface="Arial"/>
            </a:rPr>
            <a:t>Fermi
Goal
25%</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9525</xdr:colOff>
      <xdr:row>17</xdr:row>
      <xdr:rowOff>0</xdr:rowOff>
    </xdr:to>
    <xdr:graphicFrame>
      <xdr:nvGraphicFramePr>
        <xdr:cNvPr id="1" name="Chart 1"/>
        <xdr:cNvGraphicFramePr/>
      </xdr:nvGraphicFramePr>
      <xdr:xfrm>
        <a:off x="0" y="0"/>
        <a:ext cx="4886325" cy="27527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18</xdr:row>
      <xdr:rowOff>152400</xdr:rowOff>
    </xdr:from>
    <xdr:to>
      <xdr:col>7</xdr:col>
      <xdr:colOff>0</xdr:colOff>
      <xdr:row>22</xdr:row>
      <xdr:rowOff>152400</xdr:rowOff>
    </xdr:to>
    <xdr:sp>
      <xdr:nvSpPr>
        <xdr:cNvPr id="2" name="TextBox 2"/>
        <xdr:cNvSpPr txBox="1">
          <a:spLocks noChangeArrowheads="1"/>
        </xdr:cNvSpPr>
      </xdr:nvSpPr>
      <xdr:spPr>
        <a:xfrm>
          <a:off x="609600" y="3067050"/>
          <a:ext cx="3657600"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Fermi National Accelerator Laboratory is an SC program-dedicated laboratory with a goal of a 25 percent reduction from the 1993 baseline for low-level waste generation.  The chart shows their progress toward meeting the goal.</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0.15775</cdr:x>
      <cdr:y>0.74775</cdr:y>
    </cdr:from>
    <cdr:to>
      <cdr:x>0.94625</cdr:x>
      <cdr:y>0.847</cdr:y>
    </cdr:to>
    <cdr:sp>
      <cdr:nvSpPr>
        <cdr:cNvPr id="1" name="AutoShape 1"/>
        <cdr:cNvSpPr>
          <a:spLocks/>
        </cdr:cNvSpPr>
      </cdr:nvSpPr>
      <cdr:spPr>
        <a:xfrm>
          <a:off x="771525" y="2057400"/>
          <a:ext cx="3857625" cy="276225"/>
        </a:xfrm>
        <a:prstGeom prst="straightConnector1">
          <a:avLst/>
        </a:prstGeom>
        <a:noFill/>
        <a:ln w="19050" cmpd="sng">
          <a:solidFill>
            <a:srgbClr val="000000"/>
          </a:solidFill>
          <a:prstDash val="dash"/>
          <a:headEnd type="none"/>
          <a:tailEnd type="ova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0.8935</cdr:x>
      <cdr:y>0.541</cdr:y>
    </cdr:from>
    <cdr:to>
      <cdr:x>0.9945</cdr:x>
      <cdr:y>0.76675</cdr:y>
    </cdr:to>
    <cdr:sp>
      <cdr:nvSpPr>
        <cdr:cNvPr id="2" name="TextBox 2"/>
        <cdr:cNvSpPr txBox="1">
          <a:spLocks noChangeArrowheads="1"/>
        </cdr:cNvSpPr>
      </cdr:nvSpPr>
      <cdr:spPr>
        <a:xfrm>
          <a:off x="4371975" y="1485900"/>
          <a:ext cx="495300" cy="619125"/>
        </a:xfrm>
        <a:prstGeom prst="rect">
          <a:avLst/>
        </a:prstGeom>
        <a:blipFill>
          <a:blip r:embed="rId1"/>
          <a:srcRect/>
          <a:stretch>
            <a:fillRect/>
          </a:stretch>
        </a:blipFill>
        <a:ln w="0" cmpd="sng">
          <a:solidFill>
            <a:srgbClr val="000000"/>
          </a:solidFill>
          <a:headEnd type="none"/>
          <a:tailEnd type="none"/>
        </a:ln>
      </cdr:spPr>
      <cdr:txBody>
        <a:bodyPr vertOverflow="clip" wrap="square" anchor="ctr"/>
        <a:p>
          <a:pPr algn="ctr">
            <a:defRPr/>
          </a:pPr>
          <a:r>
            <a:rPr lang="en-US" cap="none" sz="1000" b="1" i="1" u="none" baseline="0">
              <a:latin typeface="Arial"/>
              <a:ea typeface="Arial"/>
              <a:cs typeface="Arial"/>
            </a:rPr>
            <a:t>LBNL
Goal
75%</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19050</xdr:colOff>
      <xdr:row>17</xdr:row>
      <xdr:rowOff>9525</xdr:rowOff>
    </xdr:to>
    <xdr:graphicFrame>
      <xdr:nvGraphicFramePr>
        <xdr:cNvPr id="1" name="Chart 1"/>
        <xdr:cNvGraphicFramePr/>
      </xdr:nvGraphicFramePr>
      <xdr:xfrm>
        <a:off x="0" y="0"/>
        <a:ext cx="4895850" cy="27622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18</xdr:row>
      <xdr:rowOff>0</xdr:rowOff>
    </xdr:from>
    <xdr:to>
      <xdr:col>7</xdr:col>
      <xdr:colOff>9525</xdr:colOff>
      <xdr:row>23</xdr:row>
      <xdr:rowOff>19050</xdr:rowOff>
    </xdr:to>
    <xdr:sp>
      <xdr:nvSpPr>
        <xdr:cNvPr id="2" name="TextBox 2"/>
        <xdr:cNvSpPr txBox="1">
          <a:spLocks noChangeArrowheads="1"/>
        </xdr:cNvSpPr>
      </xdr:nvSpPr>
      <xdr:spPr>
        <a:xfrm>
          <a:off x="609600" y="2914650"/>
          <a:ext cx="3667125" cy="828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Lawrence Berkeley National Laboratory is a multiprogram laboratory with a goal of a 75 percent reduction from the 1993 baseline for low-level waste generation.  The chart shows their progress toward meeting the combined PSO goal.</a:t>
          </a:r>
        </a:p>
      </xdr:txBody>
    </xdr:sp>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0.1575</cdr:x>
      <cdr:y>0.23725</cdr:y>
    </cdr:from>
    <cdr:to>
      <cdr:x>0.94675</cdr:x>
      <cdr:y>0.7585</cdr:y>
    </cdr:to>
    <cdr:sp>
      <cdr:nvSpPr>
        <cdr:cNvPr id="1" name="AutoShape 1"/>
        <cdr:cNvSpPr>
          <a:spLocks/>
        </cdr:cNvSpPr>
      </cdr:nvSpPr>
      <cdr:spPr>
        <a:xfrm>
          <a:off x="762000" y="657225"/>
          <a:ext cx="3838575" cy="1447800"/>
        </a:xfrm>
        <a:prstGeom prst="straightConnector1">
          <a:avLst/>
        </a:prstGeom>
        <a:noFill/>
        <a:ln w="19050" cmpd="sng">
          <a:solidFill>
            <a:srgbClr val="000000"/>
          </a:solidFill>
          <a:prstDash val="dash"/>
          <a:headEnd type="none"/>
          <a:tailEnd type="ova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0.89325</cdr:x>
      <cdr:y>0.3025</cdr:y>
    </cdr:from>
    <cdr:to>
      <cdr:x>0.995</cdr:x>
      <cdr:y>0.5285</cdr:y>
    </cdr:to>
    <cdr:sp>
      <cdr:nvSpPr>
        <cdr:cNvPr id="2" name="TextBox 2"/>
        <cdr:cNvSpPr txBox="1">
          <a:spLocks noChangeArrowheads="1"/>
        </cdr:cNvSpPr>
      </cdr:nvSpPr>
      <cdr:spPr>
        <a:xfrm>
          <a:off x="4343400" y="838200"/>
          <a:ext cx="495300" cy="628650"/>
        </a:xfrm>
        <a:prstGeom prst="rect">
          <a:avLst/>
        </a:prstGeom>
        <a:blipFill>
          <a:blip r:embed="rId1"/>
          <a:srcRect/>
          <a:stretch>
            <a:fillRect/>
          </a:stretch>
        </a:blipFill>
        <a:ln w="0" cmpd="sng">
          <a:solidFill>
            <a:srgbClr val="000000"/>
          </a:solidFill>
          <a:headEnd type="none"/>
          <a:tailEnd type="none"/>
        </a:ln>
      </cdr:spPr>
      <cdr:txBody>
        <a:bodyPr vertOverflow="clip" wrap="square" anchor="ctr"/>
        <a:p>
          <a:pPr algn="ctr">
            <a:defRPr/>
          </a:pPr>
          <a:r>
            <a:rPr lang="en-US" cap="none" sz="1000" b="1" i="1" u="none" baseline="0">
              <a:latin typeface="Arial"/>
              <a:ea typeface="Arial"/>
              <a:cs typeface="Arial"/>
            </a:rPr>
            <a:t>ORISE
Goal
80%</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600075</xdr:colOff>
      <xdr:row>17</xdr:row>
      <xdr:rowOff>19050</xdr:rowOff>
    </xdr:to>
    <xdr:graphicFrame>
      <xdr:nvGraphicFramePr>
        <xdr:cNvPr id="1" name="Chart 1"/>
        <xdr:cNvGraphicFramePr/>
      </xdr:nvGraphicFramePr>
      <xdr:xfrm>
        <a:off x="0" y="0"/>
        <a:ext cx="4867275" cy="27717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0</xdr:rowOff>
    </xdr:from>
    <xdr:to>
      <xdr:col>7</xdr:col>
      <xdr:colOff>0</xdr:colOff>
      <xdr:row>25</xdr:row>
      <xdr:rowOff>9525</xdr:rowOff>
    </xdr:to>
    <xdr:sp>
      <xdr:nvSpPr>
        <xdr:cNvPr id="2" name="TextBox 2"/>
        <xdr:cNvSpPr txBox="1">
          <a:spLocks noChangeArrowheads="1"/>
        </xdr:cNvSpPr>
      </xdr:nvSpPr>
      <xdr:spPr>
        <a:xfrm>
          <a:off x="619125" y="2914650"/>
          <a:ext cx="3648075" cy="1143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Oak Ridge Institute for Science and Engineering is an SC program-dedicated facility with a goal of a 80 percent reduction from the 1993 baseline for low-level waste generation.  The chart shows their progress toward meeting the goal. From 1994 through 1998, low-level waste generation at ORISE was below the reporting threshold.</a:t>
          </a:r>
        </a:p>
      </xdr:txBody>
    </xdr:sp>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0.183</cdr:x>
      <cdr:y>0.2835</cdr:y>
    </cdr:from>
    <cdr:to>
      <cdr:x>0.94875</cdr:x>
      <cdr:y>0.6165</cdr:y>
    </cdr:to>
    <cdr:sp>
      <cdr:nvSpPr>
        <cdr:cNvPr id="1" name="AutoShape 1"/>
        <cdr:cNvSpPr>
          <a:spLocks/>
        </cdr:cNvSpPr>
      </cdr:nvSpPr>
      <cdr:spPr>
        <a:xfrm>
          <a:off x="885825" y="771525"/>
          <a:ext cx="3733800" cy="914400"/>
        </a:xfrm>
        <a:prstGeom prst="straightConnector1">
          <a:avLst/>
        </a:prstGeom>
        <a:noFill/>
        <a:ln w="19050" cmpd="sng">
          <a:solidFill>
            <a:srgbClr val="000000"/>
          </a:solidFill>
          <a:prstDash val="dash"/>
          <a:headEnd type="none"/>
          <a:tailEnd type="ova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0.904</cdr:x>
      <cdr:y>0.2835</cdr:y>
    </cdr:from>
    <cdr:to>
      <cdr:x>0.992</cdr:x>
      <cdr:y>0.49075</cdr:y>
    </cdr:to>
    <cdr:sp>
      <cdr:nvSpPr>
        <cdr:cNvPr id="2" name="TextBox 2"/>
        <cdr:cNvSpPr txBox="1">
          <a:spLocks noChangeArrowheads="1"/>
        </cdr:cNvSpPr>
      </cdr:nvSpPr>
      <cdr:spPr>
        <a:xfrm>
          <a:off x="4400550" y="771525"/>
          <a:ext cx="428625" cy="571500"/>
        </a:xfrm>
        <a:prstGeom prst="rect">
          <a:avLst/>
        </a:prstGeom>
        <a:blipFill>
          <a:blip r:embed="rId1"/>
          <a:srcRect/>
          <a:stretch>
            <a:fillRect/>
          </a:stretch>
        </a:blipFill>
        <a:ln w="0" cmpd="sng">
          <a:solidFill>
            <a:srgbClr val="000000"/>
          </a:solidFill>
          <a:headEnd type="none"/>
          <a:tailEnd type="none"/>
        </a:ln>
      </cdr:spPr>
      <cdr:txBody>
        <a:bodyPr vertOverflow="clip" wrap="square" anchor="ctr"/>
        <a:p>
          <a:pPr algn="ctr">
            <a:defRPr/>
          </a:pPr>
          <a:r>
            <a:rPr lang="en-US" cap="none" sz="1000" b="1" i="1" u="none" baseline="0">
              <a:latin typeface="Arial"/>
              <a:ea typeface="Arial"/>
              <a:cs typeface="Arial"/>
            </a:rPr>
            <a:t>ORNL
Goal
70%</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0</xdr:colOff>
      <xdr:row>16</xdr:row>
      <xdr:rowOff>152400</xdr:rowOff>
    </xdr:to>
    <xdr:graphicFrame>
      <xdr:nvGraphicFramePr>
        <xdr:cNvPr id="1" name="Chart 2"/>
        <xdr:cNvGraphicFramePr/>
      </xdr:nvGraphicFramePr>
      <xdr:xfrm>
        <a:off x="0" y="0"/>
        <a:ext cx="4876800" cy="2743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18</xdr:row>
      <xdr:rowOff>9525</xdr:rowOff>
    </xdr:from>
    <xdr:to>
      <xdr:col>7</xdr:col>
      <xdr:colOff>19050</xdr:colOff>
      <xdr:row>23</xdr:row>
      <xdr:rowOff>85725</xdr:rowOff>
    </xdr:to>
    <xdr:sp>
      <xdr:nvSpPr>
        <xdr:cNvPr id="2" name="TextBox 3"/>
        <xdr:cNvSpPr txBox="1">
          <a:spLocks noChangeArrowheads="1"/>
        </xdr:cNvSpPr>
      </xdr:nvSpPr>
      <xdr:spPr>
        <a:xfrm>
          <a:off x="628650" y="2924175"/>
          <a:ext cx="3657600"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Oak Ridge National Laboratory is a multiprogram laboratory with a goal of a 70 percent reduction from the 1993 baseline for low-level waste generation.  The chart shows their progress toward meeting the combined PSO goal.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0</xdr:colOff>
      <xdr:row>16</xdr:row>
      <xdr:rowOff>152400</xdr:rowOff>
    </xdr:to>
    <xdr:graphicFrame>
      <xdr:nvGraphicFramePr>
        <xdr:cNvPr id="1" name="Chart 1"/>
        <xdr:cNvGraphicFramePr/>
      </xdr:nvGraphicFramePr>
      <xdr:xfrm>
        <a:off x="9525" y="9525"/>
        <a:ext cx="4867275" cy="2733675"/>
      </xdr:xfrm>
      <a:graphic>
        <a:graphicData uri="http://schemas.openxmlformats.org/drawingml/2006/chart">
          <c:chart xmlns:c="http://schemas.openxmlformats.org/drawingml/2006/chart" r:id="rId1"/>
        </a:graphicData>
      </a:graphic>
    </xdr:graphicFrame>
    <xdr:clientData/>
  </xdr:twoCellAnchor>
  <xdr:twoCellAnchor>
    <xdr:from>
      <xdr:col>0</xdr:col>
      <xdr:colOff>495300</xdr:colOff>
      <xdr:row>17</xdr:row>
      <xdr:rowOff>152400</xdr:rowOff>
    </xdr:from>
    <xdr:to>
      <xdr:col>7</xdr:col>
      <xdr:colOff>361950</xdr:colOff>
      <xdr:row>35</xdr:row>
      <xdr:rowOff>123825</xdr:rowOff>
    </xdr:to>
    <xdr:sp>
      <xdr:nvSpPr>
        <xdr:cNvPr id="2" name="TextBox 2"/>
        <xdr:cNvSpPr txBox="1">
          <a:spLocks noChangeArrowheads="1"/>
        </xdr:cNvSpPr>
      </xdr:nvSpPr>
      <xdr:spPr>
        <a:xfrm>
          <a:off x="495300" y="2905125"/>
          <a:ext cx="4133850" cy="2886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[Low-Level Waste Section Intro]
Low-level waste is waste generated when using radioactive materials, typically from removal of radioactive contamination from equipment and surfaces during modification or maintenance operations.  Low-level waste is generally short-lived and has low levels of radioactivity.  The Department is tracking the generation of low-level waste in order to identify progress in meeting waste reduction goals that were set in 1999 (http://www.doep2.org/wastemin/P2goals.PDF).  The goals support the President’s "Greening the Government" Executive Orders issued in September 1998, June 1999, and April 2000, which define activities that contribute to environmental management improvements by the Federal government.  
This section identifies the low-level waste generated during routine operations at the eleven SC labs.  Low-level waste generated from cleanup and stabilization activities are excluded.  Data is derived from the EM-22 Pollution Prevention Team Website Waste Generation Data (http://www.doep2.org/wastemin/Reports.htm).</a:t>
          </a:r>
        </a:p>
      </xdr:txBody>
    </xdr:sp>
    <xdr:clientData/>
  </xdr:twoCellAnchor>
  <xdr:twoCellAnchor>
    <xdr:from>
      <xdr:col>1</xdr:col>
      <xdr:colOff>66675</xdr:colOff>
      <xdr:row>36</xdr:row>
      <xdr:rowOff>76200</xdr:rowOff>
    </xdr:from>
    <xdr:to>
      <xdr:col>7</xdr:col>
      <xdr:colOff>66675</xdr:colOff>
      <xdr:row>46</xdr:row>
      <xdr:rowOff>85725</xdr:rowOff>
    </xdr:to>
    <xdr:sp>
      <xdr:nvSpPr>
        <xdr:cNvPr id="3" name="TextBox 3"/>
        <xdr:cNvSpPr txBox="1">
          <a:spLocks noChangeArrowheads="1"/>
        </xdr:cNvSpPr>
      </xdr:nvSpPr>
      <xdr:spPr>
        <a:xfrm>
          <a:off x="676275" y="5905500"/>
          <a:ext cx="3657600" cy="1628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[SC-DOE Bar]
Data for low-level waste generated from routine operations by the DOE Complex each year beginning in CY 1993 (the baseline year) and the portion of this waste generated by SC labs are provided by this chart.  The chart also shows the overall DOE goal to reduce low-level waste generation by 80 percent by FY 2005 and indicates the Department's progress toward meeting that goal.  The reporting period shifted from calendar year to fiscal year beginning with FY 2000.</a:t>
          </a:r>
        </a:p>
      </xdr:txBody>
    </xdr:sp>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cdr:x>
      <cdr:y>0.259</cdr:y>
    </cdr:from>
    <cdr:to>
      <cdr:x>0.94675</cdr:x>
      <cdr:y>0.7695</cdr:y>
    </cdr:to>
    <cdr:sp>
      <cdr:nvSpPr>
        <cdr:cNvPr id="1" name="AutoShape 1"/>
        <cdr:cNvSpPr>
          <a:spLocks/>
        </cdr:cNvSpPr>
      </cdr:nvSpPr>
      <cdr:spPr>
        <a:xfrm>
          <a:off x="828675" y="714375"/>
          <a:ext cx="3810000" cy="1419225"/>
        </a:xfrm>
        <a:prstGeom prst="straightConnector1">
          <a:avLst/>
        </a:prstGeom>
        <a:noFill/>
        <a:ln w="19050" cmpd="sng">
          <a:solidFill>
            <a:srgbClr val="000000"/>
          </a:solidFill>
          <a:prstDash val="dash"/>
          <a:headEnd type="none"/>
          <a:tailEnd type="ova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0.8955</cdr:x>
      <cdr:y>0.44</cdr:y>
    </cdr:from>
    <cdr:to>
      <cdr:x>0.9955</cdr:x>
      <cdr:y>0.666</cdr:y>
    </cdr:to>
    <cdr:sp>
      <cdr:nvSpPr>
        <cdr:cNvPr id="2" name="TextBox 2"/>
        <cdr:cNvSpPr txBox="1">
          <a:spLocks noChangeArrowheads="1"/>
        </cdr:cNvSpPr>
      </cdr:nvSpPr>
      <cdr:spPr>
        <a:xfrm>
          <a:off x="4391025" y="1219200"/>
          <a:ext cx="495300" cy="628650"/>
        </a:xfrm>
        <a:prstGeom prst="rect">
          <a:avLst/>
        </a:prstGeom>
        <a:blipFill>
          <a:blip r:embed="rId1"/>
          <a:srcRect/>
          <a:stretch>
            <a:fillRect/>
          </a:stretch>
        </a:blipFill>
        <a:ln w="0" cmpd="sng">
          <a:solidFill>
            <a:srgbClr val="000000"/>
          </a:solidFill>
          <a:headEnd type="none"/>
          <a:tailEnd type="none"/>
        </a:ln>
      </cdr:spPr>
      <cdr:txBody>
        <a:bodyPr vertOverflow="clip" wrap="square" anchor="ctr"/>
        <a:p>
          <a:pPr algn="ctr">
            <a:defRPr/>
          </a:pPr>
          <a:r>
            <a:rPr lang="en-US" cap="none" sz="1000" b="1" i="1" u="none" baseline="0">
              <a:latin typeface="Arial"/>
              <a:ea typeface="Arial"/>
              <a:cs typeface="Arial"/>
            </a:rPr>
            <a:t>PNNL
Goal
80%</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28575</xdr:colOff>
      <xdr:row>17</xdr:row>
      <xdr:rowOff>19050</xdr:rowOff>
    </xdr:to>
    <xdr:graphicFrame>
      <xdr:nvGraphicFramePr>
        <xdr:cNvPr id="1" name="Chart 1"/>
        <xdr:cNvGraphicFramePr/>
      </xdr:nvGraphicFramePr>
      <xdr:xfrm>
        <a:off x="0" y="0"/>
        <a:ext cx="4905375" cy="27717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9525</xdr:rowOff>
    </xdr:from>
    <xdr:to>
      <xdr:col>7</xdr:col>
      <xdr:colOff>9525</xdr:colOff>
      <xdr:row>23</xdr:row>
      <xdr:rowOff>104775</xdr:rowOff>
    </xdr:to>
    <xdr:sp>
      <xdr:nvSpPr>
        <xdr:cNvPr id="2" name="TextBox 2"/>
        <xdr:cNvSpPr txBox="1">
          <a:spLocks noChangeArrowheads="1"/>
        </xdr:cNvSpPr>
      </xdr:nvSpPr>
      <xdr:spPr>
        <a:xfrm>
          <a:off x="619125" y="2924175"/>
          <a:ext cx="3657600" cy="90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Pacific Northwest National Laboratory is a multiprogram laboratory  with a goal of a 80 percent reduction from the 1993 baseline for low-level waste generation.  The chart shows their waste generation in more recent years.</a:t>
          </a:r>
        </a:p>
      </xdr:txBody>
    </xdr:sp>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0.167</cdr:x>
      <cdr:y>0.64175</cdr:y>
    </cdr:from>
    <cdr:to>
      <cdr:x>0.946</cdr:x>
      <cdr:y>0.84625</cdr:y>
    </cdr:to>
    <cdr:sp>
      <cdr:nvSpPr>
        <cdr:cNvPr id="1" name="AutoShape 1"/>
        <cdr:cNvSpPr>
          <a:spLocks/>
        </cdr:cNvSpPr>
      </cdr:nvSpPr>
      <cdr:spPr>
        <a:xfrm>
          <a:off x="809625" y="1752600"/>
          <a:ext cx="3790950" cy="561975"/>
        </a:xfrm>
        <a:prstGeom prst="straightConnector1">
          <a:avLst/>
        </a:prstGeom>
        <a:noFill/>
        <a:ln w="19050" cmpd="sng">
          <a:solidFill>
            <a:srgbClr val="000000"/>
          </a:solidFill>
          <a:prstDash val="dash"/>
          <a:headEnd type="none"/>
          <a:tailEnd type="ova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0.89325</cdr:x>
      <cdr:y>0.52925</cdr:y>
    </cdr:from>
    <cdr:to>
      <cdr:x>0.995</cdr:x>
      <cdr:y>0.75425</cdr:y>
    </cdr:to>
    <cdr:sp>
      <cdr:nvSpPr>
        <cdr:cNvPr id="2" name="TextBox 2"/>
        <cdr:cNvSpPr txBox="1">
          <a:spLocks noChangeArrowheads="1"/>
        </cdr:cNvSpPr>
      </cdr:nvSpPr>
      <cdr:spPr>
        <a:xfrm>
          <a:off x="4343400" y="1447800"/>
          <a:ext cx="495300" cy="619125"/>
        </a:xfrm>
        <a:prstGeom prst="rect">
          <a:avLst/>
        </a:prstGeom>
        <a:blipFill>
          <a:blip r:embed="rId1"/>
          <a:srcRect/>
          <a:stretch>
            <a:fillRect/>
          </a:stretch>
        </a:blipFill>
        <a:ln w="0" cmpd="sng">
          <a:solidFill>
            <a:srgbClr val="000000"/>
          </a:solidFill>
          <a:headEnd type="none"/>
          <a:tailEnd type="none"/>
        </a:ln>
      </cdr:spPr>
      <cdr:txBody>
        <a:bodyPr vertOverflow="clip" wrap="square" anchor="ctr"/>
        <a:p>
          <a:pPr algn="ctr">
            <a:defRPr/>
          </a:pPr>
          <a:r>
            <a:rPr lang="en-US" cap="none" sz="1000" b="1" i="1" u="none" baseline="0">
              <a:latin typeface="Arial"/>
              <a:ea typeface="Arial"/>
              <a:cs typeface="Arial"/>
            </a:rPr>
            <a:t>PPPL
Goal
80%</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600075</xdr:colOff>
      <xdr:row>16</xdr:row>
      <xdr:rowOff>152400</xdr:rowOff>
    </xdr:to>
    <xdr:graphicFrame>
      <xdr:nvGraphicFramePr>
        <xdr:cNvPr id="1" name="Chart 1"/>
        <xdr:cNvGraphicFramePr/>
      </xdr:nvGraphicFramePr>
      <xdr:xfrm>
        <a:off x="0" y="0"/>
        <a:ext cx="4867275" cy="27432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9525</xdr:rowOff>
    </xdr:from>
    <xdr:to>
      <xdr:col>7</xdr:col>
      <xdr:colOff>9525</xdr:colOff>
      <xdr:row>23</xdr:row>
      <xdr:rowOff>57150</xdr:rowOff>
    </xdr:to>
    <xdr:sp>
      <xdr:nvSpPr>
        <xdr:cNvPr id="2" name="TextBox 2"/>
        <xdr:cNvSpPr txBox="1">
          <a:spLocks noChangeArrowheads="1"/>
        </xdr:cNvSpPr>
      </xdr:nvSpPr>
      <xdr:spPr>
        <a:xfrm>
          <a:off x="619125" y="2924175"/>
          <a:ext cx="3657600"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Princeton Plasma Physics Laboratory is an SC program-dedicated laboratory with a goal of a 80 percent reduction from the 1993 baseline for low-level waste generation.  The chart shows their progress toward meeting the goal.</a:t>
          </a:r>
        </a:p>
      </xdr:txBody>
    </xdr:sp>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0.89525</cdr:x>
      <cdr:y>0.42</cdr:y>
    </cdr:from>
    <cdr:to>
      <cdr:x>0.99675</cdr:x>
      <cdr:y>0.62875</cdr:y>
    </cdr:to>
    <cdr:sp>
      <cdr:nvSpPr>
        <cdr:cNvPr id="1" name="TextBox 2"/>
        <cdr:cNvSpPr txBox="1">
          <a:spLocks noChangeArrowheads="1"/>
        </cdr:cNvSpPr>
      </cdr:nvSpPr>
      <cdr:spPr>
        <a:xfrm>
          <a:off x="4362450" y="1152525"/>
          <a:ext cx="495300" cy="581025"/>
        </a:xfrm>
        <a:prstGeom prst="rect">
          <a:avLst/>
        </a:prstGeom>
        <a:blipFill>
          <a:blip r:embed="rId1"/>
          <a:srcRect/>
          <a:stretch>
            <a:fillRect/>
          </a:stretch>
        </a:blipFill>
        <a:ln w="0" cmpd="sng">
          <a:solidFill>
            <a:srgbClr val="000000"/>
          </a:solidFill>
          <a:headEnd type="none"/>
          <a:tailEnd type="none"/>
        </a:ln>
      </cdr:spPr>
      <cdr:txBody>
        <a:bodyPr vertOverflow="clip" wrap="square" anchor="ctr"/>
        <a:p>
          <a:pPr algn="ctr">
            <a:defRPr/>
          </a:pPr>
          <a:r>
            <a:rPr lang="en-US" cap="none" sz="1000" b="1" i="1" u="none" baseline="0">
              <a:latin typeface="Arial"/>
              <a:ea typeface="Arial"/>
              <a:cs typeface="Arial"/>
            </a:rPr>
            <a:t>TJNAF
Goal
63%</a:t>
          </a:r>
        </a:p>
      </cdr:txBody>
    </cdr:sp>
  </cdr:relSizeAnchor>
  <cdr:relSizeAnchor xmlns:cdr="http://schemas.openxmlformats.org/drawingml/2006/chartDrawing">
    <cdr:from>
      <cdr:x>0.16075</cdr:x>
      <cdr:y>0.7545</cdr:y>
    </cdr:from>
    <cdr:to>
      <cdr:x>0.942</cdr:x>
      <cdr:y>0.83275</cdr:y>
    </cdr:to>
    <cdr:sp>
      <cdr:nvSpPr>
        <cdr:cNvPr id="2" name="AutoShape 3"/>
        <cdr:cNvSpPr>
          <a:spLocks/>
        </cdr:cNvSpPr>
      </cdr:nvSpPr>
      <cdr:spPr>
        <a:xfrm>
          <a:off x="781050" y="2076450"/>
          <a:ext cx="3810000" cy="219075"/>
        </a:xfrm>
        <a:prstGeom prst="straightConnector1">
          <a:avLst/>
        </a:prstGeom>
        <a:noFill/>
        <a:ln w="19050" cmpd="sng">
          <a:solidFill>
            <a:srgbClr val="000000"/>
          </a:solidFill>
          <a:prstDash val="sysDash"/>
          <a:headEnd type="none"/>
          <a:tailEnd type="oval"/>
        </a:ln>
      </cdr:spPr>
      <cdr:txBody>
        <a:bodyPr vertOverflow="clip" wrap="square"/>
        <a:p>
          <a:pPr algn="l">
            <a:defRPr/>
          </a:pPr>
          <a:r>
            <a:rPr lang="en-US" cap="none" u="none" baseline="0">
              <a:latin typeface="Arial"/>
              <a:ea typeface="Arial"/>
              <a:cs typeface="Arial"/>
            </a:rPr>
            <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0</xdr:colOff>
      <xdr:row>17</xdr:row>
      <xdr:rowOff>9525</xdr:rowOff>
    </xdr:to>
    <xdr:graphicFrame>
      <xdr:nvGraphicFramePr>
        <xdr:cNvPr id="1" name="Chart 1"/>
        <xdr:cNvGraphicFramePr/>
      </xdr:nvGraphicFramePr>
      <xdr:xfrm>
        <a:off x="0" y="0"/>
        <a:ext cx="4876800" cy="27622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0</xdr:rowOff>
    </xdr:from>
    <xdr:to>
      <xdr:col>7</xdr:col>
      <xdr:colOff>19050</xdr:colOff>
      <xdr:row>24</xdr:row>
      <xdr:rowOff>0</xdr:rowOff>
    </xdr:to>
    <xdr:sp>
      <xdr:nvSpPr>
        <xdr:cNvPr id="2" name="TextBox 3"/>
        <xdr:cNvSpPr txBox="1">
          <a:spLocks noChangeArrowheads="1"/>
        </xdr:cNvSpPr>
      </xdr:nvSpPr>
      <xdr:spPr>
        <a:xfrm>
          <a:off x="619125" y="2914650"/>
          <a:ext cx="366712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Thomas Jefferson National Accelerator Facility is an SC program-dedicated facility with a goal of a 63 percent reduction from the 1993 baseline for low-level waste generation.  The chart shows their progress toward meeting the goal.  From 1993 through 1996, low-level waste generation at TJNAF was below the reporting threshold.</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0.1835</cdr:x>
      <cdr:y>0.23025</cdr:y>
    </cdr:from>
    <cdr:to>
      <cdr:x>0.948</cdr:x>
      <cdr:y>0.5905</cdr:y>
    </cdr:to>
    <cdr:sp>
      <cdr:nvSpPr>
        <cdr:cNvPr id="1" name="AutoShape 1"/>
        <cdr:cNvSpPr>
          <a:spLocks/>
        </cdr:cNvSpPr>
      </cdr:nvSpPr>
      <cdr:spPr>
        <a:xfrm>
          <a:off x="885825" y="628650"/>
          <a:ext cx="3724275" cy="981075"/>
        </a:xfrm>
        <a:prstGeom prst="straightConnector1">
          <a:avLst/>
        </a:prstGeom>
        <a:noFill/>
        <a:ln w="19050" cmpd="sng">
          <a:solidFill>
            <a:srgbClr val="000000"/>
          </a:solidFill>
          <a:prstDash val="dash"/>
          <a:headEnd type="none"/>
          <a:tailEnd type="ova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0.90425</cdr:x>
      <cdr:y>0.306</cdr:y>
    </cdr:from>
    <cdr:to>
      <cdr:x>0.99175</cdr:x>
      <cdr:y>0.512</cdr:y>
    </cdr:to>
    <cdr:sp>
      <cdr:nvSpPr>
        <cdr:cNvPr id="2" name="TextBox 2"/>
        <cdr:cNvSpPr txBox="1">
          <a:spLocks noChangeArrowheads="1"/>
        </cdr:cNvSpPr>
      </cdr:nvSpPr>
      <cdr:spPr>
        <a:xfrm>
          <a:off x="4400550" y="828675"/>
          <a:ext cx="428625" cy="561975"/>
        </a:xfrm>
        <a:prstGeom prst="rect">
          <a:avLst/>
        </a:prstGeom>
        <a:blipFill>
          <a:blip r:embed="rId1"/>
          <a:srcRect/>
          <a:stretch>
            <a:fillRect/>
          </a:stretch>
        </a:blipFill>
        <a:ln w="0" cmpd="sng">
          <a:solidFill>
            <a:srgbClr val="000000"/>
          </a:solidFill>
          <a:headEnd type="none"/>
          <a:tailEnd type="none"/>
        </a:ln>
      </cdr:spPr>
      <cdr:txBody>
        <a:bodyPr vertOverflow="clip" wrap="square" anchor="ctr"/>
        <a:p>
          <a:pPr algn="ctr">
            <a:defRPr/>
          </a:pPr>
          <a:r>
            <a:rPr lang="en-US" cap="none" sz="1000" b="1" i="1" u="none" baseline="0">
              <a:latin typeface="Arial"/>
              <a:ea typeface="Arial"/>
              <a:cs typeface="Arial"/>
            </a:rPr>
            <a:t>SC
Goal
69%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0</xdr:colOff>
      <xdr:row>16</xdr:row>
      <xdr:rowOff>152400</xdr:rowOff>
    </xdr:to>
    <xdr:graphicFrame>
      <xdr:nvGraphicFramePr>
        <xdr:cNvPr id="1" name="Chart 1"/>
        <xdr:cNvGraphicFramePr/>
      </xdr:nvGraphicFramePr>
      <xdr:xfrm>
        <a:off x="9525" y="9525"/>
        <a:ext cx="4867275" cy="27336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9525</xdr:rowOff>
    </xdr:from>
    <xdr:to>
      <xdr:col>7</xdr:col>
      <xdr:colOff>28575</xdr:colOff>
      <xdr:row>27</xdr:row>
      <xdr:rowOff>28575</xdr:rowOff>
    </xdr:to>
    <xdr:sp>
      <xdr:nvSpPr>
        <xdr:cNvPr id="2" name="TextBox 2"/>
        <xdr:cNvSpPr txBox="1">
          <a:spLocks noChangeArrowheads="1"/>
        </xdr:cNvSpPr>
      </xdr:nvSpPr>
      <xdr:spPr>
        <a:xfrm>
          <a:off x="619125" y="2924175"/>
          <a:ext cx="3676650" cy="1476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SC goal of 69 percent reduction in low-level waste from the CY 1993 baseline is a composite of the individual goals established by each of the SC labs.  The individual lab goals were developed based on aggressive, but achievable, waste reductions within each lab's capabilities.  SC has a significant number of small labs.  It is not realistic to expect the small SC labs that generate little low-level waste to achieve major reductions in waste generation.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8</xdr:col>
      <xdr:colOff>0</xdr:colOff>
      <xdr:row>16</xdr:row>
      <xdr:rowOff>152400</xdr:rowOff>
    </xdr:to>
    <xdr:graphicFrame>
      <xdr:nvGraphicFramePr>
        <xdr:cNvPr id="1" name="Chart 1"/>
        <xdr:cNvGraphicFramePr/>
      </xdr:nvGraphicFramePr>
      <xdr:xfrm>
        <a:off x="19050" y="9525"/>
        <a:ext cx="4857750" cy="27336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18</xdr:row>
      <xdr:rowOff>0</xdr:rowOff>
    </xdr:from>
    <xdr:to>
      <xdr:col>7</xdr:col>
      <xdr:colOff>0</xdr:colOff>
      <xdr:row>23</xdr:row>
      <xdr:rowOff>9525</xdr:rowOff>
    </xdr:to>
    <xdr:sp>
      <xdr:nvSpPr>
        <xdr:cNvPr id="2" name="TextBox 2"/>
        <xdr:cNvSpPr txBox="1">
          <a:spLocks noChangeArrowheads="1"/>
        </xdr:cNvSpPr>
      </xdr:nvSpPr>
      <xdr:spPr>
        <a:xfrm>
          <a:off x="609600" y="2914650"/>
          <a:ext cx="3657600" cy="819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pie chart shows the contribution of each Office of Science laboratory to the total amount of low-level waste generated from routine operations during the most recent reporting period.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0.1545</cdr:x>
      <cdr:y>0.484</cdr:y>
    </cdr:from>
    <cdr:to>
      <cdr:x>0.9445</cdr:x>
      <cdr:y>0.484</cdr:y>
    </cdr:to>
    <cdr:sp>
      <cdr:nvSpPr>
        <cdr:cNvPr id="1" name="AutoShape 1"/>
        <cdr:cNvSpPr>
          <a:spLocks/>
        </cdr:cNvSpPr>
      </cdr:nvSpPr>
      <cdr:spPr>
        <a:xfrm>
          <a:off x="752475" y="1333500"/>
          <a:ext cx="3867150" cy="0"/>
        </a:xfrm>
        <a:prstGeom prst="straightConnector1">
          <a:avLst/>
        </a:prstGeom>
        <a:noFill/>
        <a:ln w="19050" cmpd="sng">
          <a:solidFill>
            <a:srgbClr val="000000"/>
          </a:solidFill>
          <a:prstDash val="dash"/>
          <a:headEnd type="none"/>
          <a:tailEnd type="ova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0.89175</cdr:x>
      <cdr:y>0.13525</cdr:y>
    </cdr:from>
    <cdr:to>
      <cdr:x>0.995</cdr:x>
      <cdr:y>0.39825</cdr:y>
    </cdr:to>
    <cdr:sp>
      <cdr:nvSpPr>
        <cdr:cNvPr id="2" name="TextBox 2"/>
        <cdr:cNvSpPr txBox="1">
          <a:spLocks noChangeArrowheads="1"/>
        </cdr:cNvSpPr>
      </cdr:nvSpPr>
      <cdr:spPr>
        <a:xfrm>
          <a:off x="4362450" y="371475"/>
          <a:ext cx="504825" cy="723900"/>
        </a:xfrm>
        <a:prstGeom prst="rect">
          <a:avLst/>
        </a:prstGeom>
        <a:blipFill>
          <a:blip r:embed="rId1"/>
          <a:srcRect/>
          <a:stretch>
            <a:fillRect/>
          </a:stretch>
        </a:blipFill>
        <a:ln w="0" cmpd="sng">
          <a:solidFill>
            <a:srgbClr val="000000"/>
          </a:solidFill>
          <a:headEnd type="none"/>
          <a:tailEnd type="none"/>
        </a:ln>
      </cdr:spPr>
      <cdr:txBody>
        <a:bodyPr vertOverflow="clip" wrap="square" anchor="ctr"/>
        <a:p>
          <a:pPr algn="ctr">
            <a:defRPr/>
          </a:pPr>
          <a:r>
            <a:rPr lang="en-US" cap="none" sz="1000" b="1" i="1" u="none" baseline="0">
              <a:latin typeface="Arial"/>
              <a:ea typeface="Arial"/>
              <a:cs typeface="Arial"/>
            </a:rPr>
            <a:t>Ames
Goal
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19050</xdr:colOff>
      <xdr:row>17</xdr:row>
      <xdr:rowOff>9525</xdr:rowOff>
    </xdr:to>
    <xdr:graphicFrame>
      <xdr:nvGraphicFramePr>
        <xdr:cNvPr id="1" name="Chart 1"/>
        <xdr:cNvGraphicFramePr/>
      </xdr:nvGraphicFramePr>
      <xdr:xfrm>
        <a:off x="0" y="0"/>
        <a:ext cx="4895850" cy="27622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0</xdr:rowOff>
    </xdr:from>
    <xdr:to>
      <xdr:col>7</xdr:col>
      <xdr:colOff>19050</xdr:colOff>
      <xdr:row>24</xdr:row>
      <xdr:rowOff>9525</xdr:rowOff>
    </xdr:to>
    <xdr:sp>
      <xdr:nvSpPr>
        <xdr:cNvPr id="2" name="TextBox 2"/>
        <xdr:cNvSpPr txBox="1">
          <a:spLocks noChangeArrowheads="1"/>
        </xdr:cNvSpPr>
      </xdr:nvSpPr>
      <xdr:spPr>
        <a:xfrm>
          <a:off x="619125" y="2914650"/>
          <a:ext cx="366712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Ames Laboratory is an SC program-dedicated facility with a goal to limit low-level waste generation to no more than their 1993 baseline.  The chart shows their progress toward meeting the goal.  From 1995 through 1998, low-level waste generation at Ames Laboratory was below the reporting threshold.</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0.16125</cdr:x>
      <cdr:y>0.484</cdr:y>
    </cdr:from>
    <cdr:to>
      <cdr:x>0.94625</cdr:x>
      <cdr:y>0.70475</cdr:y>
    </cdr:to>
    <cdr:sp>
      <cdr:nvSpPr>
        <cdr:cNvPr id="1" name="AutoShape 1"/>
        <cdr:cNvSpPr>
          <a:spLocks/>
        </cdr:cNvSpPr>
      </cdr:nvSpPr>
      <cdr:spPr>
        <a:xfrm>
          <a:off x="781050" y="1323975"/>
          <a:ext cx="3829050" cy="609600"/>
        </a:xfrm>
        <a:prstGeom prst="straightConnector1">
          <a:avLst/>
        </a:prstGeom>
        <a:noFill/>
        <a:ln w="19050" cmpd="sng">
          <a:solidFill>
            <a:srgbClr val="000000"/>
          </a:solidFill>
          <a:prstDash val="dash"/>
          <a:headEnd type="none"/>
          <a:tailEnd type="ova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0.88875</cdr:x>
      <cdr:y>0.40975</cdr:y>
    </cdr:from>
    <cdr:to>
      <cdr:x>0.9915</cdr:x>
      <cdr:y>0.617</cdr:y>
    </cdr:to>
    <cdr:sp>
      <cdr:nvSpPr>
        <cdr:cNvPr id="2" name="TextBox 2"/>
        <cdr:cNvSpPr txBox="1">
          <a:spLocks noChangeArrowheads="1"/>
        </cdr:cNvSpPr>
      </cdr:nvSpPr>
      <cdr:spPr>
        <a:xfrm>
          <a:off x="4333875" y="1123950"/>
          <a:ext cx="504825" cy="571500"/>
        </a:xfrm>
        <a:prstGeom prst="rect">
          <a:avLst/>
        </a:prstGeom>
        <a:blipFill>
          <a:blip r:embed="rId1"/>
          <a:srcRect/>
          <a:stretch>
            <a:fillRect/>
          </a:stretch>
        </a:blipFill>
        <a:ln w="0" cmpd="sng">
          <a:solidFill>
            <a:srgbClr val="000000"/>
          </a:solidFill>
          <a:headEnd type="none"/>
          <a:tailEnd type="none"/>
        </a:ln>
      </cdr:spPr>
      <cdr:txBody>
        <a:bodyPr vertOverflow="clip" wrap="square" anchor="ctr"/>
        <a:p>
          <a:pPr algn="ctr">
            <a:defRPr/>
          </a:pPr>
          <a:r>
            <a:rPr lang="en-US" cap="none" sz="1000" b="1" i="1" u="none" baseline="0">
              <a:latin typeface="Arial"/>
              <a:ea typeface="Arial"/>
              <a:cs typeface="Arial"/>
            </a:rPr>
            <a:t>ANL-E
Goal
80%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0</xdr:colOff>
      <xdr:row>16</xdr:row>
      <xdr:rowOff>152400</xdr:rowOff>
    </xdr:to>
    <xdr:graphicFrame>
      <xdr:nvGraphicFramePr>
        <xdr:cNvPr id="1" name="Chart 1"/>
        <xdr:cNvGraphicFramePr/>
      </xdr:nvGraphicFramePr>
      <xdr:xfrm>
        <a:off x="0" y="0"/>
        <a:ext cx="48768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18</xdr:row>
      <xdr:rowOff>9525</xdr:rowOff>
    </xdr:from>
    <xdr:to>
      <xdr:col>6</xdr:col>
      <xdr:colOff>600075</xdr:colOff>
      <xdr:row>22</xdr:row>
      <xdr:rowOff>28575</xdr:rowOff>
    </xdr:to>
    <xdr:sp>
      <xdr:nvSpPr>
        <xdr:cNvPr id="2" name="TextBox 2"/>
        <xdr:cNvSpPr txBox="1">
          <a:spLocks noChangeArrowheads="1"/>
        </xdr:cNvSpPr>
      </xdr:nvSpPr>
      <xdr:spPr>
        <a:xfrm>
          <a:off x="609600" y="2924175"/>
          <a:ext cx="3648075"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Argonne National Laboratory-East is a multiprogram laboratory with a goal of a 80 percent reduction from the 1993 baseline for low-level waste generation.  The chart shows their progress toward meeting the combined PSO goal.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Q27"/>
  <sheetViews>
    <sheetView tabSelected="1" workbookViewId="0" topLeftCell="A1">
      <pane xSplit="1" topLeftCell="V1" activePane="topRight" state="frozen"/>
      <selection pane="topLeft" activeCell="A1" sqref="A1"/>
      <selection pane="topRight" activeCell="Z14" sqref="Z14"/>
    </sheetView>
  </sheetViews>
  <sheetFormatPr defaultColWidth="9.140625" defaultRowHeight="12.75"/>
  <cols>
    <col min="1" max="1" width="10.00390625" style="0" customWidth="1"/>
  </cols>
  <sheetData>
    <row r="1" spans="1:13" ht="12.75">
      <c r="A1" s="1" t="s">
        <v>29</v>
      </c>
      <c r="B1" s="1"/>
      <c r="C1" s="1"/>
      <c r="D1" s="1"/>
      <c r="E1" s="1"/>
      <c r="F1" s="1"/>
      <c r="G1" s="1"/>
      <c r="H1" s="1"/>
      <c r="I1" s="1"/>
      <c r="J1" s="1"/>
      <c r="K1" s="1"/>
      <c r="L1" s="1"/>
      <c r="M1" s="1"/>
    </row>
    <row r="3" spans="2:42" ht="12.75">
      <c r="B3" s="33">
        <v>1993</v>
      </c>
      <c r="C3" s="34"/>
      <c r="D3" s="35"/>
      <c r="E3" s="33">
        <v>1994</v>
      </c>
      <c r="F3" s="34"/>
      <c r="G3" s="35"/>
      <c r="H3" s="33">
        <v>1995</v>
      </c>
      <c r="I3" s="34"/>
      <c r="J3" s="35"/>
      <c r="K3" s="33">
        <v>1996</v>
      </c>
      <c r="L3" s="34"/>
      <c r="M3" s="35"/>
      <c r="N3" s="33">
        <v>1997</v>
      </c>
      <c r="O3" s="34"/>
      <c r="P3" s="35"/>
      <c r="Q3" s="33">
        <v>1998</v>
      </c>
      <c r="R3" s="34"/>
      <c r="S3" s="35"/>
      <c r="T3" s="33">
        <v>1999</v>
      </c>
      <c r="U3" s="34"/>
      <c r="V3" s="35"/>
      <c r="W3" s="33">
        <v>2000</v>
      </c>
      <c r="X3" s="34"/>
      <c r="Y3" s="35"/>
      <c r="Z3" s="33">
        <v>2001</v>
      </c>
      <c r="AA3" s="34"/>
      <c r="AB3" s="35"/>
      <c r="AC3" s="33">
        <v>2002</v>
      </c>
      <c r="AD3" s="34"/>
      <c r="AE3" s="35"/>
      <c r="AF3" s="33">
        <v>2003</v>
      </c>
      <c r="AG3" s="34"/>
      <c r="AH3" s="35"/>
      <c r="AI3" s="33">
        <v>2004</v>
      </c>
      <c r="AJ3" s="34"/>
      <c r="AK3" s="35"/>
      <c r="AL3" s="33">
        <v>2005</v>
      </c>
      <c r="AM3" s="34"/>
      <c r="AN3" s="35"/>
      <c r="AO3" s="33" t="s">
        <v>15</v>
      </c>
      <c r="AP3" s="35"/>
    </row>
    <row r="4" spans="2:42" s="5" customFormat="1" ht="12.75">
      <c r="B4" s="12"/>
      <c r="C4" s="7" t="s">
        <v>12</v>
      </c>
      <c r="D4" s="8" t="s">
        <v>13</v>
      </c>
      <c r="E4" s="12"/>
      <c r="F4" s="7" t="s">
        <v>12</v>
      </c>
      <c r="G4" s="8" t="s">
        <v>13</v>
      </c>
      <c r="H4" s="12"/>
      <c r="I4" s="7" t="s">
        <v>12</v>
      </c>
      <c r="J4" s="8" t="s">
        <v>13</v>
      </c>
      <c r="K4" s="12"/>
      <c r="L4" s="7" t="s">
        <v>12</v>
      </c>
      <c r="M4" s="8" t="s">
        <v>13</v>
      </c>
      <c r="N4" s="12"/>
      <c r="O4" s="7" t="s">
        <v>12</v>
      </c>
      <c r="P4" s="8" t="s">
        <v>13</v>
      </c>
      <c r="Q4" s="12"/>
      <c r="R4" s="7" t="s">
        <v>12</v>
      </c>
      <c r="S4" s="8" t="s">
        <v>13</v>
      </c>
      <c r="T4" s="12"/>
      <c r="U4" s="7" t="s">
        <v>12</v>
      </c>
      <c r="V4" s="8" t="s">
        <v>13</v>
      </c>
      <c r="W4" s="12"/>
      <c r="X4" s="7" t="s">
        <v>12</v>
      </c>
      <c r="Y4" s="8" t="s">
        <v>13</v>
      </c>
      <c r="Z4" s="12"/>
      <c r="AA4" s="7" t="s">
        <v>12</v>
      </c>
      <c r="AB4" s="8" t="s">
        <v>13</v>
      </c>
      <c r="AC4" s="12"/>
      <c r="AD4" s="7" t="s">
        <v>12</v>
      </c>
      <c r="AE4" s="8" t="s">
        <v>13</v>
      </c>
      <c r="AF4" s="12"/>
      <c r="AG4" s="7" t="s">
        <v>12</v>
      </c>
      <c r="AH4" s="8" t="s">
        <v>13</v>
      </c>
      <c r="AI4" s="12"/>
      <c r="AJ4" s="7" t="s">
        <v>12</v>
      </c>
      <c r="AK4" s="8" t="s">
        <v>13</v>
      </c>
      <c r="AL4" s="12"/>
      <c r="AM4" s="7" t="s">
        <v>12</v>
      </c>
      <c r="AN4" s="8" t="s">
        <v>13</v>
      </c>
      <c r="AO4" s="6" t="s">
        <v>16</v>
      </c>
      <c r="AP4" s="8"/>
    </row>
    <row r="5" spans="2:42" s="5" customFormat="1" ht="12.75">
      <c r="B5" s="9" t="s">
        <v>11</v>
      </c>
      <c r="C5" s="10" t="s">
        <v>14</v>
      </c>
      <c r="D5" s="11" t="s">
        <v>14</v>
      </c>
      <c r="E5" s="9" t="s">
        <v>11</v>
      </c>
      <c r="F5" s="10" t="s">
        <v>14</v>
      </c>
      <c r="G5" s="11" t="s">
        <v>14</v>
      </c>
      <c r="H5" s="9" t="s">
        <v>11</v>
      </c>
      <c r="I5" s="10" t="s">
        <v>14</v>
      </c>
      <c r="J5" s="11" t="s">
        <v>14</v>
      </c>
      <c r="K5" s="9" t="s">
        <v>11</v>
      </c>
      <c r="L5" s="10" t="s">
        <v>14</v>
      </c>
      <c r="M5" s="11" t="s">
        <v>14</v>
      </c>
      <c r="N5" s="9" t="s">
        <v>11</v>
      </c>
      <c r="O5" s="10" t="s">
        <v>14</v>
      </c>
      <c r="P5" s="11" t="s">
        <v>14</v>
      </c>
      <c r="Q5" s="9" t="s">
        <v>11</v>
      </c>
      <c r="R5" s="10" t="s">
        <v>14</v>
      </c>
      <c r="S5" s="11" t="s">
        <v>14</v>
      </c>
      <c r="T5" s="9" t="s">
        <v>11</v>
      </c>
      <c r="U5" s="10" t="s">
        <v>14</v>
      </c>
      <c r="V5" s="11" t="s">
        <v>14</v>
      </c>
      <c r="W5" s="9" t="s">
        <v>11</v>
      </c>
      <c r="X5" s="10" t="s">
        <v>14</v>
      </c>
      <c r="Y5" s="11" t="s">
        <v>14</v>
      </c>
      <c r="Z5" s="9" t="s">
        <v>11</v>
      </c>
      <c r="AA5" s="10" t="s">
        <v>14</v>
      </c>
      <c r="AB5" s="11" t="s">
        <v>14</v>
      </c>
      <c r="AC5" s="9" t="s">
        <v>11</v>
      </c>
      <c r="AD5" s="10" t="s">
        <v>14</v>
      </c>
      <c r="AE5" s="11" t="s">
        <v>14</v>
      </c>
      <c r="AF5" s="9" t="s">
        <v>11</v>
      </c>
      <c r="AG5" s="10" t="s">
        <v>14</v>
      </c>
      <c r="AH5" s="11" t="s">
        <v>14</v>
      </c>
      <c r="AI5" s="9" t="s">
        <v>11</v>
      </c>
      <c r="AJ5" s="10" t="s">
        <v>14</v>
      </c>
      <c r="AK5" s="11" t="s">
        <v>14</v>
      </c>
      <c r="AL5" s="9" t="s">
        <v>11</v>
      </c>
      <c r="AM5" s="10" t="s">
        <v>14</v>
      </c>
      <c r="AN5" s="11" t="s">
        <v>14</v>
      </c>
      <c r="AO5" s="9" t="s">
        <v>17</v>
      </c>
      <c r="AP5" s="11" t="s">
        <v>18</v>
      </c>
    </row>
    <row r="6" spans="1:42" ht="12.75">
      <c r="A6" s="1" t="s">
        <v>0</v>
      </c>
      <c r="B6" s="15">
        <v>3</v>
      </c>
      <c r="C6" s="3">
        <f>D6-B6</f>
        <v>0</v>
      </c>
      <c r="D6" s="16">
        <v>3</v>
      </c>
      <c r="E6" s="15">
        <v>2</v>
      </c>
      <c r="F6" s="3">
        <f>G6-E6</f>
        <v>0</v>
      </c>
      <c r="G6" s="16">
        <v>2</v>
      </c>
      <c r="H6" s="15">
        <v>0</v>
      </c>
      <c r="I6" s="3">
        <f aca="true" t="shared" si="0" ref="I6:I15">J6-H6</f>
        <v>0</v>
      </c>
      <c r="J6" s="16">
        <v>0</v>
      </c>
      <c r="K6" s="15">
        <v>0</v>
      </c>
      <c r="L6" s="3">
        <f aca="true" t="shared" si="1" ref="L6:L15">M6-K6</f>
        <v>0</v>
      </c>
      <c r="M6" s="16">
        <v>0</v>
      </c>
      <c r="N6" s="15">
        <v>0</v>
      </c>
      <c r="O6" s="3">
        <f aca="true" t="shared" si="2" ref="O6:O15">P6-N6</f>
        <v>0</v>
      </c>
      <c r="P6" s="16">
        <v>0</v>
      </c>
      <c r="Q6" s="15">
        <v>0</v>
      </c>
      <c r="R6" s="3">
        <f aca="true" t="shared" si="3" ref="R6:R15">S6-Q6</f>
        <v>0</v>
      </c>
      <c r="S6" s="16">
        <v>0</v>
      </c>
      <c r="T6" s="15">
        <v>2</v>
      </c>
      <c r="U6" s="3">
        <f aca="true" t="shared" si="4" ref="U6:U15">V6-T6</f>
        <v>0</v>
      </c>
      <c r="V6" s="16">
        <v>2</v>
      </c>
      <c r="W6" s="15">
        <v>1</v>
      </c>
      <c r="X6" s="3">
        <f aca="true" t="shared" si="5" ref="X6:X15">Y6-W6</f>
        <v>0</v>
      </c>
      <c r="Y6" s="16">
        <v>1</v>
      </c>
      <c r="Z6" s="16">
        <v>1</v>
      </c>
      <c r="AA6" s="3"/>
      <c r="AB6" s="16">
        <v>1</v>
      </c>
      <c r="AC6" s="15"/>
      <c r="AD6" s="3"/>
      <c r="AE6" s="16"/>
      <c r="AF6" s="15"/>
      <c r="AG6" s="3"/>
      <c r="AH6" s="16"/>
      <c r="AI6" s="15"/>
      <c r="AJ6" s="3"/>
      <c r="AK6" s="16"/>
      <c r="AL6" s="15"/>
      <c r="AM6" s="3"/>
      <c r="AN6" s="16"/>
      <c r="AO6" s="27">
        <v>0</v>
      </c>
      <c r="AP6" s="20">
        <f>D6*(1-AO6)</f>
        <v>3</v>
      </c>
    </row>
    <row r="7" spans="1:42" ht="12.75">
      <c r="A7" s="1" t="s">
        <v>27</v>
      </c>
      <c r="B7" s="13">
        <v>97</v>
      </c>
      <c r="C7" s="2">
        <f aca="true" t="shared" si="6" ref="C7:C15">D7-B7</f>
        <v>197</v>
      </c>
      <c r="D7" s="14">
        <v>294</v>
      </c>
      <c r="E7" s="13">
        <v>273.23</v>
      </c>
      <c r="F7" s="3">
        <f aca="true" t="shared" si="7" ref="F7:F15">G7-E7</f>
        <v>204.76999999999998</v>
      </c>
      <c r="G7" s="14">
        <v>478</v>
      </c>
      <c r="H7" s="13">
        <v>119.9</v>
      </c>
      <c r="I7" s="3">
        <f t="shared" si="0"/>
        <v>425.1</v>
      </c>
      <c r="J7" s="14">
        <v>545</v>
      </c>
      <c r="K7" s="13">
        <v>149</v>
      </c>
      <c r="L7" s="3">
        <f t="shared" si="1"/>
        <v>186</v>
      </c>
      <c r="M7" s="14">
        <v>335</v>
      </c>
      <c r="N7" s="13">
        <v>86</v>
      </c>
      <c r="O7" s="3">
        <f t="shared" si="2"/>
        <v>102</v>
      </c>
      <c r="P7" s="14">
        <v>188</v>
      </c>
      <c r="Q7" s="13">
        <v>102</v>
      </c>
      <c r="R7" s="3">
        <f t="shared" si="3"/>
        <v>142</v>
      </c>
      <c r="S7" s="14">
        <v>244</v>
      </c>
      <c r="T7" s="13">
        <v>35</v>
      </c>
      <c r="U7" s="3">
        <f t="shared" si="4"/>
        <v>38</v>
      </c>
      <c r="V7" s="14">
        <v>73</v>
      </c>
      <c r="W7" s="13">
        <v>34</v>
      </c>
      <c r="X7" s="3">
        <f t="shared" si="5"/>
        <v>35</v>
      </c>
      <c r="Y7" s="14">
        <v>69</v>
      </c>
      <c r="Z7" s="14">
        <v>97</v>
      </c>
      <c r="AA7" s="3"/>
      <c r="AB7" s="14">
        <v>97</v>
      </c>
      <c r="AC7" s="13"/>
      <c r="AD7" s="3"/>
      <c r="AE7" s="14"/>
      <c r="AF7" s="13"/>
      <c r="AG7" s="3"/>
      <c r="AH7" s="14"/>
      <c r="AI7" s="13"/>
      <c r="AJ7" s="3"/>
      <c r="AK7" s="14"/>
      <c r="AL7" s="13"/>
      <c r="AM7" s="3"/>
      <c r="AN7" s="14"/>
      <c r="AO7" s="27">
        <v>0.8</v>
      </c>
      <c r="AP7" s="20">
        <f aca="true" t="shared" si="8" ref="AP7:AP15">D7*(1-AO7)</f>
        <v>58.79999999999999</v>
      </c>
    </row>
    <row r="8" spans="1:42" ht="12.75">
      <c r="A8" s="1" t="s">
        <v>1</v>
      </c>
      <c r="B8" s="13">
        <v>336.14</v>
      </c>
      <c r="C8" s="2">
        <f t="shared" si="6"/>
        <v>-0.13999999999998636</v>
      </c>
      <c r="D8" s="14">
        <v>336</v>
      </c>
      <c r="E8" s="13">
        <v>229.21</v>
      </c>
      <c r="F8" s="3">
        <f t="shared" si="7"/>
        <v>-0.21000000000000796</v>
      </c>
      <c r="G8" s="14">
        <v>229</v>
      </c>
      <c r="H8" s="13">
        <v>661</v>
      </c>
      <c r="I8" s="3">
        <f t="shared" si="0"/>
        <v>0</v>
      </c>
      <c r="J8" s="14">
        <v>661</v>
      </c>
      <c r="K8" s="13">
        <v>426</v>
      </c>
      <c r="L8" s="3">
        <f t="shared" si="1"/>
        <v>0</v>
      </c>
      <c r="M8" s="14">
        <v>426</v>
      </c>
      <c r="N8" s="13">
        <v>487</v>
      </c>
      <c r="O8" s="3">
        <f t="shared" si="2"/>
        <v>0</v>
      </c>
      <c r="P8" s="14">
        <v>487</v>
      </c>
      <c r="Q8" s="13">
        <v>256</v>
      </c>
      <c r="R8" s="3">
        <f t="shared" si="3"/>
        <v>0</v>
      </c>
      <c r="S8" s="14">
        <v>256</v>
      </c>
      <c r="T8" s="13">
        <v>241</v>
      </c>
      <c r="U8" s="3">
        <f t="shared" si="4"/>
        <v>0</v>
      </c>
      <c r="V8" s="14">
        <v>241</v>
      </c>
      <c r="W8" s="13">
        <v>212</v>
      </c>
      <c r="X8" s="3">
        <f t="shared" si="5"/>
        <v>0</v>
      </c>
      <c r="Y8" s="14">
        <v>212</v>
      </c>
      <c r="Z8" s="14">
        <v>235</v>
      </c>
      <c r="AA8" s="3"/>
      <c r="AB8" s="14">
        <v>235</v>
      </c>
      <c r="AC8" s="13"/>
      <c r="AD8" s="3"/>
      <c r="AE8" s="14"/>
      <c r="AF8" s="13"/>
      <c r="AG8" s="3"/>
      <c r="AH8" s="14"/>
      <c r="AI8" s="13"/>
      <c r="AJ8" s="3"/>
      <c r="AK8" s="14"/>
      <c r="AL8" s="13"/>
      <c r="AM8" s="3"/>
      <c r="AN8" s="14"/>
      <c r="AO8" s="27">
        <v>0.5</v>
      </c>
      <c r="AP8" s="20">
        <f t="shared" si="8"/>
        <v>168</v>
      </c>
    </row>
    <row r="9" spans="1:42" ht="12.75">
      <c r="A9" s="1" t="s">
        <v>2</v>
      </c>
      <c r="B9" s="15">
        <v>139.56</v>
      </c>
      <c r="C9" s="3">
        <f t="shared" si="6"/>
        <v>0.4399999999999977</v>
      </c>
      <c r="D9" s="16">
        <v>140</v>
      </c>
      <c r="E9" s="15">
        <v>63.64</v>
      </c>
      <c r="F9" s="3">
        <f t="shared" si="7"/>
        <v>0.35999999999999943</v>
      </c>
      <c r="G9" s="16">
        <v>64</v>
      </c>
      <c r="H9" s="15">
        <v>34.11</v>
      </c>
      <c r="I9" s="3">
        <f t="shared" si="0"/>
        <v>-0.10999999999999943</v>
      </c>
      <c r="J9" s="16">
        <v>34</v>
      </c>
      <c r="K9" s="15">
        <v>43</v>
      </c>
      <c r="L9" s="3">
        <f t="shared" si="1"/>
        <v>0</v>
      </c>
      <c r="M9" s="16">
        <v>43</v>
      </c>
      <c r="N9" s="15">
        <v>28</v>
      </c>
      <c r="O9" s="3">
        <f t="shared" si="2"/>
        <v>0</v>
      </c>
      <c r="P9" s="16">
        <v>28</v>
      </c>
      <c r="Q9" s="15">
        <v>226</v>
      </c>
      <c r="R9" s="3">
        <f t="shared" si="3"/>
        <v>0</v>
      </c>
      <c r="S9" s="16">
        <v>226</v>
      </c>
      <c r="T9" s="15">
        <v>86</v>
      </c>
      <c r="U9" s="3">
        <f t="shared" si="4"/>
        <v>0</v>
      </c>
      <c r="V9" s="16">
        <v>86</v>
      </c>
      <c r="W9" s="15">
        <v>199</v>
      </c>
      <c r="X9" s="3">
        <f t="shared" si="5"/>
        <v>0</v>
      </c>
      <c r="Y9" s="16">
        <v>199</v>
      </c>
      <c r="Z9" s="16">
        <v>58</v>
      </c>
      <c r="AA9" s="3"/>
      <c r="AB9" s="16">
        <v>58</v>
      </c>
      <c r="AC9" s="15"/>
      <c r="AD9" s="3"/>
      <c r="AE9" s="16"/>
      <c r="AF9" s="15"/>
      <c r="AG9" s="3"/>
      <c r="AH9" s="16"/>
      <c r="AI9" s="15"/>
      <c r="AJ9" s="3"/>
      <c r="AK9" s="16"/>
      <c r="AL9" s="15"/>
      <c r="AM9" s="3"/>
      <c r="AN9" s="16"/>
      <c r="AO9" s="27">
        <v>0.25</v>
      </c>
      <c r="AP9" s="20">
        <f t="shared" si="8"/>
        <v>105</v>
      </c>
    </row>
    <row r="10" spans="1:42" ht="12.75">
      <c r="A10" s="1" t="s">
        <v>3</v>
      </c>
      <c r="B10" s="15">
        <v>7</v>
      </c>
      <c r="C10" s="3">
        <f t="shared" si="6"/>
        <v>0</v>
      </c>
      <c r="D10" s="16">
        <v>7</v>
      </c>
      <c r="E10" s="15">
        <v>32</v>
      </c>
      <c r="F10" s="3">
        <f t="shared" si="7"/>
        <v>0</v>
      </c>
      <c r="G10" s="16">
        <v>32</v>
      </c>
      <c r="H10" s="15">
        <v>29.84</v>
      </c>
      <c r="I10" s="3">
        <f t="shared" si="0"/>
        <v>0.16000000000000014</v>
      </c>
      <c r="J10" s="16">
        <v>30</v>
      </c>
      <c r="K10" s="15">
        <v>19</v>
      </c>
      <c r="L10" s="3">
        <f t="shared" si="1"/>
        <v>1</v>
      </c>
      <c r="M10" s="16">
        <v>20</v>
      </c>
      <c r="N10" s="15">
        <v>20</v>
      </c>
      <c r="O10" s="3">
        <f t="shared" si="2"/>
        <v>1</v>
      </c>
      <c r="P10" s="16">
        <v>21</v>
      </c>
      <c r="Q10" s="15">
        <v>13</v>
      </c>
      <c r="R10" s="3">
        <f t="shared" si="3"/>
        <v>6</v>
      </c>
      <c r="S10" s="16">
        <v>19</v>
      </c>
      <c r="T10" s="15">
        <v>13</v>
      </c>
      <c r="U10" s="3">
        <f t="shared" si="4"/>
        <v>3</v>
      </c>
      <c r="V10" s="16">
        <v>16</v>
      </c>
      <c r="W10" s="15">
        <v>3</v>
      </c>
      <c r="X10" s="3">
        <f t="shared" si="5"/>
        <v>0</v>
      </c>
      <c r="Y10" s="16">
        <v>3</v>
      </c>
      <c r="Z10" s="16">
        <v>5</v>
      </c>
      <c r="AA10" s="3"/>
      <c r="AB10" s="16">
        <v>5</v>
      </c>
      <c r="AC10" s="15"/>
      <c r="AD10" s="3"/>
      <c r="AE10" s="16"/>
      <c r="AF10" s="15"/>
      <c r="AG10" s="3"/>
      <c r="AH10" s="16"/>
      <c r="AI10" s="15"/>
      <c r="AJ10" s="3"/>
      <c r="AK10" s="16"/>
      <c r="AL10" s="15"/>
      <c r="AM10" s="3"/>
      <c r="AN10" s="16"/>
      <c r="AO10" s="27">
        <v>0.75</v>
      </c>
      <c r="AP10" s="20">
        <f t="shared" si="8"/>
        <v>1.75</v>
      </c>
    </row>
    <row r="11" spans="1:42" ht="12.75">
      <c r="A11" s="1" t="s">
        <v>4</v>
      </c>
      <c r="B11" s="15">
        <v>14.4</v>
      </c>
      <c r="C11" s="3">
        <f t="shared" si="6"/>
        <v>-0.40000000000000036</v>
      </c>
      <c r="D11" s="16">
        <v>14</v>
      </c>
      <c r="E11" s="15">
        <v>0</v>
      </c>
      <c r="F11" s="3">
        <f t="shared" si="7"/>
        <v>0</v>
      </c>
      <c r="G11" s="16">
        <v>0</v>
      </c>
      <c r="H11" s="15">
        <v>0</v>
      </c>
      <c r="I11" s="3">
        <f t="shared" si="0"/>
        <v>0</v>
      </c>
      <c r="J11" s="16">
        <v>0</v>
      </c>
      <c r="K11" s="15">
        <v>0</v>
      </c>
      <c r="L11" s="3">
        <f t="shared" si="1"/>
        <v>0</v>
      </c>
      <c r="M11" s="16">
        <v>0</v>
      </c>
      <c r="N11" s="15">
        <v>0</v>
      </c>
      <c r="O11" s="3">
        <f t="shared" si="2"/>
        <v>0</v>
      </c>
      <c r="P11" s="16">
        <v>0</v>
      </c>
      <c r="Q11" s="15">
        <v>0</v>
      </c>
      <c r="R11" s="3">
        <f t="shared" si="3"/>
        <v>0</v>
      </c>
      <c r="S11" s="16">
        <v>0</v>
      </c>
      <c r="T11" s="15">
        <v>4</v>
      </c>
      <c r="U11" s="3">
        <f t="shared" si="4"/>
        <v>0</v>
      </c>
      <c r="V11" s="16">
        <v>4</v>
      </c>
      <c r="W11" s="15">
        <v>2</v>
      </c>
      <c r="X11" s="3">
        <f t="shared" si="5"/>
        <v>0</v>
      </c>
      <c r="Y11" s="16">
        <v>2</v>
      </c>
      <c r="Z11" s="16">
        <v>1</v>
      </c>
      <c r="AA11" s="3"/>
      <c r="AB11" s="16">
        <v>1</v>
      </c>
      <c r="AC11" s="15"/>
      <c r="AD11" s="3"/>
      <c r="AE11" s="16"/>
      <c r="AF11" s="15"/>
      <c r="AG11" s="3"/>
      <c r="AH11" s="16"/>
      <c r="AI11" s="15"/>
      <c r="AJ11" s="3"/>
      <c r="AK11" s="16"/>
      <c r="AL11" s="15"/>
      <c r="AM11" s="3"/>
      <c r="AN11" s="16"/>
      <c r="AO11" s="27">
        <v>0.8</v>
      </c>
      <c r="AP11" s="20">
        <f t="shared" si="8"/>
        <v>2.7999999999999994</v>
      </c>
    </row>
    <row r="12" spans="1:42" ht="12.75">
      <c r="A12" s="1" t="s">
        <v>5</v>
      </c>
      <c r="B12" s="17">
        <v>477</v>
      </c>
      <c r="C12" s="4">
        <f t="shared" si="6"/>
        <v>1178</v>
      </c>
      <c r="D12" s="16">
        <v>1655</v>
      </c>
      <c r="E12" s="17">
        <v>126</v>
      </c>
      <c r="F12" s="3">
        <f t="shared" si="7"/>
        <v>907</v>
      </c>
      <c r="G12" s="18">
        <v>1033</v>
      </c>
      <c r="H12" s="17">
        <v>137</v>
      </c>
      <c r="I12" s="3">
        <f t="shared" si="0"/>
        <v>786</v>
      </c>
      <c r="J12" s="16">
        <v>923</v>
      </c>
      <c r="K12" s="17">
        <v>176</v>
      </c>
      <c r="L12" s="3">
        <f t="shared" si="1"/>
        <v>735</v>
      </c>
      <c r="M12" s="16">
        <v>911</v>
      </c>
      <c r="N12" s="17">
        <v>75</v>
      </c>
      <c r="O12" s="3">
        <f t="shared" si="2"/>
        <v>577</v>
      </c>
      <c r="P12" s="16">
        <v>652</v>
      </c>
      <c r="Q12" s="17">
        <v>88</v>
      </c>
      <c r="R12" s="3">
        <f t="shared" si="3"/>
        <v>203</v>
      </c>
      <c r="S12" s="16">
        <v>291</v>
      </c>
      <c r="T12" s="17">
        <v>148</v>
      </c>
      <c r="U12" s="3">
        <f t="shared" si="4"/>
        <v>146</v>
      </c>
      <c r="V12" s="16">
        <v>294</v>
      </c>
      <c r="W12" s="17">
        <v>52</v>
      </c>
      <c r="X12" s="3">
        <f t="shared" si="5"/>
        <v>63</v>
      </c>
      <c r="Y12" s="16">
        <v>115</v>
      </c>
      <c r="Z12" s="16">
        <v>318</v>
      </c>
      <c r="AA12" s="3"/>
      <c r="AB12" s="16">
        <v>318</v>
      </c>
      <c r="AC12" s="17"/>
      <c r="AD12" s="3"/>
      <c r="AE12" s="16"/>
      <c r="AF12" s="17"/>
      <c r="AG12" s="3"/>
      <c r="AH12" s="16"/>
      <c r="AI12" s="17"/>
      <c r="AJ12" s="3"/>
      <c r="AK12" s="16"/>
      <c r="AL12" s="17"/>
      <c r="AM12" s="3"/>
      <c r="AN12" s="16"/>
      <c r="AO12" s="27">
        <v>0.7</v>
      </c>
      <c r="AP12" s="20">
        <f t="shared" si="8"/>
        <v>496.50000000000006</v>
      </c>
    </row>
    <row r="13" spans="1:42" ht="12.75">
      <c r="A13" s="1" t="s">
        <v>7</v>
      </c>
      <c r="B13" s="15">
        <v>747.56</v>
      </c>
      <c r="C13" s="3">
        <f t="shared" si="6"/>
        <v>0.44000000000005457</v>
      </c>
      <c r="D13" s="16">
        <v>748</v>
      </c>
      <c r="E13" s="15">
        <v>582.2</v>
      </c>
      <c r="F13" s="3">
        <f t="shared" si="7"/>
        <v>-0.20000000000004547</v>
      </c>
      <c r="G13" s="16">
        <v>582</v>
      </c>
      <c r="H13" s="15">
        <v>186</v>
      </c>
      <c r="I13" s="3">
        <f t="shared" si="0"/>
        <v>0</v>
      </c>
      <c r="J13" s="16">
        <v>186</v>
      </c>
      <c r="K13" s="15">
        <v>146</v>
      </c>
      <c r="L13" s="3">
        <f t="shared" si="1"/>
        <v>0</v>
      </c>
      <c r="M13" s="16">
        <v>146</v>
      </c>
      <c r="N13" s="15">
        <v>127</v>
      </c>
      <c r="O13" s="3">
        <f t="shared" si="2"/>
        <v>0</v>
      </c>
      <c r="P13" s="16">
        <v>127</v>
      </c>
      <c r="Q13" s="15">
        <v>52</v>
      </c>
      <c r="R13" s="3">
        <f t="shared" si="3"/>
        <v>0</v>
      </c>
      <c r="S13" s="16">
        <v>52</v>
      </c>
      <c r="T13" s="15">
        <v>184</v>
      </c>
      <c r="U13" s="3">
        <f t="shared" si="4"/>
        <v>0</v>
      </c>
      <c r="V13" s="16">
        <v>184</v>
      </c>
      <c r="W13" s="15">
        <v>66</v>
      </c>
      <c r="X13" s="3">
        <f t="shared" si="5"/>
        <v>0</v>
      </c>
      <c r="Y13" s="16">
        <v>66</v>
      </c>
      <c r="Z13" s="16">
        <v>25</v>
      </c>
      <c r="AA13" s="3"/>
      <c r="AB13" s="16">
        <v>25</v>
      </c>
      <c r="AC13" s="15"/>
      <c r="AD13" s="3"/>
      <c r="AE13" s="16"/>
      <c r="AF13" s="15"/>
      <c r="AG13" s="3"/>
      <c r="AH13" s="16"/>
      <c r="AI13" s="15"/>
      <c r="AJ13" s="3"/>
      <c r="AK13" s="16"/>
      <c r="AL13" s="15"/>
      <c r="AM13" s="3"/>
      <c r="AN13" s="16"/>
      <c r="AO13" s="27">
        <v>0.8</v>
      </c>
      <c r="AP13" s="20">
        <f t="shared" si="8"/>
        <v>149.59999999999997</v>
      </c>
    </row>
    <row r="14" spans="1:42" ht="12.75">
      <c r="A14" s="1" t="s">
        <v>8</v>
      </c>
      <c r="B14" s="21">
        <v>22</v>
      </c>
      <c r="C14" s="22">
        <f t="shared" si="6"/>
        <v>0</v>
      </c>
      <c r="D14" s="16">
        <v>22</v>
      </c>
      <c r="E14" s="21">
        <v>21</v>
      </c>
      <c r="F14" s="3">
        <f t="shared" si="7"/>
        <v>0</v>
      </c>
      <c r="G14" s="16">
        <v>21</v>
      </c>
      <c r="H14" s="21">
        <v>23</v>
      </c>
      <c r="I14" s="3">
        <f t="shared" si="0"/>
        <v>0</v>
      </c>
      <c r="J14" s="16">
        <v>23</v>
      </c>
      <c r="K14" s="21">
        <v>34</v>
      </c>
      <c r="L14" s="3">
        <f t="shared" si="1"/>
        <v>0</v>
      </c>
      <c r="M14" s="16">
        <v>34</v>
      </c>
      <c r="N14" s="21">
        <v>55</v>
      </c>
      <c r="O14" s="3">
        <f t="shared" si="2"/>
        <v>0</v>
      </c>
      <c r="P14" s="16">
        <v>55</v>
      </c>
      <c r="Q14" s="21">
        <v>15</v>
      </c>
      <c r="R14" s="3">
        <f t="shared" si="3"/>
        <v>0</v>
      </c>
      <c r="S14" s="16">
        <v>15</v>
      </c>
      <c r="T14" s="21">
        <v>34</v>
      </c>
      <c r="U14" s="3">
        <f t="shared" si="4"/>
        <v>0</v>
      </c>
      <c r="V14" s="16">
        <v>34</v>
      </c>
      <c r="W14" s="21">
        <v>35</v>
      </c>
      <c r="X14" s="3">
        <f t="shared" si="5"/>
        <v>0</v>
      </c>
      <c r="Y14" s="16">
        <v>35</v>
      </c>
      <c r="Z14" s="16">
        <v>0</v>
      </c>
      <c r="AA14" s="3"/>
      <c r="AB14" s="16">
        <v>0</v>
      </c>
      <c r="AC14" s="21"/>
      <c r="AD14" s="3"/>
      <c r="AE14" s="16"/>
      <c r="AF14" s="21"/>
      <c r="AG14" s="3"/>
      <c r="AH14" s="16"/>
      <c r="AI14" s="21"/>
      <c r="AJ14" s="3"/>
      <c r="AK14" s="16"/>
      <c r="AL14" s="21"/>
      <c r="AM14" s="3"/>
      <c r="AN14" s="16"/>
      <c r="AO14" s="27">
        <v>0.8</v>
      </c>
      <c r="AP14" s="20">
        <f t="shared" si="8"/>
        <v>4.399999999999999</v>
      </c>
    </row>
    <row r="15" spans="1:43" ht="12.75">
      <c r="A15" s="1" t="s">
        <v>6</v>
      </c>
      <c r="B15" s="15">
        <v>9.5</v>
      </c>
      <c r="C15" s="3">
        <f t="shared" si="6"/>
        <v>0</v>
      </c>
      <c r="D15" s="16">
        <v>9.5</v>
      </c>
      <c r="E15" s="15">
        <v>0</v>
      </c>
      <c r="F15" s="3">
        <f t="shared" si="7"/>
        <v>0</v>
      </c>
      <c r="G15" s="16">
        <v>0</v>
      </c>
      <c r="H15" s="15">
        <v>0</v>
      </c>
      <c r="I15" s="3">
        <f t="shared" si="0"/>
        <v>0</v>
      </c>
      <c r="J15" s="16">
        <v>0</v>
      </c>
      <c r="K15" s="15">
        <v>0</v>
      </c>
      <c r="L15" s="3">
        <f t="shared" si="1"/>
        <v>0</v>
      </c>
      <c r="M15" s="16">
        <v>0</v>
      </c>
      <c r="N15" s="15">
        <v>0.2</v>
      </c>
      <c r="O15" s="3">
        <f t="shared" si="2"/>
        <v>-0.2</v>
      </c>
      <c r="P15" s="16">
        <v>0</v>
      </c>
      <c r="Q15" s="15">
        <v>14</v>
      </c>
      <c r="R15" s="3">
        <f t="shared" si="3"/>
        <v>0</v>
      </c>
      <c r="S15" s="16">
        <v>14</v>
      </c>
      <c r="T15" s="15">
        <v>3</v>
      </c>
      <c r="U15" s="3">
        <f t="shared" si="4"/>
        <v>0</v>
      </c>
      <c r="V15" s="16">
        <v>3</v>
      </c>
      <c r="W15" s="15">
        <v>5</v>
      </c>
      <c r="X15" s="3">
        <f t="shared" si="5"/>
        <v>0</v>
      </c>
      <c r="Y15" s="16">
        <v>5</v>
      </c>
      <c r="Z15" s="16">
        <v>42</v>
      </c>
      <c r="AA15" s="3"/>
      <c r="AB15" s="16">
        <v>42</v>
      </c>
      <c r="AC15" s="15"/>
      <c r="AD15" s="3"/>
      <c r="AE15" s="16"/>
      <c r="AF15" s="15"/>
      <c r="AG15" s="3"/>
      <c r="AH15" s="16"/>
      <c r="AI15" s="15"/>
      <c r="AJ15" s="3"/>
      <c r="AK15" s="16"/>
      <c r="AL15" s="15"/>
      <c r="AM15" s="3"/>
      <c r="AN15" s="16"/>
      <c r="AO15" s="27">
        <v>0.63</v>
      </c>
      <c r="AP15" s="20">
        <f t="shared" si="8"/>
        <v>3.515</v>
      </c>
      <c r="AQ15" t="s">
        <v>30</v>
      </c>
    </row>
    <row r="16" spans="2:42" ht="12.75">
      <c r="B16" s="19"/>
      <c r="C16" s="23"/>
      <c r="D16" s="20"/>
      <c r="E16" s="19"/>
      <c r="F16" s="23"/>
      <c r="G16" s="20"/>
      <c r="H16" s="19"/>
      <c r="I16" s="23"/>
      <c r="J16" s="20"/>
      <c r="K16" s="19"/>
      <c r="L16" s="23"/>
      <c r="M16" s="20"/>
      <c r="N16" s="19"/>
      <c r="O16" s="23"/>
      <c r="P16" s="20"/>
      <c r="Q16" s="19"/>
      <c r="R16" s="23"/>
      <c r="S16" s="20"/>
      <c r="T16" s="19"/>
      <c r="U16" s="23"/>
      <c r="V16" s="20"/>
      <c r="W16" s="19"/>
      <c r="X16" s="23"/>
      <c r="Y16" s="20"/>
      <c r="Z16" s="20"/>
      <c r="AA16" s="23"/>
      <c r="AB16" s="20"/>
      <c r="AC16" s="19"/>
      <c r="AD16" s="23"/>
      <c r="AE16" s="20"/>
      <c r="AF16" s="19"/>
      <c r="AG16" s="23"/>
      <c r="AH16" s="20"/>
      <c r="AI16" s="19"/>
      <c r="AJ16" s="23"/>
      <c r="AK16" s="20"/>
      <c r="AL16" s="19"/>
      <c r="AM16" s="23"/>
      <c r="AN16" s="20"/>
      <c r="AO16" s="27"/>
      <c r="AP16" s="20"/>
    </row>
    <row r="17" spans="1:42" ht="12.75">
      <c r="A17" s="1" t="s">
        <v>31</v>
      </c>
      <c r="B17" s="19">
        <f aca="true" t="shared" si="9" ref="B17:Y17">SUM(B6:B16)</f>
        <v>1853.1599999999999</v>
      </c>
      <c r="C17" s="23">
        <f t="shared" si="9"/>
        <v>1375.3400000000001</v>
      </c>
      <c r="D17" s="20">
        <f t="shared" si="9"/>
        <v>3228.5</v>
      </c>
      <c r="E17" s="19">
        <f t="shared" si="9"/>
        <v>1329.2800000000002</v>
      </c>
      <c r="F17" s="23">
        <f t="shared" si="9"/>
        <v>1111.72</v>
      </c>
      <c r="G17" s="20">
        <f t="shared" si="9"/>
        <v>2441</v>
      </c>
      <c r="H17" s="19">
        <f t="shared" si="9"/>
        <v>1190.85</v>
      </c>
      <c r="I17" s="23">
        <f t="shared" si="9"/>
        <v>1211.15</v>
      </c>
      <c r="J17" s="20">
        <f t="shared" si="9"/>
        <v>2402</v>
      </c>
      <c r="K17" s="19">
        <f t="shared" si="9"/>
        <v>993</v>
      </c>
      <c r="L17" s="23">
        <f t="shared" si="9"/>
        <v>922</v>
      </c>
      <c r="M17" s="20">
        <f t="shared" si="9"/>
        <v>1915</v>
      </c>
      <c r="N17" s="19">
        <f t="shared" si="9"/>
        <v>878.2</v>
      </c>
      <c r="O17" s="23">
        <f t="shared" si="9"/>
        <v>679.8</v>
      </c>
      <c r="P17" s="20">
        <f t="shared" si="9"/>
        <v>1558</v>
      </c>
      <c r="Q17" s="19">
        <f t="shared" si="9"/>
        <v>766</v>
      </c>
      <c r="R17" s="23">
        <f t="shared" si="9"/>
        <v>351</v>
      </c>
      <c r="S17" s="20">
        <f t="shared" si="9"/>
        <v>1117</v>
      </c>
      <c r="T17" s="19">
        <f t="shared" si="9"/>
        <v>750</v>
      </c>
      <c r="U17" s="23">
        <f t="shared" si="9"/>
        <v>187</v>
      </c>
      <c r="V17" s="20">
        <f t="shared" si="9"/>
        <v>937</v>
      </c>
      <c r="W17" s="19">
        <f t="shared" si="9"/>
        <v>609</v>
      </c>
      <c r="X17" s="23">
        <f t="shared" si="9"/>
        <v>98</v>
      </c>
      <c r="Y17" s="20">
        <f t="shared" si="9"/>
        <v>707</v>
      </c>
      <c r="Z17" s="20">
        <f>SUM(Z6:Z16)</f>
        <v>782</v>
      </c>
      <c r="AA17" s="23"/>
      <c r="AB17" s="20">
        <f>SUM(AB6:AB16)</f>
        <v>782</v>
      </c>
      <c r="AC17" s="19"/>
      <c r="AD17" s="23"/>
      <c r="AE17" s="20"/>
      <c r="AF17" s="19"/>
      <c r="AG17" s="23"/>
      <c r="AH17" s="20"/>
      <c r="AI17" s="19"/>
      <c r="AJ17" s="23"/>
      <c r="AK17" s="20"/>
      <c r="AL17" s="19"/>
      <c r="AM17" s="23"/>
      <c r="AN17" s="20"/>
      <c r="AO17" s="27">
        <f>1-AP17/D17</f>
        <v>0.6923137680037169</v>
      </c>
      <c r="AP17" s="20">
        <f>SUM(AP6:AP15)</f>
        <v>993.365</v>
      </c>
    </row>
    <row r="18" spans="2:42" ht="12.75">
      <c r="B18" s="19"/>
      <c r="C18" s="23"/>
      <c r="D18" s="20"/>
      <c r="E18" s="19"/>
      <c r="F18" s="23"/>
      <c r="G18" s="20"/>
      <c r="H18" s="19"/>
      <c r="I18" s="23"/>
      <c r="J18" s="20"/>
      <c r="K18" s="19"/>
      <c r="L18" s="23"/>
      <c r="M18" s="20"/>
      <c r="N18" s="19"/>
      <c r="O18" s="23"/>
      <c r="P18" s="20"/>
      <c r="Q18" s="19"/>
      <c r="R18" s="23"/>
      <c r="S18" s="20"/>
      <c r="T18" s="19"/>
      <c r="U18" s="23"/>
      <c r="V18" s="20"/>
      <c r="W18" s="19"/>
      <c r="X18" s="23"/>
      <c r="Y18" s="20"/>
      <c r="Z18" s="19"/>
      <c r="AA18" s="23"/>
      <c r="AB18" s="20"/>
      <c r="AC18" s="19"/>
      <c r="AD18" s="23"/>
      <c r="AE18" s="20"/>
      <c r="AF18" s="19"/>
      <c r="AG18" s="23"/>
      <c r="AH18" s="20"/>
      <c r="AI18" s="19"/>
      <c r="AJ18" s="23"/>
      <c r="AK18" s="20"/>
      <c r="AL18" s="19"/>
      <c r="AM18" s="23"/>
      <c r="AN18" s="20"/>
      <c r="AO18" s="27"/>
      <c r="AP18" s="20"/>
    </row>
    <row r="19" spans="1:42" ht="12.75">
      <c r="A19" s="1" t="s">
        <v>9</v>
      </c>
      <c r="B19" s="19"/>
      <c r="C19" s="3"/>
      <c r="D19" s="20">
        <v>40902</v>
      </c>
      <c r="E19" s="19"/>
      <c r="F19" s="23"/>
      <c r="G19" s="20">
        <v>31915</v>
      </c>
      <c r="H19" s="19"/>
      <c r="I19" s="23"/>
      <c r="J19" s="20">
        <v>21964</v>
      </c>
      <c r="K19" s="19"/>
      <c r="L19" s="23"/>
      <c r="M19" s="20">
        <v>15050</v>
      </c>
      <c r="N19" s="19"/>
      <c r="O19" s="23"/>
      <c r="P19" s="20">
        <v>16533</v>
      </c>
      <c r="Q19" s="19"/>
      <c r="R19" s="23"/>
      <c r="S19" s="20">
        <v>13656</v>
      </c>
      <c r="T19" s="19"/>
      <c r="U19" s="23"/>
      <c r="V19" s="20">
        <v>11104</v>
      </c>
      <c r="W19" s="19"/>
      <c r="X19" s="23"/>
      <c r="Y19" s="20">
        <v>10255</v>
      </c>
      <c r="Z19" s="19"/>
      <c r="AA19" s="23"/>
      <c r="AB19" s="20">
        <v>10640</v>
      </c>
      <c r="AC19" s="19"/>
      <c r="AD19" s="23"/>
      <c r="AE19" s="20"/>
      <c r="AF19" s="19"/>
      <c r="AG19" s="23"/>
      <c r="AH19" s="20"/>
      <c r="AI19" s="19"/>
      <c r="AJ19" s="23"/>
      <c r="AK19" s="20"/>
      <c r="AL19" s="19"/>
      <c r="AM19" s="23"/>
      <c r="AN19" s="20"/>
      <c r="AO19" s="27">
        <v>0.8</v>
      </c>
      <c r="AP19" s="20">
        <f>D19*(1-AO19)</f>
        <v>8180.399999999998</v>
      </c>
    </row>
    <row r="20" spans="2:42" ht="12.75">
      <c r="B20" s="19"/>
      <c r="C20" s="23"/>
      <c r="D20" s="20"/>
      <c r="E20" s="19"/>
      <c r="F20" s="23"/>
      <c r="G20" s="20"/>
      <c r="H20" s="19"/>
      <c r="I20" s="23"/>
      <c r="J20" s="20"/>
      <c r="K20" s="19"/>
      <c r="L20" s="23"/>
      <c r="M20" s="20"/>
      <c r="N20" s="19"/>
      <c r="O20" s="23"/>
      <c r="P20" s="20"/>
      <c r="Q20" s="19"/>
      <c r="R20" s="23"/>
      <c r="S20" s="20"/>
      <c r="T20" s="19"/>
      <c r="U20" s="23"/>
      <c r="V20" s="20"/>
      <c r="W20" s="19"/>
      <c r="X20" s="23"/>
      <c r="Y20" s="20"/>
      <c r="Z20" s="19"/>
      <c r="AA20" s="23"/>
      <c r="AB20" s="20"/>
      <c r="AC20" s="19"/>
      <c r="AD20" s="23"/>
      <c r="AE20" s="20"/>
      <c r="AF20" s="19"/>
      <c r="AG20" s="23"/>
      <c r="AH20" s="20"/>
      <c r="AI20" s="19"/>
      <c r="AJ20" s="23"/>
      <c r="AK20" s="20"/>
      <c r="AL20" s="19"/>
      <c r="AM20" s="23"/>
      <c r="AN20" s="20"/>
      <c r="AO20" s="27"/>
      <c r="AP20" s="20"/>
    </row>
    <row r="21" spans="1:42" ht="12.75">
      <c r="A21" s="1" t="s">
        <v>10</v>
      </c>
      <c r="B21" s="24"/>
      <c r="C21" s="25"/>
      <c r="D21" s="26">
        <f>D19-D17</f>
        <v>37673.5</v>
      </c>
      <c r="E21" s="24"/>
      <c r="F21" s="25"/>
      <c r="G21" s="26">
        <f>G19-G17</f>
        <v>29474</v>
      </c>
      <c r="H21" s="24"/>
      <c r="I21" s="25"/>
      <c r="J21" s="26">
        <f>J19-J17</f>
        <v>19562</v>
      </c>
      <c r="K21" s="24"/>
      <c r="L21" s="25"/>
      <c r="M21" s="26">
        <f>M19-M17</f>
        <v>13135</v>
      </c>
      <c r="N21" s="24"/>
      <c r="O21" s="25"/>
      <c r="P21" s="26">
        <f>P19-P17</f>
        <v>14975</v>
      </c>
      <c r="Q21" s="24"/>
      <c r="R21" s="25"/>
      <c r="S21" s="26">
        <f>S19-S17</f>
        <v>12539</v>
      </c>
      <c r="T21" s="24"/>
      <c r="U21" s="25"/>
      <c r="V21" s="26">
        <f>V19-V17</f>
        <v>10167</v>
      </c>
      <c r="W21" s="24"/>
      <c r="X21" s="25"/>
      <c r="Y21" s="26">
        <f>Y19-Y17</f>
        <v>9548</v>
      </c>
      <c r="Z21" s="24"/>
      <c r="AA21" s="25"/>
      <c r="AB21" s="26">
        <f>AB19-AB17</f>
        <v>9858</v>
      </c>
      <c r="AC21" s="24"/>
      <c r="AD21" s="25"/>
      <c r="AE21" s="26"/>
      <c r="AF21" s="24"/>
      <c r="AG21" s="25"/>
      <c r="AH21" s="26"/>
      <c r="AI21" s="24"/>
      <c r="AJ21" s="25"/>
      <c r="AK21" s="26"/>
      <c r="AL21" s="24"/>
      <c r="AM21" s="25"/>
      <c r="AN21" s="26"/>
      <c r="AO21" s="28"/>
      <c r="AP21" s="26"/>
    </row>
    <row r="23" ht="12.75">
      <c r="A23" s="1" t="s">
        <v>19</v>
      </c>
    </row>
    <row r="25" spans="1:14" ht="12.75">
      <c r="A25" s="1" t="s">
        <v>26</v>
      </c>
      <c r="B25">
        <v>93</v>
      </c>
      <c r="C25">
        <v>94</v>
      </c>
      <c r="D25">
        <v>95</v>
      </c>
      <c r="E25">
        <v>96</v>
      </c>
      <c r="F25">
        <v>97</v>
      </c>
      <c r="G25">
        <v>98</v>
      </c>
      <c r="H25">
        <v>99</v>
      </c>
      <c r="I25" s="29" t="s">
        <v>20</v>
      </c>
      <c r="J25" s="29" t="s">
        <v>21</v>
      </c>
      <c r="K25" s="29" t="s">
        <v>22</v>
      </c>
      <c r="L25" s="29" t="s">
        <v>23</v>
      </c>
      <c r="M25" s="29" t="s">
        <v>24</v>
      </c>
      <c r="N25" s="29" t="s">
        <v>25</v>
      </c>
    </row>
    <row r="27" spans="1:28" ht="12.75">
      <c r="A27" s="1" t="s">
        <v>28</v>
      </c>
      <c r="B27" t="s">
        <v>12</v>
      </c>
      <c r="W27" s="30">
        <f>SUM(W6,W10,W11,W15)</f>
        <v>11</v>
      </c>
      <c r="AB27" s="30">
        <f>SUM(AB6,AB10,AB11,AB13,AB14)</f>
        <v>32</v>
      </c>
    </row>
  </sheetData>
  <mergeCells count="14">
    <mergeCell ref="AL3:AN3"/>
    <mergeCell ref="AO3:AP3"/>
    <mergeCell ref="Z3:AB3"/>
    <mergeCell ref="AC3:AE3"/>
    <mergeCell ref="AF3:AH3"/>
    <mergeCell ref="AI3:AK3"/>
    <mergeCell ref="B3:D3"/>
    <mergeCell ref="E3:G3"/>
    <mergeCell ref="H3:J3"/>
    <mergeCell ref="K3:M3"/>
    <mergeCell ref="N3:P3"/>
    <mergeCell ref="Q3:S3"/>
    <mergeCell ref="T3:V3"/>
    <mergeCell ref="W3:Y3"/>
  </mergeCells>
  <printOptions horizontalCentered="1"/>
  <pageMargins left="0.25" right="0.25" top="1" bottom="1" header="0.5" footer="0.5"/>
  <pageSetup fitToHeight="1" fitToWidth="1" horizontalDpi="600" verticalDpi="600" orientation="landscape" scale="31"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I18" sqref="I18"/>
    </sheetView>
  </sheetViews>
  <sheetFormatPr defaultColWidth="9.140625" defaultRowHeight="12.75"/>
  <sheetData/>
  <printOptions horizontalCentered="1"/>
  <pageMargins left="0.75" right="0.7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J14:J14"/>
  <sheetViews>
    <sheetView workbookViewId="0" topLeftCell="A1">
      <selection activeCell="I17" sqref="I17"/>
    </sheetView>
  </sheetViews>
  <sheetFormatPr defaultColWidth="9.140625" defaultRowHeight="12.75"/>
  <sheetData>
    <row r="14" ht="12.75" customHeight="1">
      <c r="J14" s="32"/>
    </row>
  </sheetData>
  <printOptions horizontalCentered="1"/>
  <pageMargins left="0.75" right="0.75" top="1" bottom="1"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J18" sqref="J18"/>
    </sheetView>
  </sheetViews>
  <sheetFormatPr defaultColWidth="9.140625" defaultRowHeight="12.75"/>
  <sheetData/>
  <printOptions horizontalCentered="1"/>
  <pageMargins left="0.75" right="0.75" top="1"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I19" sqref="I19"/>
    </sheetView>
  </sheetViews>
  <sheetFormatPr defaultColWidth="9.140625" defaultRowHeight="12.75"/>
  <sheetData/>
  <printOptions horizontalCentered="1"/>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I16:I16"/>
  <sheetViews>
    <sheetView workbookViewId="0" topLeftCell="A1">
      <selection activeCell="I18" sqref="I18"/>
    </sheetView>
  </sheetViews>
  <sheetFormatPr defaultColWidth="9.140625" defaultRowHeight="12.75"/>
  <sheetData>
    <row r="16" ht="12.75" customHeight="1">
      <c r="I16" s="31"/>
    </row>
  </sheetData>
  <printOptions horizontalCentered="1"/>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13" sqref="I13"/>
    </sheetView>
  </sheetViews>
  <sheetFormatPr defaultColWidth="9.140625" defaultRowHeight="12.75"/>
  <sheetData/>
  <printOptions horizontalCentered="1"/>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I18" sqref="I18"/>
    </sheetView>
  </sheetViews>
  <sheetFormatPr defaultColWidth="9.140625" defaultRowHeight="12.75"/>
  <sheetData/>
  <printOptions horizontalCentered="1"/>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I18" sqref="I18"/>
    </sheetView>
  </sheetViews>
  <sheetFormatPr defaultColWidth="9.140625" defaultRowHeight="12.75"/>
  <sheetData/>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I18" sqref="I18"/>
    </sheetView>
  </sheetViews>
  <sheetFormatPr defaultColWidth="9.140625" defaultRowHeight="12.75"/>
  <sheetData/>
  <printOptions horizontalCentered="1"/>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J15:J15"/>
  <sheetViews>
    <sheetView workbookViewId="0" topLeftCell="A1">
      <selection activeCell="I17" sqref="I17"/>
    </sheetView>
  </sheetViews>
  <sheetFormatPr defaultColWidth="9.140625" defaultRowHeight="12.75"/>
  <sheetData>
    <row r="15" ht="12.75" customHeight="1">
      <c r="J15" s="32"/>
    </row>
  </sheetData>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I22" sqref="I22"/>
    </sheetView>
  </sheetViews>
  <sheetFormatPr defaultColWidth="9.140625" defaultRowHeight="12.75"/>
  <sheetData/>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J21" sqref="J21"/>
    </sheetView>
  </sheetViews>
  <sheetFormatPr defaultColWidth="9.140625" defaultRowHeight="12.75"/>
  <sheetData/>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I18" sqref="I18"/>
    </sheetView>
  </sheetViews>
  <sheetFormatPr defaultColWidth="9.140625" defaultRowHeight="12.75"/>
  <sheetData/>
  <printOptions horizontalCentered="1"/>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Roy F. Weston, Inc. - O2K SR1 June 22, 2000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Eslter</dc:creator>
  <cp:keywords/>
  <dc:description/>
  <cp:lastModifiedBy>R.F. Weston</cp:lastModifiedBy>
  <cp:lastPrinted>2002-05-13T20:05:10Z</cp:lastPrinted>
  <dcterms:created xsi:type="dcterms:W3CDTF">2001-08-22T19:13:04Z</dcterms:created>
  <dcterms:modified xsi:type="dcterms:W3CDTF">2002-05-30T16:00:48Z</dcterms:modified>
  <cp:category/>
  <cp:version/>
  <cp:contentType/>
  <cp:contentStatus/>
</cp:coreProperties>
</file>