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10" windowWidth="15150" windowHeight="7935" tabRatio="953" firstSheet="1" activeTab="4"/>
  </bookViews>
  <sheets>
    <sheet name="instructions" sheetId="1" r:id="rId1"/>
    <sheet name="rate_calc (1st &amp; 2nd Yr)" sheetId="2" r:id="rId2"/>
    <sheet name="rate_calc (FCF 3rd Yr)" sheetId="3" r:id="rId3"/>
    <sheet name="rate_calc (Pro-Fin 3rd Yr)" sheetId="4" r:id="rId4"/>
    <sheet name="Rev CF for FY 2008" sheetId="5" r:id="rId5"/>
    <sheet name="2008_actual_direct_cost_base" sheetId="6" r:id="rId6"/>
    <sheet name="2010_proposed direct_cost_base" sheetId="7" r:id="rId7"/>
    <sheet name="2008_indirect_cost_pool" sheetId="8" r:id="rId8"/>
    <sheet name="2010_indirect_cost_pool" sheetId="9" r:id="rId9"/>
    <sheet name="reconciliation" sheetId="10" r:id="rId10"/>
    <sheet name="depreciation" sheetId="11" r:id="rId11"/>
  </sheets>
  <definedNames>
    <definedName name="_xlnm.Print_Titles" localSheetId="5">'2008_actual_direct_cost_base'!$3:$11</definedName>
    <definedName name="_xlnm.Print_Titles" localSheetId="7">'2008_indirect_cost_pool'!$1:$10</definedName>
    <definedName name="_xlnm.Print_Titles" localSheetId="8">'2010_indirect_cost_pool'!$1:$10</definedName>
    <definedName name="_xlnm.Print_Titles" localSheetId="6">'2010_proposed direct_cost_base'!$1:$10</definedName>
    <definedName name="Z_55322F06_EF2B_4EBF_91FC_6C830D0D22C9_.wvu.PrintTitles" localSheetId="7" hidden="1">'2008_indirect_cost_pool'!$1:$10</definedName>
    <definedName name="Z_55322F06_EF2B_4EBF_91FC_6C830D0D22C9_.wvu.PrintTitles" localSheetId="8" hidden="1">'2010_indirect_cost_pool'!$1:$10</definedName>
    <definedName name="Z_55322F06_EF2B_4EBF_91FC_6C830D0D22C9_.wvu.PrintTitles" localSheetId="6" hidden="1">'2010_proposed direct_cost_base'!$1:$10</definedName>
    <definedName name="Z_96FAF5F8_BD57_4EDE_AC8B_7E6854529246_.wvu.PrintTitles" localSheetId="7" hidden="1">'2008_indirect_cost_pool'!$1:$10</definedName>
    <definedName name="Z_96FAF5F8_BD57_4EDE_AC8B_7E6854529246_.wvu.PrintTitles" localSheetId="8" hidden="1">'2010_indirect_cost_pool'!$1:$10</definedName>
    <definedName name="Z_96FAF5F8_BD57_4EDE_AC8B_7E6854529246_.wvu.PrintTitles" localSheetId="6" hidden="1">'2010_proposed direct_cost_base'!$1:$10</definedName>
    <definedName name="Z_EC77BDF0_E4AB_4C37_A286_B132C795CB0B_.wvu.PrintTitles" localSheetId="7" hidden="1">'2008_indirect_cost_pool'!$1:$10</definedName>
    <definedName name="Z_EC77BDF0_E4AB_4C37_A286_B132C795CB0B_.wvu.PrintTitles" localSheetId="8" hidden="1">'2010_indirect_cost_pool'!$1:$10</definedName>
    <definedName name="Z_EC77BDF0_E4AB_4C37_A286_B132C795CB0B_.wvu.PrintTitles" localSheetId="6" hidden="1">'2010_proposed direct_cost_base'!$1:$10</definedName>
  </definedNames>
  <calcPr fullCalcOnLoad="1"/>
</workbook>
</file>

<file path=xl/sharedStrings.xml><?xml version="1.0" encoding="utf-8"?>
<sst xmlns="http://schemas.openxmlformats.org/spreadsheetml/2006/main" count="628" uniqueCount="357">
  <si>
    <t>Indirect Cost Rate Proposal</t>
  </si>
  <si>
    <t>Based on</t>
  </si>
  <si>
    <t>Budgeted or</t>
  </si>
  <si>
    <t>Prior Year Costs</t>
  </si>
  <si>
    <t>Indirect</t>
  </si>
  <si>
    <t>Actual</t>
  </si>
  <si>
    <t>% of</t>
  </si>
  <si>
    <t>Rate at</t>
  </si>
  <si>
    <t>Costs</t>
  </si>
  <si>
    <t>Program</t>
  </si>
  <si>
    <t>Direct Costs</t>
  </si>
  <si>
    <t>Total</t>
  </si>
  <si>
    <t>Cost Pool</t>
  </si>
  <si>
    <t>Carryforward</t>
  </si>
  <si>
    <t>BIA (638)</t>
  </si>
  <si>
    <t>IHS (638)</t>
  </si>
  <si>
    <t>BIA (100-297)</t>
  </si>
  <si>
    <t>1/</t>
  </si>
  <si>
    <t>HHS (Non-638)</t>
  </si>
  <si>
    <t>Interior (Non-638)</t>
  </si>
  <si>
    <t>Agriculture</t>
  </si>
  <si>
    <t>HUD</t>
  </si>
  <si>
    <t>Education</t>
  </si>
  <si>
    <t>Energy</t>
  </si>
  <si>
    <t>EPA</t>
  </si>
  <si>
    <t>Justice</t>
  </si>
  <si>
    <t>EEOC</t>
  </si>
  <si>
    <t xml:space="preserve">Tribal </t>
  </si>
  <si>
    <t>2/</t>
  </si>
  <si>
    <t>Totals</t>
  </si>
  <si>
    <t>3/</t>
  </si>
  <si>
    <t>4/</t>
  </si>
  <si>
    <t>Exclusions</t>
  </si>
  <si>
    <t>Cost</t>
  </si>
  <si>
    <t>Expenditures</t>
  </si>
  <si>
    <t>Contractual</t>
  </si>
  <si>
    <t>Directly</t>
  </si>
  <si>
    <t>Per Financial</t>
  </si>
  <si>
    <t>Capital</t>
  </si>
  <si>
    <t>Services</t>
  </si>
  <si>
    <t>Passthrough</t>
  </si>
  <si>
    <t>Unallowable</t>
  </si>
  <si>
    <t>Funded</t>
  </si>
  <si>
    <t>Direct Cost</t>
  </si>
  <si>
    <t>Statements</t>
  </si>
  <si>
    <t>Equipment</t>
  </si>
  <si>
    <t>(Subcontracts)</t>
  </si>
  <si>
    <t>Funds 1/</t>
  </si>
  <si>
    <t>Costs 2/</t>
  </si>
  <si>
    <t>Indirects 3/</t>
  </si>
  <si>
    <t>Depreciation</t>
  </si>
  <si>
    <t>Base</t>
  </si>
  <si>
    <t>FEDERAL PROGRAMS</t>
  </si>
  <si>
    <t>P.L. 93-638 Programs</t>
  </si>
  <si>
    <t>Consolidated Tribal Government</t>
  </si>
  <si>
    <t>Aid to Tribal Government</t>
  </si>
  <si>
    <t>Family Counseling Program</t>
  </si>
  <si>
    <t>Department of Health and Human Services:</t>
  </si>
  <si>
    <t>Consolidated Health Program</t>
  </si>
  <si>
    <t>Administration on Aging</t>
  </si>
  <si>
    <t>Title III-Aging</t>
  </si>
  <si>
    <t>Indian Child Welfare Services</t>
  </si>
  <si>
    <t>Building Stronger Families</t>
  </si>
  <si>
    <t>Pilot Prevention</t>
  </si>
  <si>
    <t>Water Management</t>
  </si>
  <si>
    <t>Monitor Ground Water Wells</t>
  </si>
  <si>
    <t>Cultural Resource Monitoring</t>
  </si>
  <si>
    <t xml:space="preserve">     Subtotal</t>
  </si>
  <si>
    <t>Department of Agriculture:</t>
  </si>
  <si>
    <t>Food Distribution</t>
  </si>
  <si>
    <t>Elderly Feeding</t>
  </si>
  <si>
    <t>Sewer Replacement Project</t>
  </si>
  <si>
    <t xml:space="preserve">Nutrition </t>
  </si>
  <si>
    <t>Summer Food</t>
  </si>
  <si>
    <t>Department of Housing and Urban Development:</t>
  </si>
  <si>
    <t>Irrigation</t>
  </si>
  <si>
    <t>Department of Education:</t>
  </si>
  <si>
    <t>Vocational Rehabilitation</t>
  </si>
  <si>
    <t>IMLS Assistance</t>
  </si>
  <si>
    <t>Department of Energy:</t>
  </si>
  <si>
    <t>Reservation Habitat Enhancement Project</t>
  </si>
  <si>
    <t>Enhanced Fish and Wildlife Comm. Cultural</t>
  </si>
  <si>
    <t>Wildlife Coordinator</t>
  </si>
  <si>
    <t>Environmental Protection Agency:</t>
  </si>
  <si>
    <t>PWSS</t>
  </si>
  <si>
    <t>General Assistance</t>
  </si>
  <si>
    <t>Clean Air Act</t>
  </si>
  <si>
    <t>Department of Justice:</t>
  </si>
  <si>
    <t>Tribal Resources (COPS)</t>
  </si>
  <si>
    <t>Equal Employment Opportunity Commission:</t>
  </si>
  <si>
    <t>Tribal Employment Rights Office</t>
  </si>
  <si>
    <t>Subtotal Federal Programs</t>
  </si>
  <si>
    <t>Juvenile Justice &amp; Delinquency Prevention</t>
  </si>
  <si>
    <t>State Fire Protection</t>
  </si>
  <si>
    <t>ARCO Bull Trout Recovery</t>
  </si>
  <si>
    <t>TRIBAL PROGRAMS</t>
  </si>
  <si>
    <t>General Fund</t>
  </si>
  <si>
    <t>Housing Fund</t>
  </si>
  <si>
    <t>Scholarship Fund</t>
  </si>
  <si>
    <t>Charitable Organization Grants</t>
  </si>
  <si>
    <t xml:space="preserve">Enterprise Funds </t>
  </si>
  <si>
    <t>Subtotal Tribal Programs</t>
  </si>
  <si>
    <t>Total Direct Costs</t>
  </si>
  <si>
    <t>5/</t>
  </si>
  <si>
    <t>Footnotes:</t>
  </si>
  <si>
    <t>Proposed</t>
  </si>
  <si>
    <t>Title / Description</t>
  </si>
  <si>
    <t>Comments</t>
  </si>
  <si>
    <t>Chief Financial Officer</t>
  </si>
  <si>
    <t>Office Manager</t>
  </si>
  <si>
    <t>Property &amp; Procurement Specialist</t>
  </si>
  <si>
    <t>Accountants (6)</t>
  </si>
  <si>
    <t>Human Resources Director</t>
  </si>
  <si>
    <t>Receptionist/Secretary (2)</t>
  </si>
  <si>
    <t>Supplies</t>
  </si>
  <si>
    <t>Travel and Training</t>
  </si>
  <si>
    <t>Property and Liability Insurance</t>
  </si>
  <si>
    <t>Telephone and Other Utilities</t>
  </si>
  <si>
    <t>Automobile Expenses</t>
  </si>
  <si>
    <t>Repairs and Maintenance</t>
  </si>
  <si>
    <t>Security Expense</t>
  </si>
  <si>
    <t>Reconciliation of Audited Financial Statement Costs to Indirect Cost Proposal</t>
  </si>
  <si>
    <t>Page</t>
  </si>
  <si>
    <t>Costs per Audited Financial Statements:</t>
  </si>
  <si>
    <t>Special Revenue Funds</t>
  </si>
  <si>
    <t>Total Costs to be Accounted For</t>
  </si>
  <si>
    <t>Direct Cost Base</t>
  </si>
  <si>
    <t>Subtotal</t>
  </si>
  <si>
    <t>Add Costs Excluded From the Proposal</t>
  </si>
  <si>
    <t>Contractual Services (Subcontracts)</t>
  </si>
  <si>
    <t>Unallowable (COGS, In Kind, Interest, etc.)</t>
  </si>
  <si>
    <t>Passthrough (Scholarship, Stipends, etc.)</t>
  </si>
  <si>
    <t>Directly Funded Indirects</t>
  </si>
  <si>
    <t>Total Exclusions</t>
  </si>
  <si>
    <t>Total Costs Accounted For</t>
  </si>
  <si>
    <t>Legal</t>
  </si>
  <si>
    <t>Employment Advertising</t>
  </si>
  <si>
    <t>Equipment Rentals</t>
  </si>
  <si>
    <t>Licenses &amp; Permits</t>
  </si>
  <si>
    <t>Dues &amp; Subscriptions</t>
  </si>
  <si>
    <t>Computer Software</t>
  </si>
  <si>
    <t>Asset</t>
  </si>
  <si>
    <t>Balances</t>
  </si>
  <si>
    <t>Life/Years</t>
  </si>
  <si>
    <t>FY 2008</t>
  </si>
  <si>
    <t>Pool</t>
  </si>
  <si>
    <t>Actual Costs</t>
  </si>
  <si>
    <t>6/</t>
  </si>
  <si>
    <t>ck figure</t>
  </si>
  <si>
    <t>Maintenance Staff (6)</t>
  </si>
  <si>
    <t>Security Guards (4)</t>
  </si>
  <si>
    <t>%</t>
  </si>
  <si>
    <t>Included</t>
  </si>
  <si>
    <t>as Indirect</t>
  </si>
  <si>
    <t>IT Maintenance Contracts</t>
  </si>
  <si>
    <t>IT Consultant</t>
  </si>
  <si>
    <t>Audit &amp; Accounting Fees</t>
  </si>
  <si>
    <t>Postage &amp; Mailings</t>
  </si>
  <si>
    <t>Minor Office Equipment</t>
  </si>
  <si>
    <t>Storage Rental</t>
  </si>
  <si>
    <t>IS Technician (2)</t>
  </si>
  <si>
    <t xml:space="preserve"> @ 100%</t>
  </si>
  <si>
    <t>Capital Equipment</t>
  </si>
  <si>
    <t>Direct</t>
  </si>
  <si>
    <t xml:space="preserve">  Maintenance</t>
  </si>
  <si>
    <t xml:space="preserve">  IT</t>
  </si>
  <si>
    <t xml:space="preserve">  Administration</t>
  </si>
  <si>
    <t xml:space="preserve">  Program</t>
  </si>
  <si>
    <t xml:space="preserve">  Admin Building</t>
  </si>
  <si>
    <t xml:space="preserve">  Building B</t>
  </si>
  <si>
    <t xml:space="preserve">  Building C</t>
  </si>
  <si>
    <t xml:space="preserve">  Capital Improvement, Admin Building</t>
  </si>
  <si>
    <t>Land</t>
  </si>
  <si>
    <t>Buildings &amp; Improvements:</t>
  </si>
  <si>
    <t>Equipment:</t>
  </si>
  <si>
    <t xml:space="preserve">  Enterprise</t>
  </si>
  <si>
    <t>Please include explanation</t>
  </si>
  <si>
    <t>The established capital threshold for capitalizing equipment is:</t>
  </si>
  <si>
    <t>Alcohol &amp; Drug Abuse</t>
  </si>
  <si>
    <t>Tribal Health Management Grant</t>
  </si>
  <si>
    <t>more than 10% compared to</t>
  </si>
  <si>
    <t>Reference</t>
  </si>
  <si>
    <t>Proposed Costs</t>
  </si>
  <si>
    <t>Contract &amp; Grants Administrator</t>
  </si>
  <si>
    <t>in Pool</t>
  </si>
  <si>
    <t>1/ Actual expenditures reconcilable to the audited financial statements.</t>
  </si>
  <si>
    <t>Bad Debt</t>
  </si>
  <si>
    <t>Health Fund</t>
  </si>
  <si>
    <t>FY 2006 Carryforward to FY 2008</t>
  </si>
  <si>
    <t>Reconciliation is NOT required for 1st &amp; 2nd year rates unless audited costs are used.</t>
  </si>
  <si>
    <t>Depreciation (see schedule)</t>
  </si>
  <si>
    <t>1/ Land is NOT a depreciable asset (2 CFR 225 (Circular A-87), Appendix B, Section 11.c.(1))</t>
  </si>
  <si>
    <t xml:space="preserve">Indirect Costs </t>
  </si>
  <si>
    <t>Incurred*</t>
  </si>
  <si>
    <t>A: Indirect Cost Pool</t>
  </si>
  <si>
    <t>B: Direct Cost Base</t>
  </si>
  <si>
    <t>Collections</t>
  </si>
  <si>
    <t>7/</t>
  </si>
  <si>
    <t>Indirect Cost</t>
  </si>
  <si>
    <t xml:space="preserve">1/ Passthrough funds normally require minimal administrative effort and include scholarships, stipends, direct assistance payments, payments to participants, etc. </t>
  </si>
  <si>
    <t>2/ Unallowable costs include donations, interest and debt service expense, penalty, lobbying costs, etc.</t>
  </si>
  <si>
    <t>Indirect 2/</t>
  </si>
  <si>
    <t>Functions 3/</t>
  </si>
  <si>
    <t>Difference</t>
  </si>
  <si>
    <t>*</t>
  </si>
  <si>
    <t>Expense 2/</t>
  </si>
  <si>
    <r>
      <t xml:space="preserve">2/ Assets financed or donated partially or in whole by the Federal Government or related to donor organizations or matching requirements are </t>
    </r>
    <r>
      <rPr>
        <u val="single"/>
        <sz val="11"/>
        <rFont val="Times New Roman"/>
        <family val="1"/>
      </rPr>
      <t xml:space="preserve">not considered </t>
    </r>
    <r>
      <rPr>
        <sz val="11"/>
        <rFont val="Times New Roman"/>
        <family val="1"/>
      </rPr>
      <t>depreciable assets (2 CFR 225 (Circular A-87), Appendix B, 11.c.(2) &amp; (3)).</t>
    </r>
  </si>
  <si>
    <t>Exhibit A-1</t>
  </si>
  <si>
    <t>Exhibit A-2</t>
  </si>
  <si>
    <t>Exhibit A-3</t>
  </si>
  <si>
    <t>Economic Development</t>
  </si>
  <si>
    <t>Programs by Funding Agency</t>
  </si>
  <si>
    <t>Tobacco Prevention</t>
  </si>
  <si>
    <t>Printing</t>
  </si>
  <si>
    <t>HR Assistants (2)</t>
  </si>
  <si>
    <t>Exhibit E-1</t>
  </si>
  <si>
    <t>Exhibit E-2</t>
  </si>
  <si>
    <t>Exhibit D</t>
  </si>
  <si>
    <t>Exhibit C</t>
  </si>
  <si>
    <t>Exhibit F</t>
  </si>
  <si>
    <t>increased more than 10%</t>
  </si>
  <si>
    <t>actual costs.</t>
  </si>
  <si>
    <t>previously negotiated</t>
  </si>
  <si>
    <r>
      <t xml:space="preserve">Capital threshold is the dollar value above which asset acquisition is added to the capital asset accounts and depreciated over its useful life.  Detailed depreciation schedule should be </t>
    </r>
    <r>
      <rPr>
        <u val="single"/>
        <sz val="11"/>
        <rFont val="Times New Roman"/>
        <family val="1"/>
      </rPr>
      <t>on file</t>
    </r>
    <r>
      <rPr>
        <sz val="11"/>
        <rFont val="Times New Roman"/>
        <family val="1"/>
      </rPr>
      <t xml:space="preserve"> with NBC.  This schedule should contain an asset description, date of purchase or completion, method of purchase, full life expectancy, total costs, and yearly depreciation amount.</t>
    </r>
  </si>
  <si>
    <t>Department of Interior:</t>
  </si>
  <si>
    <t>Non P.L. 93-638</t>
  </si>
  <si>
    <t>6/ Total expenditures must reconcile directly to the audited financial statements and tie to the reconciliation schedule (Exhibit F)</t>
  </si>
  <si>
    <t>7/ Column totals must tie to the reconciliation schedule (Exhibit F).</t>
  </si>
  <si>
    <t>3/ Directly funded indirect costs are indirect costs that are directly funded by the programs in the base.  These costs must be excluded from both base and pool.</t>
  </si>
  <si>
    <t xml:space="preserve"> @ 100% 1/</t>
  </si>
  <si>
    <t>3/ These costs benefit specific programs in the base; therefore, are direct charged to the benefitting programs.</t>
  </si>
  <si>
    <t>Total Indirect Costs</t>
  </si>
  <si>
    <t>Benefit</t>
  </si>
  <si>
    <t>Fringe Benefits on the Above Salaries</t>
  </si>
  <si>
    <t>4/ Salaries and wages for employees working on multiple activities or cost objectives must be supported with adequate documentation [in accordance with 2 CFR 225 (OMB Circular A 87), Appendix B, Section 8.h(4) and (5)] to be eligible for inclusion in the indirect cost pool.  The use of estimated percentages of time is allowable for budgeted expenses; however, a distribution of actual salaries and wages is required to be supported by personnel activity reports or equivalent documentation when employees work on both an indirect cost activity and a direct cost activity.</t>
  </si>
  <si>
    <t>Indirect 1/</t>
  </si>
  <si>
    <t>Functions 2/</t>
  </si>
  <si>
    <t>2/ These costs benefit specific programs in the base; therefore, are direct charged to the benefitting programs.</t>
  </si>
  <si>
    <t>3/ Salaries and wages for employees working on multiple activities or cost objectives must be supported with adequate documentation [in accordance with 2 CFR 225 (OMB Circular A 87), Appendix B, Section 8.h(4) and (5)] to be eligible for inclusion in the indirect cost pool.  The use of estimated percentages of time is allowable for budgeted expenses; however, a distribution of actual salaries and wages is required to be supported by personnel activity reports or equivalent documentation when employees work on both an indirect cost activity and a direct cost activity.</t>
  </si>
  <si>
    <t>Expenditure 4/</t>
  </si>
  <si>
    <t>(Revenue</t>
  </si>
  <si>
    <t>Received) 5/</t>
  </si>
  <si>
    <t>4/ Indirect cost expenditure is the amount of indirect costs spent for the programs.</t>
  </si>
  <si>
    <t>Community Health Representative</t>
  </si>
  <si>
    <t>Substance Abuse and Prevention</t>
  </si>
  <si>
    <t>Indirect Cost Expenditure</t>
  </si>
  <si>
    <t>Other Tribal Funds</t>
  </si>
  <si>
    <t>Indirect Costs</t>
  </si>
  <si>
    <t>2/ Directly funded indirect costs are indirect costs in nature but directly paid for by programs in the base.</t>
  </si>
  <si>
    <t>5/ Indirect cost collections is the amount of indirect cost revenue recovered/collected/received from the programs in the base.  The indirect cost collections must be reconcilable to the audited financial statements.  If indirect cost collections/recovered cannot be traced to the audit, the Organization must provide one of the following to support these numbers: (a) a copy of the audited general ledger showing the grand total for the indirect cost collections, (2) documents from the funding agency, or (c) a letter from the CPA who performed the audit.</t>
  </si>
  <si>
    <t>Rate Computation (Fixed Carryforward Rate, 3rd Year or later)</t>
  </si>
  <si>
    <t>Rate Computation (Provisional/Final Rates, 3rd Year or later)</t>
  </si>
  <si>
    <t>Rate Computation (1st &amp; 2nd year) for Fixed Carryforward or Provisional Rate</t>
  </si>
  <si>
    <t>1/ Directly funded indirect costs are indirect costs in nature but directly paid for by programs in the base.</t>
  </si>
  <si>
    <r>
      <t xml:space="preserve">(Carryforward Computation is </t>
    </r>
    <r>
      <rPr>
        <b/>
        <u val="single"/>
        <sz val="11"/>
        <color indexed="10"/>
        <rFont val="Times New Roman"/>
        <family val="1"/>
      </rPr>
      <t>NOT</t>
    </r>
    <r>
      <rPr>
        <b/>
        <sz val="11"/>
        <color indexed="10"/>
        <rFont val="Times New Roman"/>
        <family val="1"/>
      </rPr>
      <t xml:space="preserve"> REQUIRED)</t>
    </r>
  </si>
  <si>
    <t>Indirect Cost Rate (A / B)</t>
  </si>
  <si>
    <t>Indirect Cost Rate  (A / B)</t>
  </si>
  <si>
    <t>Indirect Cost Rate (A/B)</t>
  </si>
  <si>
    <r>
      <t xml:space="preserve">(Carryforward Computation is </t>
    </r>
    <r>
      <rPr>
        <b/>
        <u val="single"/>
        <sz val="11"/>
        <color indexed="10"/>
        <rFont val="Times New Roman"/>
        <family val="1"/>
      </rPr>
      <t>REQUIRED</t>
    </r>
    <r>
      <rPr>
        <b/>
        <sz val="11"/>
        <color indexed="10"/>
        <rFont val="Times New Roman"/>
        <family val="1"/>
      </rPr>
      <t>)</t>
    </r>
  </si>
  <si>
    <r>
      <t xml:space="preserve">(Carryforward Computation is </t>
    </r>
    <r>
      <rPr>
        <b/>
        <u val="single"/>
        <sz val="11"/>
        <color indexed="10"/>
        <rFont val="Times New Roman"/>
        <family val="1"/>
      </rPr>
      <t>NOT</t>
    </r>
    <r>
      <rPr>
        <b/>
        <sz val="11"/>
        <color indexed="10"/>
        <rFont val="Times New Roman"/>
        <family val="1"/>
      </rPr>
      <t xml:space="preserve"> required)</t>
    </r>
  </si>
  <si>
    <t>Indian Tribal Governments</t>
  </si>
  <si>
    <r>
      <t xml:space="preserve">Incurred </t>
    </r>
    <r>
      <rPr>
        <b/>
        <sz val="10"/>
        <rFont val="Times New Roman"/>
        <family val="1"/>
      </rPr>
      <t>*</t>
    </r>
  </si>
  <si>
    <t>Subtotal Salaries</t>
  </si>
  <si>
    <t xml:space="preserve">Subtotal Salaries </t>
  </si>
  <si>
    <t>Costs Per Indirect Cost Proposal (Actual):</t>
  </si>
  <si>
    <r>
      <t>**</t>
    </r>
    <r>
      <rPr>
        <sz val="9"/>
        <rFont val="Times New Roman"/>
        <family val="1"/>
      </rPr>
      <t xml:space="preserve"> Provide an explanation for any material difference.</t>
    </r>
  </si>
  <si>
    <t>Helpful hints to get the most out of these worksheets:</t>
  </si>
  <si>
    <t>Please start with the following sheets before using the "rate_calculation," "carryforward," and "reconciliation" sheets.</t>
  </si>
  <si>
    <t>"indirect_cost_pool" and supporting schedules</t>
  </si>
  <si>
    <t>"reconciliation"</t>
  </si>
  <si>
    <t>To ease use of sheets, cells were color-coded as follows:</t>
  </si>
  <si>
    <t>Data entry from accounting/financial  records</t>
  </si>
  <si>
    <t>Formula</t>
  </si>
  <si>
    <t>Data came from another sheet</t>
  </si>
  <si>
    <t xml:space="preserve">               Modify the following schedules to fit your needs</t>
  </si>
  <si>
    <t xml:space="preserve">Please check cell E41  in your reconciliation schedule and explain any difference that may have computed.  </t>
  </si>
  <si>
    <t>Formula that require special attention.</t>
  </si>
  <si>
    <t>Carryforward Computation</t>
  </si>
  <si>
    <t>Actual Direct Cost Base And Indirect Cost Collections</t>
  </si>
  <si>
    <t>Proposed Direct Cost Base</t>
  </si>
  <si>
    <t>Indirect Cost Pool</t>
  </si>
  <si>
    <t>By modifying the Fiscal Year, all corresponding Fiscal Year in this template will be adjusted</t>
  </si>
  <si>
    <r>
      <t xml:space="preserve">You can obtain this information from your audited financial statements or the trial balances.  You probably need to delete and add programs and agencies you do business with that are not listed.  Please modify the sheet as necessary and make sure that you are including the new programs and agencies in your total columns.  </t>
    </r>
    <r>
      <rPr>
        <b/>
        <sz val="11"/>
        <color indexed="10"/>
        <rFont val="Times New Roman"/>
        <family val="1"/>
      </rPr>
      <t xml:space="preserve">The column and row highlighted in yellow require your special attention to ensure all additional programs and agencies are included in the totals. </t>
    </r>
  </si>
  <si>
    <t xml:space="preserve">You may create your own supporting schedules or use or expand on the ones we included.  In any case, make sure that you pick up the totals from the supporting schedules and place them in the appropriate cell within the "indirect_cost_pool" sheet.  </t>
  </si>
  <si>
    <t>Department of Commerce:</t>
  </si>
  <si>
    <t>Commerce</t>
  </si>
  <si>
    <t xml:space="preserve">  BIA (P.L.  100-297)</t>
  </si>
  <si>
    <t xml:space="preserve">  Bureau of Indian Affairs-</t>
  </si>
  <si>
    <t xml:space="preserve">  Indian Health Service-</t>
  </si>
  <si>
    <t xml:space="preserve">  Bureau of Reclamation-</t>
  </si>
  <si>
    <t xml:space="preserve">  Bureau of Land Management-</t>
  </si>
  <si>
    <t xml:space="preserve">  Food and Nutrition Service-</t>
  </si>
  <si>
    <t xml:space="preserve">  Bonneville Power Administration-</t>
  </si>
  <si>
    <t>Homeland Security:</t>
  </si>
  <si>
    <t>Homeland Security</t>
  </si>
  <si>
    <t>Labor</t>
  </si>
  <si>
    <t>Transportation</t>
  </si>
  <si>
    <t>USPS</t>
  </si>
  <si>
    <t>City/County</t>
  </si>
  <si>
    <t>Private</t>
  </si>
  <si>
    <t>Department of Labor:</t>
  </si>
  <si>
    <t>Transportation:</t>
  </si>
  <si>
    <t>USPS:</t>
  </si>
  <si>
    <t>STATE PROGRAMS</t>
  </si>
  <si>
    <t xml:space="preserve">     Subtotal State Programs</t>
  </si>
  <si>
    <t>CITY AND COUNTY PROGRAMS</t>
  </si>
  <si>
    <t xml:space="preserve">     Subtotal City and County Programs</t>
  </si>
  <si>
    <t>PRIVATE PROGRAMS</t>
  </si>
  <si>
    <t xml:space="preserve">     Subtotal Private Programs</t>
  </si>
  <si>
    <t xml:space="preserve">     Subtotal BIA (638)</t>
  </si>
  <si>
    <t xml:space="preserve">     Subtotal IHS (638)</t>
  </si>
  <si>
    <t xml:space="preserve">     Subtotal HHS (Non-638)</t>
  </si>
  <si>
    <t xml:space="preserve">     Subtotal Interior (Non-638)</t>
  </si>
  <si>
    <t>"actual_2008_direct_cost_base"</t>
  </si>
  <si>
    <t>"proposed_2010_direct_cost_base"</t>
  </si>
  <si>
    <t>FY 2010</t>
  </si>
  <si>
    <t>FY 2008 Carryforward to FY 2010</t>
  </si>
  <si>
    <t>* FY 2008 Actual Costs Reconciled to FY 2008 Audited Financial Statements</t>
  </si>
  <si>
    <t>For The Year Ended September 30, 2008</t>
  </si>
  <si>
    <r>
      <t>*</t>
    </r>
    <r>
      <rPr>
        <sz val="10"/>
        <rFont val="Times New Roman"/>
        <family val="1"/>
      </rPr>
      <t xml:space="preserve"> Total must tie to FY 2008 actual direct cost base schedule (Exhibit C).</t>
    </r>
  </si>
  <si>
    <t>For The Year Ending September 30, 2008</t>
  </si>
  <si>
    <t xml:space="preserve"> </t>
  </si>
  <si>
    <t>Underfunded</t>
  </si>
  <si>
    <t>Overfunded</t>
  </si>
  <si>
    <t xml:space="preserve">Indirect </t>
  </si>
  <si>
    <t>1/ Over or underrecovery from BIA is not included in the carryforward computation according to Public Law 100-297 Section 1128A, (d) (3): "Funds received as grants under this section for Bureau funded programs operated by a tribe or tribal organization under a contract or agreement shall not be taken into consideration for purposes of indirect cost underrecovery and overrecovery determinations by any Federal agency for any other funds, from whatever source derived."</t>
  </si>
  <si>
    <t>2/ Over or underrecovery from Tribal accounts is internal and therefore not included in the carryforward computation.</t>
  </si>
  <si>
    <t>4/"The amount of "Indirect Cost Collection" need not include direct funds (including direct program funds, direct CSC, or indirect CSC funds lawfully redirected to pay for unfunded direct CSC), private funds, or tribal funds diverted to pay indirect costs in the pool, provided that the amount listed is consistent with the tribal contractors' audited financial statements or post-audit statements, pursuant to Section III.B.1(a) and (b) of PSA III."</t>
  </si>
  <si>
    <t>5/ Underfunded indirect should be reported to the respective granting agencies.  Underfunded amounts may be, but are not necessarily, due to shortfalls in appropriations.  The presense of an amount in either of these columns does not constitute a determination or admission that either the government or the contractor is liable to the other for any amount.</t>
  </si>
  <si>
    <t>Note: The amounts shown as Indirect Costs Collections are based on the Tribe's audited financial statements.</t>
  </si>
  <si>
    <t xml:space="preserve"> Bureau of Indian Affairs-</t>
  </si>
  <si>
    <t xml:space="preserve"> Indian Health Service-</t>
  </si>
  <si>
    <t xml:space="preserve"> Bureau of Reclamation-</t>
  </si>
  <si>
    <t xml:space="preserve"> Bureau of Land Management-</t>
  </si>
  <si>
    <t xml:space="preserve"> Food and Nutrition Service-</t>
  </si>
  <si>
    <t xml:space="preserve"> Bonneville Power Administration-</t>
  </si>
  <si>
    <t>STATE AND OTHER PROGRAMS</t>
  </si>
  <si>
    <t xml:space="preserve">     Subtotal State and Other Programs</t>
  </si>
  <si>
    <t xml:space="preserve"> BIA (P.L.  100-297)</t>
  </si>
  <si>
    <t>State and Other</t>
  </si>
  <si>
    <r>
      <t xml:space="preserve">Salaries </t>
    </r>
    <r>
      <rPr>
        <b/>
        <sz val="10"/>
        <rFont val="Times New Roman"/>
        <family val="1"/>
      </rPr>
      <t>4/</t>
    </r>
    <r>
      <rPr>
        <sz val="10"/>
        <rFont val="Times New Roman"/>
        <family val="1"/>
      </rPr>
      <t>:</t>
    </r>
  </si>
  <si>
    <r>
      <t xml:space="preserve">Salaries </t>
    </r>
    <r>
      <rPr>
        <b/>
        <sz val="10"/>
        <rFont val="Times New Roman"/>
        <family val="1"/>
      </rPr>
      <t>3/</t>
    </r>
    <r>
      <rPr>
        <sz val="10"/>
        <rFont val="Times New Roman"/>
        <family val="1"/>
      </rPr>
      <t>:</t>
    </r>
  </si>
  <si>
    <t>Child Care Development</t>
  </si>
  <si>
    <t>9/30/08</t>
  </si>
  <si>
    <t>n/a</t>
  </si>
  <si>
    <t>Exhibit B</t>
  </si>
  <si>
    <t xml:space="preserve">                            Footnotes:</t>
  </si>
  <si>
    <r>
      <t xml:space="preserve">You can either use the actual direct cost base (see 1 above) or use the budgeted 2008 direct costs or a combination of the two.  Please modify the sheet as necessary and make sure that you add the new programs and agencies in your total columns. </t>
    </r>
    <r>
      <rPr>
        <b/>
        <sz val="11"/>
        <color indexed="10"/>
        <rFont val="Times New Roman"/>
        <family val="1"/>
      </rPr>
      <t xml:space="preserve"> Again, the column and row highlighted in yellow require your special attention to ensure all additional programs and agencies are included in the totals.</t>
    </r>
  </si>
  <si>
    <t>FY 08 negotiation agreement</t>
  </si>
  <si>
    <t>if proposed FY 10 costs</t>
  </si>
  <si>
    <t>compared to the FY 08</t>
  </si>
  <si>
    <t>if actual FY 08 costs increased</t>
  </si>
  <si>
    <t>FY 08 costs.</t>
  </si>
  <si>
    <t xml:space="preserve">Summary of Depreciation Expense - </t>
  </si>
  <si>
    <t>FY 08 audit p.</t>
  </si>
  <si>
    <t>To be used for Indirect Cost Proposals for FY 2010 and Later Years</t>
  </si>
  <si>
    <t>3/ The reported FY 2008 indirect costs of $                    was adjusted to include the previously negotiated FY 2006 overrecovery carryforward to FY 2008 of $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</si>
</sst>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numFmt numFmtId="165" formatCode="0.0%"/>
    <numFmt numFmtId="166" formatCode="&quot;$&quot;#,##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quot;$&quot;#,##0.0000"/>
    <numFmt numFmtId="173" formatCode="&quot;$&quot;#,##0.00"/>
  </numFmts>
  <fonts count="29">
    <font>
      <sz val="11"/>
      <name val="Times New Roman"/>
      <family val="0"/>
    </font>
    <font>
      <b/>
      <sz val="14"/>
      <name val="Times New Roman"/>
      <family val="1"/>
    </font>
    <font>
      <sz val="10"/>
      <name val="Times New Roman"/>
      <family val="1"/>
    </font>
    <font>
      <b/>
      <sz val="12"/>
      <name val="Times New Roman"/>
      <family val="1"/>
    </font>
    <font>
      <b/>
      <sz val="10"/>
      <name val="Times New Roman"/>
      <family val="1"/>
    </font>
    <font>
      <sz val="12"/>
      <name val="Times New Roman"/>
      <family val="1"/>
    </font>
    <font>
      <sz val="8"/>
      <name val="Times New Roman"/>
      <family val="1"/>
    </font>
    <font>
      <b/>
      <sz val="8"/>
      <name val="Times New Roman"/>
      <family val="1"/>
    </font>
    <font>
      <sz val="9"/>
      <name val="Times New Roman"/>
      <family val="1"/>
    </font>
    <font>
      <u val="single"/>
      <sz val="11"/>
      <color indexed="36"/>
      <name val="Times New Roman"/>
      <family val="0"/>
    </font>
    <font>
      <u val="single"/>
      <sz val="11"/>
      <color indexed="12"/>
      <name val="Times New Roman"/>
      <family val="0"/>
    </font>
    <font>
      <b/>
      <sz val="11"/>
      <name val="Times New Roman"/>
      <family val="1"/>
    </font>
    <font>
      <u val="single"/>
      <sz val="11"/>
      <name val="Times New Roman"/>
      <family val="1"/>
    </font>
    <font>
      <b/>
      <u val="single"/>
      <sz val="12"/>
      <color indexed="10"/>
      <name val="Times New Roman"/>
      <family val="1"/>
    </font>
    <font>
      <b/>
      <sz val="11"/>
      <color indexed="10"/>
      <name val="Times New Roman"/>
      <family val="1"/>
    </font>
    <font>
      <b/>
      <sz val="14"/>
      <color indexed="9"/>
      <name val="Times New Roman"/>
      <family val="1"/>
    </font>
    <font>
      <b/>
      <sz val="14"/>
      <color indexed="8"/>
      <name val="Times New Roman"/>
      <family val="1"/>
    </font>
    <font>
      <b/>
      <sz val="9"/>
      <name val="Times New Roman"/>
      <family val="1"/>
    </font>
    <font>
      <sz val="14"/>
      <name val="Times New Roman"/>
      <family val="1"/>
    </font>
    <font>
      <b/>
      <sz val="12"/>
      <color indexed="60"/>
      <name val="Times New Roman"/>
      <family val="1"/>
    </font>
    <font>
      <b/>
      <sz val="12"/>
      <color indexed="12"/>
      <name val="Times New Roman"/>
      <family val="1"/>
    </font>
    <font>
      <b/>
      <u val="single"/>
      <sz val="11"/>
      <color indexed="10"/>
      <name val="Times New Roman"/>
      <family val="1"/>
    </font>
    <font>
      <b/>
      <sz val="14"/>
      <color indexed="12"/>
      <name val="Times New Roman"/>
      <family val="1"/>
    </font>
    <font>
      <b/>
      <sz val="16"/>
      <name val="Century Schoolbook"/>
      <family val="0"/>
    </font>
    <font>
      <b/>
      <sz val="12"/>
      <color indexed="10"/>
      <name val="Times New Roman"/>
      <family val="1"/>
    </font>
    <font>
      <b/>
      <sz val="10"/>
      <name val="Century Schoolbook"/>
      <family val="0"/>
    </font>
    <font>
      <b/>
      <u val="single"/>
      <sz val="8"/>
      <name val="Times New Roman"/>
      <family val="1"/>
    </font>
    <font>
      <sz val="8"/>
      <color indexed="8"/>
      <name val="Times New Roman"/>
      <family val="1"/>
    </font>
    <font>
      <b/>
      <sz val="12"/>
      <color indexed="8"/>
      <name val="Times New Roman"/>
      <family val="1"/>
    </font>
  </fonts>
  <fills count="11">
    <fill>
      <patternFill/>
    </fill>
    <fill>
      <patternFill patternType="gray125"/>
    </fill>
    <fill>
      <patternFill patternType="solid">
        <fgColor indexed="22"/>
        <bgColor indexed="64"/>
      </patternFill>
    </fill>
    <fill>
      <patternFill patternType="solid">
        <fgColor indexed="52"/>
        <bgColor indexed="64"/>
      </patternFill>
    </fill>
    <fill>
      <patternFill patternType="solid">
        <fgColor indexed="48"/>
        <bgColor indexed="64"/>
      </patternFill>
    </fill>
    <fill>
      <patternFill patternType="solid">
        <fgColor indexed="45"/>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s>
  <borders count="9">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color indexed="63"/>
      </top>
      <bottom style="medium">
        <color indexed="60"/>
      </bottom>
    </border>
    <border>
      <left>
        <color indexed="63"/>
      </left>
      <right>
        <color indexed="63"/>
      </right>
      <top>
        <color indexed="63"/>
      </top>
      <bottom style="medium">
        <color indexed="12"/>
      </bottom>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46">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0" fontId="2" fillId="0" borderId="0" xfId="0" applyFont="1" applyAlignment="1">
      <alignment horizontal="center"/>
    </xf>
    <xf numFmtId="10" fontId="2" fillId="0" borderId="1" xfId="0" applyNumberFormat="1" applyFont="1" applyBorder="1" applyAlignment="1">
      <alignment/>
    </xf>
    <xf numFmtId="0" fontId="2" fillId="0" borderId="2" xfId="0" applyFont="1" applyBorder="1" applyAlignment="1">
      <alignment/>
    </xf>
    <xf numFmtId="0" fontId="2" fillId="0" borderId="0" xfId="0" applyFont="1" applyBorder="1" applyAlignment="1">
      <alignment/>
    </xf>
    <xf numFmtId="166" fontId="2" fillId="0" borderId="0" xfId="0" applyNumberFormat="1" applyFont="1" applyAlignment="1">
      <alignment/>
    </xf>
    <xf numFmtId="166" fontId="2" fillId="0" borderId="0" xfId="0" applyNumberFormat="1" applyFont="1" applyAlignment="1">
      <alignment horizontal="right"/>
    </xf>
    <xf numFmtId="3" fontId="2" fillId="0" borderId="0" xfId="0" applyNumberFormat="1" applyFont="1" applyAlignment="1">
      <alignment/>
    </xf>
    <xf numFmtId="165" fontId="2" fillId="0" borderId="2" xfId="0" applyNumberFormat="1" applyFont="1" applyBorder="1" applyAlignment="1">
      <alignment/>
    </xf>
    <xf numFmtId="166" fontId="2" fillId="0" borderId="0" xfId="0" applyNumberFormat="1" applyFont="1" applyBorder="1" applyAlignment="1">
      <alignment/>
    </xf>
    <xf numFmtId="9" fontId="2" fillId="0" borderId="0" xfId="0" applyNumberFormat="1" applyFont="1" applyAlignment="1">
      <alignment horizontal="right"/>
    </xf>
    <xf numFmtId="9" fontId="2" fillId="0" borderId="0" xfId="0" applyNumberFormat="1" applyFont="1" applyAlignment="1">
      <alignment/>
    </xf>
    <xf numFmtId="3" fontId="2" fillId="0" borderId="2" xfId="0" applyNumberFormat="1" applyFont="1" applyBorder="1" applyAlignment="1">
      <alignment horizontal="right"/>
    </xf>
    <xf numFmtId="3" fontId="2" fillId="0" borderId="2" xfId="0" applyNumberFormat="1" applyFont="1" applyBorder="1" applyAlignment="1">
      <alignment/>
    </xf>
    <xf numFmtId="3" fontId="6" fillId="0" borderId="0" xfId="0" applyNumberFormat="1" applyFont="1" applyAlignment="1">
      <alignment/>
    </xf>
    <xf numFmtId="3" fontId="6" fillId="0" borderId="0" xfId="0" applyNumberFormat="1" applyFont="1" applyAlignment="1">
      <alignment horizontal="right"/>
    </xf>
    <xf numFmtId="3" fontId="6" fillId="0" borderId="0" xfId="0" applyNumberFormat="1" applyFont="1" applyBorder="1" applyAlignment="1">
      <alignment/>
    </xf>
    <xf numFmtId="3" fontId="6" fillId="0" borderId="0" xfId="0" applyNumberFormat="1" applyFont="1" applyAlignment="1">
      <alignment horizontal="center"/>
    </xf>
    <xf numFmtId="3" fontId="6" fillId="0" borderId="0" xfId="0" applyNumberFormat="1" applyFont="1" applyBorder="1" applyAlignment="1">
      <alignment/>
    </xf>
    <xf numFmtId="3" fontId="6" fillId="0" borderId="0" xfId="0" applyNumberFormat="1" applyFont="1" applyBorder="1" applyAlignment="1">
      <alignment horizontal="centerContinuous"/>
    </xf>
    <xf numFmtId="3" fontId="6" fillId="0" borderId="0" xfId="0" applyNumberFormat="1" applyFont="1" applyBorder="1" applyAlignment="1">
      <alignment horizontal="center"/>
    </xf>
    <xf numFmtId="3" fontId="6" fillId="0" borderId="0" xfId="0" applyNumberFormat="1" applyFont="1" applyAlignment="1">
      <alignment/>
    </xf>
    <xf numFmtId="3" fontId="7" fillId="0" borderId="0" xfId="0" applyNumberFormat="1" applyFont="1" applyAlignment="1">
      <alignment horizontal="center"/>
    </xf>
    <xf numFmtId="3" fontId="7" fillId="0" borderId="0" xfId="0" applyNumberFormat="1" applyFont="1" applyAlignment="1">
      <alignment/>
    </xf>
    <xf numFmtId="3" fontId="4" fillId="0" borderId="0" xfId="0" applyNumberFormat="1" applyFont="1" applyAlignment="1">
      <alignment/>
    </xf>
    <xf numFmtId="3" fontId="7" fillId="0" borderId="0" xfId="0" applyNumberFormat="1" applyFont="1" applyBorder="1" applyAlignment="1">
      <alignment horizontal="center"/>
    </xf>
    <xf numFmtId="3" fontId="7" fillId="0" borderId="0" xfId="0" applyNumberFormat="1" applyFont="1" applyBorder="1" applyAlignment="1">
      <alignment horizontal="centerContinuous"/>
    </xf>
    <xf numFmtId="3" fontId="6" fillId="0" borderId="0" xfId="0" applyNumberFormat="1" applyFont="1" applyAlignment="1">
      <alignment horizontal="left"/>
    </xf>
    <xf numFmtId="3" fontId="6" fillId="0" borderId="0" xfId="0" applyNumberFormat="1" applyFont="1" applyBorder="1" applyAlignment="1">
      <alignment horizontal="left"/>
    </xf>
    <xf numFmtId="3" fontId="2" fillId="0" borderId="0" xfId="0" applyNumberFormat="1" applyFont="1" applyBorder="1" applyAlignment="1">
      <alignment/>
    </xf>
    <xf numFmtId="3" fontId="2" fillId="0" borderId="3" xfId="0" applyNumberFormat="1" applyFont="1" applyBorder="1" applyAlignment="1">
      <alignment/>
    </xf>
    <xf numFmtId="3" fontId="1" fillId="0" borderId="0" xfId="0" applyNumberFormat="1" applyFont="1" applyAlignment="1">
      <alignment/>
    </xf>
    <xf numFmtId="3" fontId="2" fillId="0" borderId="0" xfId="0" applyNumberFormat="1" applyFont="1" applyAlignment="1">
      <alignment horizontal="right"/>
    </xf>
    <xf numFmtId="3" fontId="4" fillId="0" borderId="0" xfId="0" applyNumberFormat="1" applyFont="1" applyAlignment="1">
      <alignment horizontal="center"/>
    </xf>
    <xf numFmtId="3" fontId="2" fillId="0" borderId="0" xfId="0" applyNumberFormat="1" applyFont="1" applyAlignment="1">
      <alignment horizontal="center"/>
    </xf>
    <xf numFmtId="3" fontId="2" fillId="0" borderId="0" xfId="0" applyNumberFormat="1" applyFont="1" applyBorder="1" applyAlignment="1">
      <alignment horizontal="center"/>
    </xf>
    <xf numFmtId="3" fontId="2" fillId="0" borderId="0" xfId="0" applyNumberFormat="1" applyFont="1" applyBorder="1" applyAlignment="1">
      <alignment horizontal="right"/>
    </xf>
    <xf numFmtId="3" fontId="2" fillId="0" borderId="3" xfId="0" applyNumberFormat="1" applyFont="1" applyBorder="1" applyAlignment="1">
      <alignment horizontal="right"/>
    </xf>
    <xf numFmtId="3" fontId="2" fillId="0" borderId="0" xfId="0" applyNumberFormat="1" applyFont="1" applyAlignment="1">
      <alignment horizontal="left"/>
    </xf>
    <xf numFmtId="3" fontId="8" fillId="0" borderId="0" xfId="0" applyNumberFormat="1" applyFont="1" applyAlignment="1">
      <alignment/>
    </xf>
    <xf numFmtId="3" fontId="7" fillId="0" borderId="4" xfId="0" applyNumberFormat="1" applyFont="1" applyBorder="1" applyAlignment="1">
      <alignment horizontal="centerContinuous"/>
    </xf>
    <xf numFmtId="3" fontId="7" fillId="0" borderId="4" xfId="0" applyNumberFormat="1" applyFont="1" applyBorder="1" applyAlignment="1">
      <alignment horizontal="center"/>
    </xf>
    <xf numFmtId="3" fontId="6" fillId="0" borderId="0" xfId="0" applyNumberFormat="1" applyFont="1" applyAlignment="1">
      <alignment horizontal="right" vertical="top"/>
    </xf>
    <xf numFmtId="3" fontId="4" fillId="0" borderId="0" xfId="0" applyNumberFormat="1" applyFont="1" applyBorder="1" applyAlignment="1">
      <alignment horizontal="center"/>
    </xf>
    <xf numFmtId="10" fontId="2" fillId="0" borderId="0" xfId="0" applyNumberFormat="1" applyFont="1" applyBorder="1" applyAlignment="1">
      <alignment/>
    </xf>
    <xf numFmtId="3" fontId="7" fillId="0" borderId="4" xfId="0" applyNumberFormat="1" applyFont="1" applyBorder="1" applyAlignment="1">
      <alignment horizontal="left"/>
    </xf>
    <xf numFmtId="3" fontId="2" fillId="2" borderId="0" xfId="0" applyNumberFormat="1" applyFont="1" applyFill="1" applyAlignment="1">
      <alignment/>
    </xf>
    <xf numFmtId="9" fontId="2" fillId="0" borderId="0" xfId="0" applyNumberFormat="1" applyFont="1" applyBorder="1" applyAlignment="1">
      <alignment/>
    </xf>
    <xf numFmtId="3" fontId="11"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horizontal="center"/>
    </xf>
    <xf numFmtId="3" fontId="0" fillId="0" borderId="0" xfId="0" applyNumberFormat="1" applyFont="1" applyFill="1" applyAlignment="1">
      <alignment/>
    </xf>
    <xf numFmtId="166" fontId="11" fillId="0" borderId="0" xfId="0" applyNumberFormat="1" applyFont="1" applyBorder="1" applyAlignment="1">
      <alignment/>
    </xf>
    <xf numFmtId="166" fontId="11" fillId="0" borderId="1" xfId="0" applyNumberFormat="1" applyFont="1" applyBorder="1" applyAlignment="1">
      <alignment/>
    </xf>
    <xf numFmtId="3" fontId="14" fillId="0" borderId="0" xfId="0" applyNumberFormat="1" applyFont="1" applyAlignment="1">
      <alignment/>
    </xf>
    <xf numFmtId="3" fontId="2" fillId="2" borderId="0" xfId="0" applyNumberFormat="1" applyFont="1" applyFill="1" applyAlignment="1">
      <alignment horizontal="right"/>
    </xf>
    <xf numFmtId="3" fontId="2" fillId="2" borderId="0" xfId="0" applyNumberFormat="1" applyFont="1" applyFill="1" applyBorder="1" applyAlignment="1">
      <alignment/>
    </xf>
    <xf numFmtId="3" fontId="2" fillId="2" borderId="0" xfId="0" applyNumberFormat="1" applyFont="1" applyFill="1" applyBorder="1" applyAlignment="1">
      <alignment horizontal="right"/>
    </xf>
    <xf numFmtId="10" fontId="2" fillId="2" borderId="0" xfId="0" applyNumberFormat="1" applyFont="1" applyFill="1" applyAlignment="1">
      <alignment horizontal="left"/>
    </xf>
    <xf numFmtId="0" fontId="0" fillId="0" borderId="0" xfId="0" applyBorder="1" applyAlignment="1">
      <alignment horizontal="center"/>
    </xf>
    <xf numFmtId="3" fontId="13" fillId="0" borderId="0" xfId="0" applyNumberFormat="1" applyFont="1" applyAlignment="1">
      <alignment/>
    </xf>
    <xf numFmtId="3" fontId="2" fillId="0" borderId="0" xfId="0" applyNumberFormat="1" applyFont="1" applyFill="1" applyBorder="1" applyAlignment="1">
      <alignment horizontal="right"/>
    </xf>
    <xf numFmtId="0" fontId="0" fillId="0" borderId="0" xfId="0" applyAlignment="1">
      <alignment/>
    </xf>
    <xf numFmtId="3" fontId="16" fillId="3" borderId="0" xfId="0" applyNumberFormat="1" applyFont="1" applyFill="1" applyAlignment="1">
      <alignment horizontal="center"/>
    </xf>
    <xf numFmtId="3" fontId="15" fillId="4" borderId="0" xfId="0" applyNumberFormat="1" applyFont="1" applyFill="1" applyAlignment="1">
      <alignment horizontal="center"/>
    </xf>
    <xf numFmtId="3" fontId="16" fillId="5" borderId="0" xfId="0" applyNumberFormat="1" applyFont="1" applyFill="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3" fontId="2" fillId="0" borderId="0" xfId="0" applyNumberFormat="1" applyFont="1" applyFill="1" applyBorder="1" applyAlignment="1">
      <alignment/>
    </xf>
    <xf numFmtId="10" fontId="2" fillId="0" borderId="0" xfId="0" applyNumberFormat="1" applyFont="1" applyFill="1" applyBorder="1" applyAlignment="1">
      <alignment/>
    </xf>
    <xf numFmtId="3" fontId="2" fillId="0" borderId="0" xfId="0" applyNumberFormat="1" applyFont="1" applyAlignment="1">
      <alignment wrapText="1"/>
    </xf>
    <xf numFmtId="3" fontId="8" fillId="0" borderId="0" xfId="0" applyNumberFormat="1" applyFont="1" applyAlignment="1">
      <alignment horizontal="center"/>
    </xf>
    <xf numFmtId="3" fontId="8" fillId="0" borderId="0" xfId="0" applyNumberFormat="1" applyFont="1" applyAlignment="1">
      <alignment horizontal="right"/>
    </xf>
    <xf numFmtId="3" fontId="8" fillId="0" borderId="4" xfId="0" applyNumberFormat="1" applyFont="1" applyBorder="1" applyAlignment="1">
      <alignment horizontal="center"/>
    </xf>
    <xf numFmtId="3" fontId="8" fillId="0" borderId="0" xfId="0" applyNumberFormat="1" applyFont="1" applyFill="1" applyAlignment="1">
      <alignment/>
    </xf>
    <xf numFmtId="3" fontId="8" fillId="0" borderId="0" xfId="0" applyNumberFormat="1" applyFont="1" applyAlignment="1">
      <alignment horizontal="left"/>
    </xf>
    <xf numFmtId="3" fontId="8" fillId="0" borderId="0" xfId="0" applyNumberFormat="1" applyFont="1" applyBorder="1" applyAlignment="1">
      <alignment/>
    </xf>
    <xf numFmtId="9" fontId="3" fillId="0" borderId="0" xfId="0" applyNumberFormat="1" applyFont="1" applyAlignment="1">
      <alignment/>
    </xf>
    <xf numFmtId="3" fontId="2" fillId="0" borderId="0" xfId="0" applyNumberFormat="1" applyFont="1" applyAlignment="1">
      <alignment horizontal="center" wrapText="1"/>
    </xf>
    <xf numFmtId="3" fontId="4" fillId="0" borderId="0" xfId="0" applyNumberFormat="1" applyFont="1" applyAlignment="1">
      <alignment horizontal="right"/>
    </xf>
    <xf numFmtId="9" fontId="4" fillId="0" borderId="0" xfId="0" applyNumberFormat="1" applyFont="1" applyAlignment="1">
      <alignment horizontal="center"/>
    </xf>
    <xf numFmtId="3" fontId="4" fillId="0" borderId="4" xfId="0" applyNumberFormat="1" applyFont="1" applyBorder="1" applyAlignment="1">
      <alignment horizontal="centerContinuous"/>
    </xf>
    <xf numFmtId="3" fontId="4" fillId="0" borderId="4" xfId="0" applyNumberFormat="1" applyFont="1" applyBorder="1" applyAlignment="1">
      <alignment horizontal="center"/>
    </xf>
    <xf numFmtId="9" fontId="4" fillId="0" borderId="4" xfId="0" applyNumberFormat="1" applyFont="1" applyBorder="1" applyAlignment="1">
      <alignment horizontal="center"/>
    </xf>
    <xf numFmtId="3" fontId="17" fillId="0" borderId="0" xfId="0" applyNumberFormat="1" applyFont="1" applyAlignment="1">
      <alignment/>
    </xf>
    <xf numFmtId="3" fontId="8" fillId="0" borderId="4" xfId="0" applyNumberFormat="1" applyFont="1" applyBorder="1" applyAlignment="1" quotePrefix="1">
      <alignment horizontal="center"/>
    </xf>
    <xf numFmtId="3" fontId="2" fillId="0" borderId="4" xfId="0" applyNumberFormat="1" applyFont="1" applyBorder="1" applyAlignment="1">
      <alignment horizontal="center"/>
    </xf>
    <xf numFmtId="3" fontId="18" fillId="0" borderId="0" xfId="0" applyNumberFormat="1" applyFont="1" applyAlignment="1">
      <alignment/>
    </xf>
    <xf numFmtId="0" fontId="7" fillId="0" borderId="0" xfId="0" applyFont="1" applyAlignment="1">
      <alignment/>
    </xf>
    <xf numFmtId="3" fontId="7" fillId="0" borderId="0" xfId="0" applyNumberFormat="1" applyFont="1" applyAlignment="1">
      <alignment/>
    </xf>
    <xf numFmtId="3" fontId="2" fillId="0" borderId="0" xfId="0" applyNumberFormat="1" applyFont="1" applyAlignment="1">
      <alignment/>
    </xf>
    <xf numFmtId="0" fontId="3" fillId="0" borderId="0" xfId="0" applyFont="1" applyAlignment="1">
      <alignment horizontal="center"/>
    </xf>
    <xf numFmtId="3" fontId="19" fillId="0" borderId="5" xfId="0" applyNumberFormat="1" applyFont="1" applyBorder="1" applyAlignment="1">
      <alignment/>
    </xf>
    <xf numFmtId="3" fontId="2" fillId="0" borderId="5" xfId="0" applyNumberFormat="1" applyFont="1" applyBorder="1" applyAlignment="1">
      <alignment/>
    </xf>
    <xf numFmtId="3" fontId="20" fillId="0" borderId="6" xfId="0" applyNumberFormat="1" applyFont="1" applyBorder="1" applyAlignment="1">
      <alignment/>
    </xf>
    <xf numFmtId="3" fontId="2" fillId="0" borderId="6" xfId="0" applyNumberFormat="1" applyFont="1" applyBorder="1" applyAlignment="1">
      <alignment/>
    </xf>
    <xf numFmtId="0" fontId="0" fillId="0" borderId="0" xfId="0" applyAlignment="1">
      <alignment wrapText="1"/>
    </xf>
    <xf numFmtId="0" fontId="0" fillId="6" borderId="0" xfId="0" applyFill="1" applyAlignment="1">
      <alignment/>
    </xf>
    <xf numFmtId="0" fontId="2" fillId="0" borderId="0" xfId="0" applyFont="1" applyAlignment="1">
      <alignment/>
    </xf>
    <xf numFmtId="3" fontId="4" fillId="0" borderId="0" xfId="0" applyNumberFormat="1" applyFont="1" applyBorder="1" applyAlignment="1">
      <alignment/>
    </xf>
    <xf numFmtId="0" fontId="22" fillId="0" borderId="0" xfId="0" applyFont="1" applyAlignment="1">
      <alignment/>
    </xf>
    <xf numFmtId="0" fontId="23" fillId="0" borderId="0" xfId="0" applyFont="1" applyAlignment="1">
      <alignment/>
    </xf>
    <xf numFmtId="0" fontId="0" fillId="0" borderId="0" xfId="0" applyAlignment="1" quotePrefix="1">
      <alignment/>
    </xf>
    <xf numFmtId="0" fontId="24" fillId="0" borderId="0" xfId="0" applyFont="1" applyAlignment="1">
      <alignment/>
    </xf>
    <xf numFmtId="0" fontId="24" fillId="0" borderId="0" xfId="0" applyFont="1" applyAlignment="1">
      <alignment/>
    </xf>
    <xf numFmtId="0" fontId="25" fillId="0" borderId="0" xfId="0" applyFont="1" applyAlignment="1">
      <alignment/>
    </xf>
    <xf numFmtId="0" fontId="25" fillId="0" borderId="0" xfId="0" applyFont="1" applyAlignment="1">
      <alignment wrapText="1"/>
    </xf>
    <xf numFmtId="0" fontId="0" fillId="7" borderId="0" xfId="0" applyFill="1" applyAlignment="1">
      <alignment/>
    </xf>
    <xf numFmtId="0" fontId="0" fillId="8" borderId="0" xfId="0" applyFill="1" applyAlignment="1">
      <alignment/>
    </xf>
    <xf numFmtId="0" fontId="0" fillId="9" borderId="0" xfId="0" applyFill="1" applyAlignment="1">
      <alignment/>
    </xf>
    <xf numFmtId="166" fontId="2" fillId="9" borderId="0" xfId="0" applyNumberFormat="1" applyFont="1" applyFill="1" applyAlignment="1">
      <alignment/>
    </xf>
    <xf numFmtId="3" fontId="2" fillId="9" borderId="0" xfId="0" applyNumberFormat="1" applyFont="1" applyFill="1" applyAlignment="1">
      <alignment/>
    </xf>
    <xf numFmtId="3" fontId="2" fillId="8" borderId="0" xfId="0" applyNumberFormat="1" applyFont="1" applyFill="1" applyAlignment="1">
      <alignment/>
    </xf>
    <xf numFmtId="3" fontId="6" fillId="0" borderId="0" xfId="0" applyNumberFormat="1" applyFont="1" applyFill="1" applyAlignment="1">
      <alignment/>
    </xf>
    <xf numFmtId="3" fontId="6" fillId="0" borderId="0" xfId="0" applyNumberFormat="1" applyFont="1" applyFill="1" applyBorder="1" applyAlignment="1">
      <alignment horizontal="center"/>
    </xf>
    <xf numFmtId="3" fontId="6" fillId="0" borderId="0" xfId="0" applyNumberFormat="1" applyFont="1" applyFill="1" applyAlignment="1">
      <alignment horizontal="center"/>
    </xf>
    <xf numFmtId="3" fontId="6" fillId="0" borderId="0" xfId="0" applyNumberFormat="1" applyFont="1" applyFill="1" applyBorder="1" applyAlignment="1">
      <alignment/>
    </xf>
    <xf numFmtId="3" fontId="6" fillId="6" borderId="0" xfId="0" applyNumberFormat="1" applyFont="1" applyFill="1" applyAlignment="1">
      <alignment/>
    </xf>
    <xf numFmtId="3" fontId="6" fillId="6" borderId="7" xfId="0" applyNumberFormat="1" applyFont="1" applyFill="1" applyBorder="1" applyAlignment="1">
      <alignment/>
    </xf>
    <xf numFmtId="3" fontId="6" fillId="6" borderId="2" xfId="0" applyNumberFormat="1" applyFont="1" applyFill="1" applyBorder="1" applyAlignment="1">
      <alignment/>
    </xf>
    <xf numFmtId="3" fontId="6" fillId="8" borderId="3" xfId="0" applyNumberFormat="1" applyFont="1" applyFill="1" applyBorder="1" applyAlignment="1">
      <alignment/>
    </xf>
    <xf numFmtId="3" fontId="6" fillId="8" borderId="8" xfId="0" applyNumberFormat="1" applyFont="1" applyFill="1" applyBorder="1" applyAlignment="1">
      <alignment/>
    </xf>
    <xf numFmtId="3" fontId="6" fillId="8" borderId="7" xfId="0" applyNumberFormat="1" applyFont="1" applyFill="1" applyBorder="1" applyAlignment="1">
      <alignment/>
    </xf>
    <xf numFmtId="3" fontId="2" fillId="9" borderId="0" xfId="0" applyNumberFormat="1" applyFont="1" applyFill="1" applyAlignment="1">
      <alignment horizontal="right"/>
    </xf>
    <xf numFmtId="9" fontId="2" fillId="8" borderId="0" xfId="0" applyNumberFormat="1" applyFont="1" applyFill="1" applyAlignment="1">
      <alignment horizontal="right"/>
    </xf>
    <xf numFmtId="3" fontId="2" fillId="8" borderId="3" xfId="0" applyNumberFormat="1" applyFont="1" applyFill="1" applyBorder="1" applyAlignment="1">
      <alignment/>
    </xf>
    <xf numFmtId="3" fontId="2" fillId="8" borderId="0" xfId="0" applyNumberFormat="1" applyFont="1" applyFill="1" applyBorder="1" applyAlignment="1">
      <alignment/>
    </xf>
    <xf numFmtId="3" fontId="2" fillId="8" borderId="2" xfId="0" applyNumberFormat="1" applyFont="1" applyFill="1" applyBorder="1" applyAlignment="1">
      <alignment/>
    </xf>
    <xf numFmtId="3" fontId="2" fillId="10" borderId="0" xfId="0" applyNumberFormat="1" applyFont="1" applyFill="1" applyAlignment="1">
      <alignment/>
    </xf>
    <xf numFmtId="3" fontId="2" fillId="9" borderId="1" xfId="0" applyNumberFormat="1" applyFont="1" applyFill="1" applyBorder="1" applyAlignment="1">
      <alignment/>
    </xf>
    <xf numFmtId="3" fontId="2" fillId="0" borderId="0" xfId="0" applyNumberFormat="1" applyFont="1" applyFill="1" applyAlignment="1">
      <alignment/>
    </xf>
    <xf numFmtId="3" fontId="4" fillId="0" borderId="0" xfId="0" applyNumberFormat="1" applyFont="1" applyFill="1" applyAlignment="1">
      <alignment horizontal="center"/>
    </xf>
    <xf numFmtId="3" fontId="4" fillId="0" borderId="4" xfId="0" applyNumberFormat="1" applyFont="1" applyFill="1" applyBorder="1" applyAlignment="1">
      <alignment horizontal="center"/>
    </xf>
    <xf numFmtId="3" fontId="2" fillId="0" borderId="2" xfId="0" applyNumberFormat="1" applyFont="1" applyFill="1" applyBorder="1" applyAlignment="1">
      <alignment/>
    </xf>
    <xf numFmtId="3" fontId="2" fillId="0" borderId="3" xfId="0" applyNumberFormat="1" applyFont="1" applyFill="1" applyBorder="1" applyAlignment="1">
      <alignment/>
    </xf>
    <xf numFmtId="3" fontId="2" fillId="0" borderId="0" xfId="0" applyNumberFormat="1" applyFont="1" applyFill="1" applyAlignment="1">
      <alignment/>
    </xf>
    <xf numFmtId="3" fontId="2" fillId="0" borderId="0" xfId="0" applyNumberFormat="1" applyFont="1" applyFill="1" applyAlignment="1">
      <alignment horizontal="right"/>
    </xf>
    <xf numFmtId="0" fontId="2" fillId="0" borderId="0" xfId="0" applyFont="1" applyFill="1" applyAlignment="1">
      <alignment/>
    </xf>
    <xf numFmtId="3" fontId="7" fillId="0" borderId="0" xfId="0" applyNumberFormat="1" applyFont="1" applyFill="1" applyAlignment="1">
      <alignment/>
    </xf>
    <xf numFmtId="3" fontId="7" fillId="0" borderId="0" xfId="0" applyNumberFormat="1" applyFont="1" applyFill="1" applyAlignment="1">
      <alignment horizontal="center"/>
    </xf>
    <xf numFmtId="3" fontId="7" fillId="0" borderId="4" xfId="0" applyNumberFormat="1" applyFont="1" applyFill="1" applyBorder="1" applyAlignment="1">
      <alignment horizontal="center"/>
    </xf>
    <xf numFmtId="3" fontId="7" fillId="0" borderId="0" xfId="0" applyNumberFormat="1" applyFont="1" applyFill="1" applyBorder="1" applyAlignment="1">
      <alignment horizontal="center"/>
    </xf>
    <xf numFmtId="3" fontId="6" fillId="0" borderId="0" xfId="0" applyNumberFormat="1" applyFont="1" applyFill="1" applyBorder="1" applyAlignment="1">
      <alignment horizontal="right"/>
    </xf>
    <xf numFmtId="3" fontId="6" fillId="0" borderId="0" xfId="0" applyNumberFormat="1" applyFont="1" applyFill="1" applyBorder="1" applyAlignment="1">
      <alignment/>
    </xf>
    <xf numFmtId="0" fontId="11" fillId="0" borderId="0" xfId="0" applyFont="1" applyAlignment="1">
      <alignment horizontal="center"/>
    </xf>
    <xf numFmtId="0" fontId="11" fillId="0" borderId="0" xfId="0" applyFont="1" applyAlignment="1">
      <alignment/>
    </xf>
    <xf numFmtId="3" fontId="3" fillId="0" borderId="0" xfId="0" applyNumberFormat="1" applyFont="1" applyAlignment="1">
      <alignment/>
    </xf>
    <xf numFmtId="3" fontId="2" fillId="7" borderId="0" xfId="0" applyNumberFormat="1" applyFont="1" applyFill="1" applyBorder="1" applyAlignment="1">
      <alignment horizontal="right"/>
    </xf>
    <xf numFmtId="3" fontId="6" fillId="6" borderId="0" xfId="0" applyNumberFormat="1" applyFont="1" applyFill="1" applyBorder="1" applyAlignment="1">
      <alignment/>
    </xf>
    <xf numFmtId="3" fontId="6" fillId="8" borderId="2" xfId="0" applyNumberFormat="1" applyFont="1" applyFill="1" applyBorder="1" applyAlignment="1">
      <alignment/>
    </xf>
    <xf numFmtId="3" fontId="6" fillId="0" borderId="0" xfId="0" applyNumberFormat="1" applyFont="1" applyFill="1" applyBorder="1" applyAlignment="1">
      <alignment horizontal="left"/>
    </xf>
    <xf numFmtId="3" fontId="6" fillId="7" borderId="0" xfId="0" applyNumberFormat="1" applyFont="1" applyFill="1" applyAlignment="1">
      <alignment/>
    </xf>
    <xf numFmtId="3" fontId="6" fillId="7" borderId="0" xfId="0" applyNumberFormat="1" applyFont="1" applyFill="1" applyBorder="1" applyAlignment="1">
      <alignment/>
    </xf>
    <xf numFmtId="3" fontId="6" fillId="7" borderId="0" xfId="0" applyNumberFormat="1" applyFont="1" applyFill="1" applyAlignment="1">
      <alignment/>
    </xf>
    <xf numFmtId="3" fontId="6" fillId="7" borderId="0" xfId="0" applyNumberFormat="1" applyFont="1" applyFill="1" applyAlignment="1">
      <alignment horizontal="right"/>
    </xf>
    <xf numFmtId="3" fontId="6" fillId="7" borderId="0" xfId="0" applyNumberFormat="1" applyFont="1" applyFill="1" applyBorder="1" applyAlignment="1">
      <alignment/>
    </xf>
    <xf numFmtId="3" fontId="2" fillId="7" borderId="0" xfId="0" applyNumberFormat="1" applyFont="1" applyFill="1" applyAlignment="1">
      <alignment/>
    </xf>
    <xf numFmtId="3" fontId="26" fillId="0" borderId="0" xfId="0" applyNumberFormat="1" applyFont="1" applyFill="1" applyAlignment="1">
      <alignment/>
    </xf>
    <xf numFmtId="3" fontId="2" fillId="7" borderId="0" xfId="0" applyNumberFormat="1" applyFont="1" applyFill="1" applyAlignment="1">
      <alignment horizontal="right"/>
    </xf>
    <xf numFmtId="0" fontId="0" fillId="0" borderId="0" xfId="0" applyFill="1" applyBorder="1" applyAlignment="1">
      <alignment horizontal="center"/>
    </xf>
    <xf numFmtId="3" fontId="4" fillId="0" borderId="0" xfId="0" applyNumberFormat="1" applyFont="1" applyFill="1" applyAlignment="1">
      <alignment horizontal="right"/>
    </xf>
    <xf numFmtId="3" fontId="2" fillId="0" borderId="0" xfId="0" applyNumberFormat="1" applyFont="1" applyFill="1" applyAlignment="1">
      <alignment horizontal="center"/>
    </xf>
    <xf numFmtId="3" fontId="8" fillId="7" borderId="0" xfId="0" applyNumberFormat="1" applyFont="1" applyFill="1" applyAlignment="1">
      <alignment/>
    </xf>
    <xf numFmtId="0" fontId="2" fillId="0" borderId="0" xfId="0" applyFont="1" applyAlignment="1">
      <alignment wrapText="1"/>
    </xf>
    <xf numFmtId="0" fontId="2" fillId="0" borderId="0" xfId="0" applyFont="1" applyBorder="1" applyAlignment="1">
      <alignment vertical="center" wrapText="1"/>
    </xf>
    <xf numFmtId="0" fontId="4" fillId="0" borderId="0" xfId="0" applyFont="1" applyAlignment="1">
      <alignment horizontal="center"/>
    </xf>
    <xf numFmtId="0" fontId="4" fillId="0" borderId="0" xfId="0" applyFont="1" applyBorder="1" applyAlignment="1">
      <alignment/>
    </xf>
    <xf numFmtId="0" fontId="2" fillId="0" borderId="2" xfId="0" applyFont="1" applyBorder="1" applyAlignment="1">
      <alignment horizontal="centerContinuous"/>
    </xf>
    <xf numFmtId="0" fontId="2" fillId="0" borderId="2" xfId="0" applyFont="1" applyBorder="1" applyAlignment="1">
      <alignment horizontal="center"/>
    </xf>
    <xf numFmtId="0" fontId="4" fillId="0" borderId="2" xfId="0" applyFont="1" applyBorder="1" applyAlignment="1">
      <alignment horizontal="center"/>
    </xf>
    <xf numFmtId="0" fontId="6" fillId="0" borderId="0" xfId="0" applyFont="1" applyAlignment="1">
      <alignment/>
    </xf>
    <xf numFmtId="0" fontId="6" fillId="0" borderId="0" xfId="0" applyFont="1" applyAlignment="1">
      <alignment vertical="top"/>
    </xf>
    <xf numFmtId="0" fontId="6" fillId="0" borderId="0" xfId="0" applyFont="1" applyAlignment="1">
      <alignment/>
    </xf>
    <xf numFmtId="0" fontId="27" fillId="0" borderId="0" xfId="0" applyFont="1" applyAlignment="1">
      <alignment wrapText="1"/>
    </xf>
    <xf numFmtId="0" fontId="5" fillId="0" borderId="0" xfId="0" applyFont="1" applyBorder="1" applyAlignment="1">
      <alignment/>
    </xf>
    <xf numFmtId="3" fontId="7" fillId="0" borderId="2" xfId="0" applyNumberFormat="1" applyFont="1" applyBorder="1" applyAlignment="1">
      <alignment horizontal="centerContinuous"/>
    </xf>
    <xf numFmtId="3" fontId="6" fillId="0" borderId="2" xfId="0" applyNumberFormat="1" applyFont="1" applyBorder="1" applyAlignment="1">
      <alignment horizontal="centerContinuous"/>
    </xf>
    <xf numFmtId="3" fontId="7" fillId="0" borderId="2" xfId="0" applyNumberFormat="1" applyFont="1" applyFill="1" applyBorder="1" applyAlignment="1">
      <alignment horizontal="centerContinuous"/>
    </xf>
    <xf numFmtId="0" fontId="2" fillId="0" borderId="0" xfId="0" applyFont="1" applyBorder="1" applyAlignment="1">
      <alignment horizontal="center"/>
    </xf>
    <xf numFmtId="3" fontId="6" fillId="7" borderId="2" xfId="0" applyNumberFormat="1" applyFont="1" applyFill="1" applyBorder="1" applyAlignment="1">
      <alignment/>
    </xf>
    <xf numFmtId="3" fontId="6" fillId="0" borderId="7" xfId="0" applyNumberFormat="1" applyFont="1" applyFill="1" applyBorder="1" applyAlignment="1">
      <alignment/>
    </xf>
    <xf numFmtId="3" fontId="18" fillId="0" borderId="0" xfId="0" applyNumberFormat="1" applyFont="1" applyFill="1" applyAlignment="1">
      <alignment/>
    </xf>
    <xf numFmtId="3" fontId="7" fillId="0" borderId="0" xfId="0" applyNumberFormat="1" applyFont="1" applyFill="1" applyBorder="1" applyAlignment="1">
      <alignment horizontal="centerContinuous"/>
    </xf>
    <xf numFmtId="3" fontId="6" fillId="0" borderId="8" xfId="0" applyNumberFormat="1" applyFont="1" applyFill="1" applyBorder="1" applyAlignment="1">
      <alignment/>
    </xf>
    <xf numFmtId="3" fontId="6" fillId="0" borderId="3" xfId="0" applyNumberFormat="1" applyFont="1" applyFill="1" applyBorder="1" applyAlignment="1">
      <alignment/>
    </xf>
    <xf numFmtId="3" fontId="6" fillId="0" borderId="2" xfId="0" applyNumberFormat="1" applyFont="1" applyFill="1" applyBorder="1" applyAlignment="1">
      <alignment horizontal="centerContinuous"/>
    </xf>
    <xf numFmtId="3" fontId="6" fillId="0" borderId="0" xfId="0" applyNumberFormat="1" applyFont="1" applyFill="1" applyAlignment="1">
      <alignment horizontal="right"/>
    </xf>
    <xf numFmtId="3" fontId="6" fillId="0" borderId="2" xfId="0" applyNumberFormat="1" applyFont="1" applyFill="1" applyBorder="1" applyAlignment="1">
      <alignment/>
    </xf>
    <xf numFmtId="3" fontId="6" fillId="7" borderId="2" xfId="0" applyNumberFormat="1" applyFont="1" applyFill="1" applyBorder="1" applyAlignment="1">
      <alignment/>
    </xf>
    <xf numFmtId="3" fontId="7" fillId="0" borderId="0" xfId="0" applyNumberFormat="1" applyFont="1" applyFill="1" applyBorder="1" applyAlignment="1">
      <alignment/>
    </xf>
    <xf numFmtId="166" fontId="2" fillId="7" borderId="0" xfId="0" applyNumberFormat="1" applyFont="1" applyFill="1" applyAlignment="1">
      <alignment/>
    </xf>
    <xf numFmtId="0" fontId="2" fillId="7" borderId="0" xfId="0" applyNumberFormat="1" applyFont="1" applyFill="1" applyAlignment="1">
      <alignment horizontal="right"/>
    </xf>
    <xf numFmtId="166" fontId="2" fillId="8" borderId="0" xfId="0" applyNumberFormat="1" applyFont="1" applyFill="1" applyAlignment="1">
      <alignment/>
    </xf>
    <xf numFmtId="166" fontId="2" fillId="8" borderId="3" xfId="0" applyNumberFormat="1" applyFont="1" applyFill="1" applyBorder="1" applyAlignment="1">
      <alignment/>
    </xf>
    <xf numFmtId="166" fontId="2" fillId="0" borderId="3" xfId="0" applyNumberFormat="1" applyFont="1" applyFill="1" applyBorder="1" applyAlignment="1">
      <alignment/>
    </xf>
    <xf numFmtId="166" fontId="6" fillId="8" borderId="3" xfId="0" applyNumberFormat="1" applyFont="1" applyFill="1" applyBorder="1" applyAlignment="1">
      <alignment/>
    </xf>
    <xf numFmtId="166" fontId="2" fillId="0" borderId="0" xfId="0" applyNumberFormat="1" applyFont="1" applyFill="1" applyAlignment="1">
      <alignment/>
    </xf>
    <xf numFmtId="166" fontId="6" fillId="0" borderId="0" xfId="0" applyNumberFormat="1" applyFont="1" applyAlignment="1">
      <alignment horizontal="right"/>
    </xf>
    <xf numFmtId="166" fontId="2" fillId="10" borderId="0" xfId="0" applyNumberFormat="1" applyFont="1" applyFill="1" applyAlignment="1">
      <alignment/>
    </xf>
    <xf numFmtId="166" fontId="2" fillId="8" borderId="1" xfId="0" applyNumberFormat="1" applyFont="1" applyFill="1" applyBorder="1" applyAlignment="1">
      <alignment/>
    </xf>
    <xf numFmtId="166" fontId="2" fillId="8" borderId="0" xfId="0" applyNumberFormat="1" applyFont="1" applyFill="1" applyBorder="1" applyAlignment="1">
      <alignment/>
    </xf>
    <xf numFmtId="3" fontId="8" fillId="7" borderId="0" xfId="0" applyNumberFormat="1" applyFont="1" applyFill="1" applyBorder="1" applyAlignment="1">
      <alignment/>
    </xf>
    <xf numFmtId="3" fontId="8" fillId="2" borderId="0" xfId="0" applyNumberFormat="1" applyFont="1" applyFill="1" applyAlignment="1">
      <alignment/>
    </xf>
    <xf numFmtId="3" fontId="8" fillId="0" borderId="3" xfId="0" applyNumberFormat="1" applyFont="1" applyBorder="1" applyAlignment="1">
      <alignment/>
    </xf>
    <xf numFmtId="3" fontId="8" fillId="2" borderId="0" xfId="0" applyNumberFormat="1" applyFont="1" applyFill="1" applyAlignment="1">
      <alignment horizontal="center"/>
    </xf>
    <xf numFmtId="3" fontId="8" fillId="2" borderId="4" xfId="0" applyNumberFormat="1" applyFont="1" applyFill="1" applyBorder="1" applyAlignment="1">
      <alignment horizontal="center"/>
    </xf>
    <xf numFmtId="3" fontId="18" fillId="0" borderId="0" xfId="0" applyNumberFormat="1" applyFont="1" applyBorder="1" applyAlignment="1">
      <alignment/>
    </xf>
    <xf numFmtId="3" fontId="7" fillId="0" borderId="0" xfId="0" applyNumberFormat="1" applyFont="1" applyBorder="1" applyAlignment="1">
      <alignment/>
    </xf>
    <xf numFmtId="10" fontId="2" fillId="7" borderId="2" xfId="0" applyNumberFormat="1" applyFont="1" applyFill="1" applyBorder="1" applyAlignment="1">
      <alignment horizontal="center"/>
    </xf>
    <xf numFmtId="0" fontId="2" fillId="9" borderId="0" xfId="0" applyFont="1" applyFill="1" applyAlignment="1">
      <alignment/>
    </xf>
    <xf numFmtId="0" fontId="2" fillId="8" borderId="0" xfId="0" applyFont="1" applyFill="1" applyAlignment="1">
      <alignment/>
    </xf>
    <xf numFmtId="10" fontId="2" fillId="8" borderId="1" xfId="0" applyNumberFormat="1" applyFont="1" applyFill="1" applyBorder="1" applyAlignment="1">
      <alignment/>
    </xf>
    <xf numFmtId="0" fontId="2" fillId="0" borderId="0" xfId="0" applyFont="1" applyFill="1" applyAlignment="1">
      <alignment/>
    </xf>
    <xf numFmtId="0" fontId="2" fillId="0" borderId="0" xfId="0" applyFont="1" applyFill="1" applyAlignment="1">
      <alignment horizontal="right"/>
    </xf>
    <xf numFmtId="166" fontId="2" fillId="9" borderId="3" xfId="0" applyNumberFormat="1" applyFont="1" applyFill="1" applyBorder="1" applyAlignment="1">
      <alignment/>
    </xf>
    <xf numFmtId="10" fontId="2" fillId="8" borderId="0" xfId="0" applyNumberFormat="1" applyFont="1" applyFill="1" applyAlignment="1">
      <alignment/>
    </xf>
    <xf numFmtId="0" fontId="2" fillId="0" borderId="0" xfId="0" applyFont="1" applyFill="1" applyBorder="1" applyAlignment="1">
      <alignment vertical="center" wrapText="1"/>
    </xf>
    <xf numFmtId="0" fontId="2" fillId="0" borderId="0" xfId="0" applyFont="1" applyFill="1" applyBorder="1" applyAlignment="1">
      <alignment/>
    </xf>
    <xf numFmtId="0" fontId="4" fillId="0" borderId="0" xfId="0" applyFont="1" applyFill="1" applyBorder="1" applyAlignment="1">
      <alignment horizontal="center"/>
    </xf>
    <xf numFmtId="166" fontId="2" fillId="0" borderId="0" xfId="0" applyNumberFormat="1" applyFont="1" applyFill="1" applyBorder="1" applyAlignment="1">
      <alignment/>
    </xf>
    <xf numFmtId="0" fontId="2" fillId="0" borderId="0" xfId="0" applyFont="1" applyFill="1" applyBorder="1" applyAlignment="1">
      <alignment horizontal="center"/>
    </xf>
    <xf numFmtId="0" fontId="6"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wrapText="1"/>
    </xf>
    <xf numFmtId="0" fontId="2" fillId="0" borderId="0" xfId="0" applyFont="1" applyFill="1" applyBorder="1" applyAlignment="1">
      <alignment wrapText="1"/>
    </xf>
    <xf numFmtId="0" fontId="28" fillId="8" borderId="0" xfId="0" applyFont="1" applyFill="1" applyAlignment="1">
      <alignment/>
    </xf>
    <xf numFmtId="0" fontId="5" fillId="0" borderId="0" xfId="0" applyFont="1" applyAlignment="1">
      <alignment/>
    </xf>
    <xf numFmtId="3" fontId="4" fillId="0" borderId="0" xfId="0" applyNumberFormat="1" applyFont="1" applyAlignment="1">
      <alignment horizontal="left"/>
    </xf>
    <xf numFmtId="0" fontId="0" fillId="0" borderId="0" xfId="0" applyAlignment="1">
      <alignment wrapText="1"/>
    </xf>
    <xf numFmtId="0" fontId="0" fillId="0" borderId="0" xfId="0" applyAlignment="1">
      <alignment horizontal="left" wrapText="1"/>
    </xf>
    <xf numFmtId="0" fontId="6" fillId="0" borderId="0" xfId="0" applyFont="1" applyAlignment="1">
      <alignment wrapText="1"/>
    </xf>
    <xf numFmtId="0" fontId="4" fillId="0" borderId="0" xfId="0" applyFont="1" applyBorder="1" applyAlignment="1">
      <alignment vertical="center" wrapText="1"/>
    </xf>
    <xf numFmtId="0" fontId="2" fillId="0" borderId="0" xfId="0" applyFont="1" applyBorder="1" applyAlignment="1">
      <alignment vertical="center" wrapText="1"/>
    </xf>
    <xf numFmtId="3" fontId="6" fillId="0" borderId="0" xfId="0" applyNumberFormat="1" applyFont="1" applyBorder="1" applyAlignment="1" applyProtection="1">
      <alignment wrapText="1"/>
      <protection locked="0"/>
    </xf>
    <xf numFmtId="0" fontId="6" fillId="0" borderId="0" xfId="0" applyFont="1" applyAlignment="1">
      <alignment horizontal="left"/>
    </xf>
    <xf numFmtId="3" fontId="6" fillId="0" borderId="0" xfId="0" applyNumberFormat="1" applyFont="1" applyAlignment="1">
      <alignment/>
    </xf>
    <xf numFmtId="3" fontId="6" fillId="0" borderId="0" xfId="0" applyNumberFormat="1" applyFont="1" applyAlignment="1">
      <alignment wrapText="1"/>
    </xf>
    <xf numFmtId="3" fontId="7" fillId="0" borderId="2" xfId="0" applyNumberFormat="1" applyFont="1" applyBorder="1" applyAlignment="1">
      <alignment horizontal="center"/>
    </xf>
    <xf numFmtId="0" fontId="6" fillId="0" borderId="0" xfId="0" applyNumberFormat="1" applyFont="1" applyAlignment="1">
      <alignment/>
    </xf>
    <xf numFmtId="3" fontId="2" fillId="0" borderId="0" xfId="0" applyNumberFormat="1" applyFont="1" applyAlignment="1">
      <alignment wrapText="1"/>
    </xf>
    <xf numFmtId="3" fontId="2" fillId="0" borderId="0" xfId="0" applyNumberFormat="1" applyFont="1" applyAlignment="1">
      <alignment horizontal="center" wrapText="1"/>
    </xf>
    <xf numFmtId="3" fontId="0" fillId="0" borderId="0" xfId="0" applyNumberFormat="1"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0</xdr:rowOff>
    </xdr:from>
    <xdr:to>
      <xdr:col>7</xdr:col>
      <xdr:colOff>561975</xdr:colOff>
      <xdr:row>7</xdr:row>
      <xdr:rowOff>133350</xdr:rowOff>
    </xdr:to>
    <xdr:sp>
      <xdr:nvSpPr>
        <xdr:cNvPr id="1" name="AutoShape 1"/>
        <xdr:cNvSpPr>
          <a:spLocks/>
        </xdr:cNvSpPr>
      </xdr:nvSpPr>
      <xdr:spPr>
        <a:xfrm>
          <a:off x="3362325" y="638175"/>
          <a:ext cx="1314450" cy="819150"/>
        </a:xfrm>
        <a:prstGeom prst="leftUpArrow">
          <a:avLst>
            <a:gd name="adj1" fmla="val -1560"/>
            <a:gd name="adj2" fmla="val 26564"/>
            <a:gd name="adj3" fmla="val -33333"/>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3</xdr:row>
      <xdr:rowOff>142875</xdr:rowOff>
    </xdr:from>
    <xdr:to>
      <xdr:col>5</xdr:col>
      <xdr:colOff>371475</xdr:colOff>
      <xdr:row>9</xdr:row>
      <xdr:rowOff>161925</xdr:rowOff>
    </xdr:to>
    <xdr:sp>
      <xdr:nvSpPr>
        <xdr:cNvPr id="1" name="AutoShape 5"/>
        <xdr:cNvSpPr>
          <a:spLocks/>
        </xdr:cNvSpPr>
      </xdr:nvSpPr>
      <xdr:spPr>
        <a:xfrm>
          <a:off x="2914650" y="781050"/>
          <a:ext cx="552450" cy="1047750"/>
        </a:xfrm>
        <a:prstGeom prst="leftUpArrow">
          <a:avLst>
            <a:gd name="adj1" fmla="val -1560"/>
            <a:gd name="adj2" fmla="val 26564"/>
            <a:gd name="adj3" fmla="val -33333"/>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33"/>
  <sheetViews>
    <sheetView workbookViewId="0" topLeftCell="A1">
      <selection activeCell="H9" sqref="H9"/>
    </sheetView>
  </sheetViews>
  <sheetFormatPr defaultColWidth="9.140625" defaultRowHeight="15"/>
  <cols>
    <col min="1" max="2" width="4.28125" style="0" customWidth="1"/>
    <col min="3" max="3" width="33.140625" style="0" customWidth="1"/>
    <col min="5" max="5" width="3.421875" style="0" customWidth="1"/>
  </cols>
  <sheetData>
    <row r="1" spans="4:15" ht="15">
      <c r="D1" s="1"/>
      <c r="E1" s="1"/>
      <c r="J1" s="1"/>
      <c r="L1" s="1"/>
      <c r="M1" s="1"/>
      <c r="N1" s="1"/>
      <c r="O1" s="1"/>
    </row>
    <row r="2" spans="4:15" ht="15">
      <c r="D2" s="1"/>
      <c r="E2" s="1"/>
      <c r="J2" s="1"/>
      <c r="L2" s="1"/>
      <c r="M2" s="1"/>
      <c r="N2" s="1"/>
      <c r="O2" s="1"/>
    </row>
    <row r="3" ht="18.75">
      <c r="C3" s="104" t="s">
        <v>274</v>
      </c>
    </row>
    <row r="4" spans="3:7" ht="15">
      <c r="C4" t="s">
        <v>355</v>
      </c>
      <c r="G4" s="66"/>
    </row>
    <row r="5" spans="1:9" ht="20.25">
      <c r="A5" s="105" t="s">
        <v>266</v>
      </c>
      <c r="G5" s="66"/>
      <c r="H5" s="66"/>
      <c r="I5" s="66"/>
    </row>
    <row r="6" spans="6:9" ht="15">
      <c r="F6" s="66"/>
      <c r="H6" s="66"/>
      <c r="I6" s="66"/>
    </row>
    <row r="7" spans="1:10" ht="15.75">
      <c r="A7" s="106"/>
      <c r="B7" s="107" t="s">
        <v>267</v>
      </c>
      <c r="C7" s="107"/>
      <c r="D7" s="107"/>
      <c r="E7" s="107"/>
      <c r="F7" s="108"/>
      <c r="G7" s="107"/>
      <c r="H7" s="108"/>
      <c r="I7" s="108"/>
      <c r="J7" s="107"/>
    </row>
    <row r="9" spans="2:3" ht="15">
      <c r="B9" s="148">
        <v>1</v>
      </c>
      <c r="C9" s="109" t="s">
        <v>313</v>
      </c>
    </row>
    <row r="10" ht="15">
      <c r="B10" s="149"/>
    </row>
    <row r="11" spans="2:9" ht="93" customHeight="1">
      <c r="B11" s="149"/>
      <c r="C11" s="232" t="s">
        <v>282</v>
      </c>
      <c r="D11" s="232"/>
      <c r="E11" s="232"/>
      <c r="F11" s="232"/>
      <c r="G11" s="232"/>
      <c r="H11" s="232"/>
      <c r="I11" s="232"/>
    </row>
    <row r="12" ht="15">
      <c r="B12" s="149"/>
    </row>
    <row r="13" spans="2:3" ht="15">
      <c r="B13" s="148">
        <v>2</v>
      </c>
      <c r="C13" s="109" t="s">
        <v>314</v>
      </c>
    </row>
    <row r="14" ht="15">
      <c r="B14" s="149"/>
    </row>
    <row r="15" spans="2:9" ht="80.25" customHeight="1">
      <c r="B15" s="149"/>
      <c r="C15" s="232" t="s">
        <v>347</v>
      </c>
      <c r="D15" s="232"/>
      <c r="E15" s="232"/>
      <c r="F15" s="232"/>
      <c r="G15" s="232"/>
      <c r="H15" s="232"/>
      <c r="I15" s="232"/>
    </row>
    <row r="16" ht="15">
      <c r="B16" s="149"/>
    </row>
    <row r="17" spans="2:3" ht="15">
      <c r="B17" s="148">
        <v>3</v>
      </c>
      <c r="C17" s="109" t="s">
        <v>268</v>
      </c>
    </row>
    <row r="18" ht="15">
      <c r="B18" s="149"/>
    </row>
    <row r="19" spans="2:9" ht="47.25" customHeight="1">
      <c r="B19" s="149"/>
      <c r="C19" s="232" t="s">
        <v>283</v>
      </c>
      <c r="D19" s="232"/>
      <c r="E19" s="232"/>
      <c r="F19" s="232"/>
      <c r="G19" s="232"/>
      <c r="H19" s="232"/>
      <c r="I19" s="232"/>
    </row>
    <row r="20" spans="2:9" ht="14.25" customHeight="1">
      <c r="B20" s="149"/>
      <c r="C20" s="100"/>
      <c r="D20" s="100"/>
      <c r="E20" s="100"/>
      <c r="F20" s="100"/>
      <c r="G20" s="100"/>
      <c r="H20" s="100"/>
      <c r="I20" s="100"/>
    </row>
    <row r="21" spans="2:9" ht="14.25" customHeight="1">
      <c r="B21" s="148">
        <v>4</v>
      </c>
      <c r="C21" s="110" t="s">
        <v>269</v>
      </c>
      <c r="D21" s="100"/>
      <c r="E21" s="100"/>
      <c r="F21" s="100"/>
      <c r="G21" s="100"/>
      <c r="H21" s="100"/>
      <c r="I21" s="100"/>
    </row>
    <row r="22" spans="2:9" ht="12.75" customHeight="1">
      <c r="B22" s="149"/>
      <c r="D22" s="100"/>
      <c r="E22" s="100"/>
      <c r="F22" s="100"/>
      <c r="G22" s="100"/>
      <c r="H22" s="100"/>
      <c r="I22" s="100"/>
    </row>
    <row r="23" spans="2:9" ht="27.75" customHeight="1">
      <c r="B23" s="149"/>
      <c r="C23" s="233" t="s">
        <v>275</v>
      </c>
      <c r="D23" s="233"/>
      <c r="E23" s="233"/>
      <c r="F23" s="233"/>
      <c r="G23" s="233"/>
      <c r="H23" s="233"/>
      <c r="I23" s="233"/>
    </row>
    <row r="24" ht="15">
      <c r="B24" s="149"/>
    </row>
    <row r="25" spans="2:3" ht="15">
      <c r="B25" s="148">
        <v>5</v>
      </c>
      <c r="C25" t="s">
        <v>270</v>
      </c>
    </row>
    <row r="27" spans="4:6" ht="15">
      <c r="D27" s="111"/>
      <c r="F27" t="s">
        <v>271</v>
      </c>
    </row>
    <row r="29" spans="4:6" ht="15">
      <c r="D29" s="112"/>
      <c r="F29" t="s">
        <v>272</v>
      </c>
    </row>
    <row r="31" spans="4:6" ht="15">
      <c r="D31" s="113"/>
      <c r="F31" t="s">
        <v>273</v>
      </c>
    </row>
    <row r="33" spans="4:6" ht="15">
      <c r="D33" s="101"/>
      <c r="F33" t="s">
        <v>276</v>
      </c>
    </row>
  </sheetData>
  <sheetProtection/>
  <mergeCells count="4">
    <mergeCell ref="C11:I11"/>
    <mergeCell ref="C15:I15"/>
    <mergeCell ref="C19:I19"/>
    <mergeCell ref="C23:I23"/>
  </mergeCells>
  <printOptions/>
  <pageMargins left="0.75" right="0.75" top="1" bottom="1" header="0.5" footer="0.5"/>
  <pageSetup fitToHeight="4" fitToWidth="1" horizontalDpi="600" verticalDpi="600" orientation="portrait" scale="66" r:id="rId1"/>
  <headerFooter alignWithMargins="0">
    <oddFooter>&amp;RUpdated: &amp;D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44"/>
  <sheetViews>
    <sheetView workbookViewId="0" topLeftCell="A1">
      <selection activeCell="E13" sqref="E13"/>
    </sheetView>
  </sheetViews>
  <sheetFormatPr defaultColWidth="9.140625" defaultRowHeight="15"/>
  <cols>
    <col min="1" max="1" width="5.00390625" style="43" customWidth="1"/>
    <col min="2" max="2" width="38.28125" style="43" customWidth="1"/>
    <col min="3" max="3" width="12.7109375" style="43" customWidth="1"/>
    <col min="4" max="4" width="7.140625" style="43" customWidth="1"/>
    <col min="5" max="5" width="11.57421875" style="43" customWidth="1"/>
    <col min="6" max="6" width="14.140625" style="43" customWidth="1"/>
    <col min="7" max="16384" width="9.140625" style="43" customWidth="1"/>
  </cols>
  <sheetData>
    <row r="1" ht="18.75">
      <c r="A1" s="35" t="s">
        <v>260</v>
      </c>
    </row>
    <row r="2" ht="18.75">
      <c r="A2" s="35" t="s">
        <v>0</v>
      </c>
    </row>
    <row r="3" ht="12.75">
      <c r="A3" s="4"/>
    </row>
    <row r="4" ht="15.75">
      <c r="E4" s="3" t="s">
        <v>219</v>
      </c>
    </row>
    <row r="5" spans="1:6" ht="12.75">
      <c r="A5" s="28" t="s">
        <v>121</v>
      </c>
      <c r="B5" s="11"/>
      <c r="C5" s="11"/>
      <c r="D5" s="11"/>
      <c r="E5" s="11"/>
      <c r="F5" s="11"/>
    </row>
    <row r="6" spans="1:6" ht="12.75">
      <c r="A6" s="28" t="s">
        <v>318</v>
      </c>
      <c r="B6" s="11"/>
      <c r="C6" s="11"/>
      <c r="D6" s="11"/>
      <c r="E6" s="11"/>
      <c r="F6" s="11"/>
    </row>
    <row r="7" spans="1:6" ht="12.75">
      <c r="A7" s="28"/>
      <c r="B7" s="11"/>
      <c r="C7" s="11"/>
      <c r="D7" s="11"/>
      <c r="E7" s="11"/>
      <c r="F7" s="11"/>
    </row>
    <row r="8" spans="1:6" ht="15.75">
      <c r="A8" s="64" t="s">
        <v>189</v>
      </c>
      <c r="B8" s="11"/>
      <c r="C8" s="11"/>
      <c r="D8" s="11"/>
      <c r="E8" s="11"/>
      <c r="F8" s="11"/>
    </row>
    <row r="9" spans="1:6" ht="12.75">
      <c r="A9" s="11"/>
      <c r="B9" s="11"/>
      <c r="C9" s="11"/>
      <c r="D9" s="11"/>
      <c r="E9" s="11"/>
      <c r="F9" s="11"/>
    </row>
    <row r="10" spans="1:6" ht="12.75">
      <c r="A10" s="11"/>
      <c r="B10" s="11"/>
      <c r="C10" s="11"/>
      <c r="D10" s="11"/>
      <c r="E10" s="11"/>
      <c r="F10" s="11" t="s">
        <v>122</v>
      </c>
    </row>
    <row r="11" spans="1:6" ht="12.75">
      <c r="A11" s="11" t="s">
        <v>123</v>
      </c>
      <c r="B11" s="11"/>
      <c r="C11" s="11"/>
      <c r="D11" s="11"/>
      <c r="E11" s="11"/>
      <c r="F11" s="17" t="s">
        <v>181</v>
      </c>
    </row>
    <row r="12" spans="1:6" ht="12.75">
      <c r="A12" s="11"/>
      <c r="B12" s="11"/>
      <c r="C12" s="11"/>
      <c r="D12" s="11"/>
      <c r="E12" s="11"/>
      <c r="F12" s="11"/>
    </row>
    <row r="13" spans="1:6" ht="12.75">
      <c r="A13" s="11"/>
      <c r="B13" s="11" t="s">
        <v>96</v>
      </c>
      <c r="C13" s="11"/>
      <c r="D13" s="11"/>
      <c r="E13" s="202">
        <v>0</v>
      </c>
      <c r="F13" s="11" t="s">
        <v>354</v>
      </c>
    </row>
    <row r="14" spans="1:6" ht="12.75">
      <c r="A14" s="11"/>
      <c r="B14" s="11" t="s">
        <v>124</v>
      </c>
      <c r="C14" s="11"/>
      <c r="D14" s="11"/>
      <c r="E14" s="132"/>
      <c r="F14" s="11" t="s">
        <v>354</v>
      </c>
    </row>
    <row r="15" spans="1:6" ht="12.75">
      <c r="A15" s="11"/>
      <c r="B15" s="11" t="s">
        <v>100</v>
      </c>
      <c r="C15" s="11"/>
      <c r="D15" s="11"/>
      <c r="E15" s="132"/>
      <c r="F15" s="11" t="s">
        <v>354</v>
      </c>
    </row>
    <row r="16" spans="1:6" ht="12.75">
      <c r="A16" s="11"/>
      <c r="B16" s="11" t="s">
        <v>246</v>
      </c>
      <c r="C16" s="11"/>
      <c r="D16" s="11"/>
      <c r="E16" s="132"/>
      <c r="F16" s="11" t="s">
        <v>354</v>
      </c>
    </row>
    <row r="17" spans="1:6" ht="12.75">
      <c r="A17" s="11"/>
      <c r="B17" s="11"/>
      <c r="C17" s="11"/>
      <c r="D17" s="11"/>
      <c r="E17" s="17"/>
      <c r="F17" s="33"/>
    </row>
    <row r="18" spans="1:6" ht="13.5" thickBot="1">
      <c r="A18" s="11"/>
      <c r="B18" s="11" t="s">
        <v>125</v>
      </c>
      <c r="C18" s="11"/>
      <c r="D18" s="11"/>
      <c r="E18" s="203">
        <f>SUM(E13:E17)</f>
        <v>0</v>
      </c>
      <c r="F18" s="103" t="s">
        <v>204</v>
      </c>
    </row>
    <row r="19" spans="1:6" ht="13.5" thickTop="1">
      <c r="A19" s="11"/>
      <c r="B19" s="11"/>
      <c r="C19" s="11"/>
      <c r="D19" s="11"/>
      <c r="E19" s="11"/>
      <c r="F19" s="11"/>
    </row>
    <row r="20" spans="1:6" ht="12.75">
      <c r="A20" s="11"/>
      <c r="B20" s="11"/>
      <c r="C20" s="11"/>
      <c r="D20" s="11"/>
      <c r="E20" s="11"/>
      <c r="F20" s="11"/>
    </row>
    <row r="21" spans="1:6" ht="12.75">
      <c r="A21" s="11" t="s">
        <v>264</v>
      </c>
      <c r="B21" s="11"/>
      <c r="C21" s="11"/>
      <c r="D21" s="11"/>
      <c r="E21" s="11"/>
      <c r="F21" s="11"/>
    </row>
    <row r="22" spans="1:6" ht="12.75">
      <c r="A22" s="11"/>
      <c r="B22" s="11"/>
      <c r="C22" s="11"/>
      <c r="D22" s="11"/>
      <c r="E22" s="11"/>
      <c r="F22" s="11"/>
    </row>
    <row r="23" spans="1:6" ht="12.75">
      <c r="A23" s="11"/>
      <c r="B23" s="11" t="s">
        <v>126</v>
      </c>
      <c r="C23" s="11"/>
      <c r="D23" s="11"/>
      <c r="E23" s="114">
        <f>'2008_actual_direct_cost_base'!T130</f>
        <v>0</v>
      </c>
      <c r="F23" s="11" t="s">
        <v>218</v>
      </c>
    </row>
    <row r="24" spans="1:6" ht="12.75">
      <c r="A24" s="11"/>
      <c r="B24" s="11" t="s">
        <v>247</v>
      </c>
      <c r="C24" s="11"/>
      <c r="D24" s="11"/>
      <c r="E24" s="115">
        <f>'2008_indirect_cost_pool'!L50</f>
        <v>0</v>
      </c>
      <c r="F24" s="11" t="s">
        <v>215</v>
      </c>
    </row>
    <row r="25" spans="1:6" ht="12.75">
      <c r="A25" s="11"/>
      <c r="B25" s="11"/>
      <c r="C25" s="11"/>
      <c r="D25" s="11"/>
      <c r="E25" s="17"/>
      <c r="F25" s="33"/>
    </row>
    <row r="26" spans="1:6" ht="12.75">
      <c r="A26" s="11"/>
      <c r="B26" s="11" t="s">
        <v>127</v>
      </c>
      <c r="C26" s="11"/>
      <c r="D26" s="11"/>
      <c r="E26" s="130">
        <f>SUM(E23:E25)</f>
        <v>0</v>
      </c>
      <c r="F26" s="33"/>
    </row>
    <row r="27" spans="1:6" ht="12.75">
      <c r="A27" s="11"/>
      <c r="B27" s="11"/>
      <c r="C27" s="11"/>
      <c r="D27" s="11"/>
      <c r="E27" s="11"/>
      <c r="F27" s="11"/>
    </row>
    <row r="28" spans="1:6" ht="12.75">
      <c r="A28" s="11" t="s">
        <v>128</v>
      </c>
      <c r="B28" s="11"/>
      <c r="C28" s="11"/>
      <c r="D28" s="11"/>
      <c r="E28" s="11"/>
      <c r="F28" s="11"/>
    </row>
    <row r="29" spans="1:6" ht="12.75">
      <c r="A29" s="11"/>
      <c r="B29" s="11"/>
      <c r="C29" s="11"/>
      <c r="D29" s="11"/>
      <c r="E29" s="11"/>
      <c r="F29" s="11"/>
    </row>
    <row r="30" spans="1:6" ht="12.75">
      <c r="A30" s="11"/>
      <c r="B30" s="11" t="s">
        <v>162</v>
      </c>
      <c r="C30" s="114">
        <f>'2008_actual_direct_cost_base'!F130</f>
        <v>0</v>
      </c>
      <c r="D30" s="11"/>
      <c r="E30" s="11"/>
      <c r="F30" s="11" t="s">
        <v>218</v>
      </c>
    </row>
    <row r="31" spans="1:6" ht="12.75">
      <c r="A31" s="11"/>
      <c r="B31" s="11" t="s">
        <v>129</v>
      </c>
      <c r="C31" s="115">
        <f>'2008_actual_direct_cost_base'!H130</f>
        <v>0</v>
      </c>
      <c r="D31" s="11"/>
      <c r="E31" s="11"/>
      <c r="F31" s="11" t="s">
        <v>218</v>
      </c>
    </row>
    <row r="32" spans="1:6" ht="12.75">
      <c r="A32" s="11"/>
      <c r="B32" s="11" t="s">
        <v>131</v>
      </c>
      <c r="C32" s="115">
        <f>'2008_actual_direct_cost_base'!L130</f>
        <v>0</v>
      </c>
      <c r="D32" s="11"/>
      <c r="E32" s="11"/>
      <c r="F32" s="11" t="s">
        <v>218</v>
      </c>
    </row>
    <row r="33" spans="1:6" ht="12.75">
      <c r="A33" s="11"/>
      <c r="B33" s="11" t="s">
        <v>130</v>
      </c>
      <c r="C33" s="115">
        <f>'2008_actual_direct_cost_base'!N130</f>
        <v>0</v>
      </c>
      <c r="D33" s="11"/>
      <c r="E33" s="11"/>
      <c r="F33" s="11" t="s">
        <v>218</v>
      </c>
    </row>
    <row r="34" spans="1:6" ht="12.75">
      <c r="A34" s="11"/>
      <c r="B34" s="11" t="s">
        <v>132</v>
      </c>
      <c r="C34" s="115">
        <f>'2008_actual_direct_cost_base'!P130</f>
        <v>0</v>
      </c>
      <c r="D34" s="11"/>
      <c r="E34" s="11"/>
      <c r="F34" s="11" t="s">
        <v>218</v>
      </c>
    </row>
    <row r="35" spans="1:6" ht="12.75">
      <c r="A35" s="11"/>
      <c r="B35" s="11" t="s">
        <v>245</v>
      </c>
      <c r="C35" s="115">
        <f>'2008_actual_direct_cost_base'!R130</f>
        <v>0</v>
      </c>
      <c r="D35" s="11"/>
      <c r="E35" s="11"/>
      <c r="F35" s="11" t="s">
        <v>218</v>
      </c>
    </row>
    <row r="37" spans="1:6" ht="12.75">
      <c r="A37" s="11"/>
      <c r="B37" s="11" t="s">
        <v>133</v>
      </c>
      <c r="C37" s="33"/>
      <c r="D37" s="11"/>
      <c r="E37" s="131">
        <f>SUM(C30:C37)</f>
        <v>0</v>
      </c>
      <c r="F37" s="33"/>
    </row>
    <row r="38" spans="1:6" ht="12.75">
      <c r="A38" s="11"/>
      <c r="B38" s="11"/>
      <c r="C38" s="11"/>
      <c r="D38" s="11"/>
      <c r="E38" s="11"/>
      <c r="F38" s="11"/>
    </row>
    <row r="39" spans="1:6" ht="12.75">
      <c r="A39" s="11"/>
      <c r="B39" s="11" t="s">
        <v>134</v>
      </c>
      <c r="C39" s="11"/>
      <c r="D39" s="11"/>
      <c r="E39" s="204">
        <f>E26+E37</f>
        <v>0</v>
      </c>
      <c r="F39" s="33"/>
    </row>
    <row r="40" spans="1:6" ht="12.75">
      <c r="A40" s="11"/>
      <c r="B40" s="11"/>
      <c r="C40" s="11"/>
      <c r="D40" s="11"/>
      <c r="E40" s="11"/>
      <c r="F40" s="11"/>
    </row>
    <row r="41" spans="1:6" ht="13.5" thickBot="1">
      <c r="A41" s="11"/>
      <c r="B41" s="11" t="s">
        <v>203</v>
      </c>
      <c r="C41" s="11"/>
      <c r="D41" s="36"/>
      <c r="E41" s="129">
        <f>E18-E39</f>
        <v>0</v>
      </c>
      <c r="F41" s="88" t="s">
        <v>265</v>
      </c>
    </row>
    <row r="42" spans="1:6" ht="13.5" thickTop="1">
      <c r="A42" s="11"/>
      <c r="B42" s="11"/>
      <c r="C42" s="11"/>
      <c r="D42" s="11"/>
      <c r="E42" s="11"/>
      <c r="F42" s="11"/>
    </row>
    <row r="43" spans="1:6" ht="12.75">
      <c r="A43" s="11"/>
      <c r="B43" s="11"/>
      <c r="C43" s="11"/>
      <c r="D43" s="11"/>
      <c r="E43" s="11"/>
      <c r="F43" s="11"/>
    </row>
    <row r="44" spans="1:6" ht="12.75">
      <c r="A44" s="28" t="s">
        <v>319</v>
      </c>
      <c r="B44" s="11"/>
      <c r="C44" s="11"/>
      <c r="D44" s="11"/>
      <c r="E44" s="11"/>
      <c r="F44" s="11"/>
    </row>
  </sheetData>
  <sheetProtection formatCells="0" insertRows="0" deleteRows="0"/>
  <protectedRanges>
    <protectedRange sqref="C34:C35 C30:C33" name="Range10"/>
    <protectedRange sqref="A44" name="Range9"/>
    <protectedRange sqref="A6:B6" name="Range8"/>
    <protectedRange sqref="E13:F16" name="Range1"/>
    <protectedRange sqref="F34:F35 F30:F33" name="Range4"/>
    <protectedRange sqref="F23:F24" name="Range5"/>
    <protectedRange sqref="B13:B16" name="Range7"/>
  </protectedRanges>
  <printOptions/>
  <pageMargins left="0.75" right="0.75" top="1" bottom="1" header="0.5" footer="0.5"/>
  <pageSetup fitToHeight="1" fitToWidth="1" horizontalDpi="600" verticalDpi="600" orientation="portrait" scale="78" r:id="rId1"/>
  <headerFooter alignWithMargins="0">
    <oddFooter>&amp;LExhibit F&amp;C&amp;A&amp;RUpdated: &amp;D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38"/>
  <sheetViews>
    <sheetView workbookViewId="0" topLeftCell="A1">
      <selection activeCell="C11" sqref="C11"/>
    </sheetView>
  </sheetViews>
  <sheetFormatPr defaultColWidth="9.140625" defaultRowHeight="15"/>
  <cols>
    <col min="1" max="1" width="28.140625" style="53" customWidth="1"/>
    <col min="2" max="2" width="3.7109375" style="53" customWidth="1"/>
    <col min="3" max="3" width="12.00390625" style="53" customWidth="1"/>
    <col min="4" max="4" width="2.421875" style="53" customWidth="1"/>
    <col min="5" max="5" width="11.140625" style="53" customWidth="1"/>
    <col min="6" max="6" width="2.57421875" style="53" customWidth="1"/>
    <col min="7" max="7" width="12.28125" style="53" customWidth="1"/>
    <col min="8" max="8" width="3.28125" style="53" customWidth="1"/>
    <col min="9" max="9" width="10.8515625" style="53" customWidth="1"/>
    <col min="10" max="10" width="10.421875" style="53" customWidth="1"/>
    <col min="11" max="11" width="10.7109375" style="53" customWidth="1"/>
    <col min="12" max="16384" width="9.140625" style="53" customWidth="1"/>
  </cols>
  <sheetData>
    <row r="1" spans="1:2" ht="18.75">
      <c r="A1" s="35" t="s">
        <v>260</v>
      </c>
      <c r="B1" s="52"/>
    </row>
    <row r="2" spans="1:2" ht="18.75">
      <c r="A2" s="35" t="s">
        <v>0</v>
      </c>
      <c r="B2" s="52"/>
    </row>
    <row r="3" spans="1:2" ht="15">
      <c r="A3" s="4"/>
      <c r="B3" s="52"/>
    </row>
    <row r="4" spans="1:2" ht="15">
      <c r="A4" s="52"/>
      <c r="B4" s="52"/>
    </row>
    <row r="5" spans="1:11" ht="15">
      <c r="A5" s="88" t="s">
        <v>353</v>
      </c>
      <c r="B5" s="88" t="str">
        <f>+'2008_actual_direct_cost_base'!D7</f>
        <v>FY 2008</v>
      </c>
      <c r="C5" s="43"/>
      <c r="D5" s="43"/>
      <c r="E5" s="43"/>
      <c r="F5" s="43"/>
      <c r="G5" s="43"/>
      <c r="H5" s="43"/>
      <c r="I5" s="43"/>
      <c r="J5" s="43"/>
      <c r="K5" s="43"/>
    </row>
    <row r="6" spans="1:11" ht="15">
      <c r="A6" s="43"/>
      <c r="B6" s="43"/>
      <c r="C6" s="43"/>
      <c r="D6" s="43"/>
      <c r="E6" s="43"/>
      <c r="F6" s="43"/>
      <c r="G6" s="43"/>
      <c r="H6" s="43"/>
      <c r="I6" s="43"/>
      <c r="J6" s="43"/>
      <c r="K6" s="43"/>
    </row>
    <row r="7" spans="1:11" s="54" customFormat="1" ht="15">
      <c r="A7" s="75"/>
      <c r="B7" s="75"/>
      <c r="C7" s="75" t="s">
        <v>141</v>
      </c>
      <c r="D7" s="75"/>
      <c r="E7" s="75"/>
      <c r="F7" s="75"/>
      <c r="G7" s="75"/>
      <c r="H7" s="75"/>
      <c r="I7" s="75"/>
      <c r="J7" s="75"/>
      <c r="K7" s="75"/>
    </row>
    <row r="8" spans="1:11" s="54" customFormat="1" ht="15">
      <c r="A8" s="75"/>
      <c r="B8" s="75"/>
      <c r="C8" s="75" t="s">
        <v>142</v>
      </c>
      <c r="D8" s="75"/>
      <c r="E8" s="75"/>
      <c r="F8" s="75"/>
      <c r="G8" s="75" t="s">
        <v>50</v>
      </c>
      <c r="H8" s="208"/>
      <c r="I8" s="75"/>
      <c r="J8" s="75"/>
      <c r="K8" s="75"/>
    </row>
    <row r="9" spans="1:11" s="54" customFormat="1" ht="15.75" thickBot="1">
      <c r="A9" s="75"/>
      <c r="B9" s="75"/>
      <c r="C9" s="89" t="s">
        <v>343</v>
      </c>
      <c r="D9" s="77"/>
      <c r="E9" s="77" t="s">
        <v>143</v>
      </c>
      <c r="F9" s="77"/>
      <c r="G9" s="77" t="s">
        <v>205</v>
      </c>
      <c r="H9" s="209"/>
      <c r="I9" s="77" t="s">
        <v>163</v>
      </c>
      <c r="J9" s="77" t="s">
        <v>4</v>
      </c>
      <c r="K9" s="75"/>
    </row>
    <row r="10" spans="1:11" ht="15">
      <c r="A10" s="43"/>
      <c r="B10" s="43"/>
      <c r="C10" s="43"/>
      <c r="D10" s="43"/>
      <c r="E10" s="43"/>
      <c r="F10" s="43"/>
      <c r="G10" s="43"/>
      <c r="H10" s="206"/>
      <c r="I10" s="43"/>
      <c r="J10" s="43"/>
      <c r="K10" s="43"/>
    </row>
    <row r="11" spans="1:11" ht="15">
      <c r="A11" s="88" t="s">
        <v>172</v>
      </c>
      <c r="B11" s="79" t="s">
        <v>17</v>
      </c>
      <c r="C11" s="166"/>
      <c r="D11" s="43"/>
      <c r="E11" s="43"/>
      <c r="F11" s="76"/>
      <c r="G11" s="75" t="s">
        <v>344</v>
      </c>
      <c r="H11" s="206"/>
      <c r="I11" s="43"/>
      <c r="J11" s="43"/>
      <c r="K11" s="43"/>
    </row>
    <row r="12" spans="1:11" ht="15">
      <c r="A12" s="43"/>
      <c r="B12" s="43"/>
      <c r="C12" s="78"/>
      <c r="D12" s="43"/>
      <c r="E12" s="43"/>
      <c r="F12" s="43"/>
      <c r="G12" s="43"/>
      <c r="H12" s="206"/>
      <c r="I12" s="43"/>
      <c r="J12" s="43"/>
      <c r="K12" s="43"/>
    </row>
    <row r="13" spans="1:11" ht="15">
      <c r="A13" s="88" t="s">
        <v>173</v>
      </c>
      <c r="B13" s="43"/>
      <c r="C13" s="78"/>
      <c r="D13" s="43"/>
      <c r="E13" s="43"/>
      <c r="F13" s="43"/>
      <c r="G13" s="43"/>
      <c r="H13" s="206"/>
      <c r="I13" s="43"/>
      <c r="J13" s="43"/>
      <c r="K13" s="43"/>
    </row>
    <row r="14" spans="1:11" ht="15">
      <c r="A14" s="43" t="s">
        <v>168</v>
      </c>
      <c r="B14" s="43"/>
      <c r="C14" s="166"/>
      <c r="D14" s="43"/>
      <c r="E14" s="43"/>
      <c r="F14" s="43"/>
      <c r="G14" s="43" t="e">
        <f>ROUND(C14/E14,0)</f>
        <v>#DIV/0!</v>
      </c>
      <c r="H14" s="206"/>
      <c r="I14" s="43"/>
      <c r="J14" s="43"/>
      <c r="K14" s="43"/>
    </row>
    <row r="15" spans="1:11" ht="15">
      <c r="A15" s="43" t="s">
        <v>171</v>
      </c>
      <c r="B15" s="43"/>
      <c r="C15" s="166"/>
      <c r="D15" s="43"/>
      <c r="E15" s="43"/>
      <c r="F15" s="43"/>
      <c r="G15" s="43" t="e">
        <f>ROUND(C15/E15,0)</f>
        <v>#DIV/0!</v>
      </c>
      <c r="H15" s="206"/>
      <c r="I15" s="43"/>
      <c r="J15" s="43"/>
      <c r="K15" s="43"/>
    </row>
    <row r="16" spans="1:11" ht="15">
      <c r="A16" s="43" t="s">
        <v>169</v>
      </c>
      <c r="B16" s="43"/>
      <c r="C16" s="166"/>
      <c r="D16" s="43"/>
      <c r="E16" s="43"/>
      <c r="F16" s="43"/>
      <c r="G16" s="43" t="e">
        <f>ROUND(C16/E16,0)</f>
        <v>#DIV/0!</v>
      </c>
      <c r="H16" s="206"/>
      <c r="I16" s="43"/>
      <c r="J16" s="43"/>
      <c r="K16" s="43"/>
    </row>
    <row r="17" spans="1:11" ht="15">
      <c r="A17" s="43" t="s">
        <v>170</v>
      </c>
      <c r="B17" s="43"/>
      <c r="C17" s="166"/>
      <c r="D17" s="43"/>
      <c r="E17" s="43"/>
      <c r="F17" s="43"/>
      <c r="G17" s="43" t="e">
        <f>ROUND(C17/E17,0)</f>
        <v>#DIV/0!</v>
      </c>
      <c r="H17" s="206"/>
      <c r="I17" s="43"/>
      <c r="J17" s="43"/>
      <c r="K17" s="43"/>
    </row>
    <row r="18" spans="1:11" ht="15">
      <c r="A18" s="43"/>
      <c r="B18" s="43"/>
      <c r="C18" s="78"/>
      <c r="D18" s="43"/>
      <c r="E18" s="43"/>
      <c r="F18" s="43"/>
      <c r="G18" s="43"/>
      <c r="H18" s="206"/>
      <c r="I18" s="43"/>
      <c r="J18" s="43"/>
      <c r="K18" s="43"/>
    </row>
    <row r="19" spans="1:11" ht="15">
      <c r="A19" s="88" t="s">
        <v>174</v>
      </c>
      <c r="B19" s="43"/>
      <c r="C19" s="78"/>
      <c r="D19" s="43"/>
      <c r="E19" s="43"/>
      <c r="F19" s="43"/>
      <c r="G19" s="43"/>
      <c r="H19" s="206"/>
      <c r="I19" s="43"/>
      <c r="J19" s="43"/>
      <c r="K19" s="43"/>
    </row>
    <row r="20" spans="1:11" ht="15">
      <c r="A20" s="43" t="s">
        <v>164</v>
      </c>
      <c r="B20" s="43"/>
      <c r="C20" s="166"/>
      <c r="D20" s="43"/>
      <c r="E20" s="43"/>
      <c r="F20" s="43"/>
      <c r="G20" s="43" t="e">
        <f>ROUND(C20/E20,0)</f>
        <v>#DIV/0!</v>
      </c>
      <c r="H20" s="206"/>
      <c r="I20" s="43"/>
      <c r="J20" s="43"/>
      <c r="K20" s="43"/>
    </row>
    <row r="21" spans="1:11" ht="15">
      <c r="A21" s="43" t="s">
        <v>165</v>
      </c>
      <c r="B21" s="43"/>
      <c r="C21" s="166"/>
      <c r="D21" s="43"/>
      <c r="E21" s="43"/>
      <c r="F21" s="43"/>
      <c r="G21" s="43" t="e">
        <f>ROUND(C21/E21,0)</f>
        <v>#DIV/0!</v>
      </c>
      <c r="H21" s="206"/>
      <c r="I21" s="43"/>
      <c r="J21" s="43"/>
      <c r="K21" s="43"/>
    </row>
    <row r="22" spans="1:11" ht="15">
      <c r="A22" s="43" t="s">
        <v>166</v>
      </c>
      <c r="B22" s="43"/>
      <c r="C22" s="166"/>
      <c r="D22" s="43"/>
      <c r="E22" s="43"/>
      <c r="F22" s="43"/>
      <c r="G22" s="43" t="e">
        <f>ROUND(C22/E22,0)</f>
        <v>#DIV/0!</v>
      </c>
      <c r="H22" s="206"/>
      <c r="I22" s="43"/>
      <c r="J22" s="43"/>
      <c r="K22" s="43"/>
    </row>
    <row r="23" spans="1:11" ht="15">
      <c r="A23" s="43" t="s">
        <v>167</v>
      </c>
      <c r="B23" s="43"/>
      <c r="C23" s="205"/>
      <c r="D23" s="80"/>
      <c r="E23" s="80"/>
      <c r="F23" s="80"/>
      <c r="G23" s="43" t="e">
        <f>ROUND(C23/E23,0)</f>
        <v>#DIV/0!</v>
      </c>
      <c r="H23" s="206"/>
      <c r="I23" s="43"/>
      <c r="J23" s="43"/>
      <c r="K23" s="43"/>
    </row>
    <row r="24" spans="1:11" ht="15">
      <c r="A24" s="43" t="s">
        <v>175</v>
      </c>
      <c r="B24" s="43"/>
      <c r="C24" s="205"/>
      <c r="D24" s="80"/>
      <c r="E24" s="80"/>
      <c r="F24" s="80"/>
      <c r="G24" s="43" t="e">
        <f>ROUND(C24/E24,0)</f>
        <v>#DIV/0!</v>
      </c>
      <c r="H24" s="206"/>
      <c r="I24" s="43"/>
      <c r="J24" s="43"/>
      <c r="K24" s="43"/>
    </row>
    <row r="25" spans="1:11" ht="15">
      <c r="A25" s="43"/>
      <c r="B25" s="43"/>
      <c r="C25" s="80"/>
      <c r="D25" s="43"/>
      <c r="E25" s="43"/>
      <c r="F25" s="43"/>
      <c r="G25" s="80"/>
      <c r="H25" s="206"/>
      <c r="I25" s="43"/>
      <c r="J25" s="43"/>
      <c r="K25" s="43"/>
    </row>
    <row r="26" spans="1:11" ht="15.75" thickBot="1">
      <c r="A26" s="43"/>
      <c r="B26" s="76"/>
      <c r="C26" s="207">
        <f>SUM(C11:C25)</f>
        <v>0</v>
      </c>
      <c r="D26" s="43"/>
      <c r="E26" s="43"/>
      <c r="F26" s="76"/>
      <c r="G26" s="207" t="e">
        <f>SUM(G11:G25)</f>
        <v>#DIV/0!</v>
      </c>
      <c r="H26" s="206"/>
      <c r="I26" s="207">
        <f>SUM(I11:I25)</f>
        <v>0</v>
      </c>
      <c r="J26" s="207">
        <f>SUM(J11:J25)</f>
        <v>0</v>
      </c>
      <c r="K26" s="43">
        <f>I26+J26</f>
        <v>0</v>
      </c>
    </row>
    <row r="27" spans="1:11" ht="15.75" thickTop="1">
      <c r="A27" s="43"/>
      <c r="B27" s="43"/>
      <c r="C27" s="43"/>
      <c r="D27" s="43"/>
      <c r="E27" s="43"/>
      <c r="F27" s="43"/>
      <c r="G27" s="43"/>
      <c r="H27" s="206"/>
      <c r="I27" s="43"/>
      <c r="J27" s="43"/>
      <c r="K27" s="76" t="s">
        <v>148</v>
      </c>
    </row>
    <row r="28" spans="1:11" ht="15">
      <c r="A28" s="43"/>
      <c r="B28" s="43"/>
      <c r="C28" s="43"/>
      <c r="D28" s="43"/>
      <c r="E28" s="43"/>
      <c r="F28" s="43"/>
      <c r="G28" s="43"/>
      <c r="H28" s="78"/>
      <c r="I28" s="43"/>
      <c r="J28" s="43"/>
      <c r="K28" s="43"/>
    </row>
    <row r="29" ht="15">
      <c r="H29" s="55"/>
    </row>
    <row r="30" spans="1:8" ht="15.75" thickBot="1">
      <c r="A30" s="52" t="s">
        <v>177</v>
      </c>
      <c r="G30" s="57"/>
      <c r="H30" s="55"/>
    </row>
    <row r="31" spans="1:8" ht="15.75" thickTop="1">
      <c r="A31" s="52"/>
      <c r="G31" s="56"/>
      <c r="H31" s="55"/>
    </row>
    <row r="32" spans="1:10" ht="67.5" customHeight="1">
      <c r="A32" s="245" t="s">
        <v>223</v>
      </c>
      <c r="B32" s="232"/>
      <c r="C32" s="232"/>
      <c r="D32" s="232"/>
      <c r="E32" s="232"/>
      <c r="F32" s="232"/>
      <c r="G32" s="232"/>
      <c r="H32" s="232"/>
      <c r="I32" s="232"/>
      <c r="J32" s="232"/>
    </row>
    <row r="33" spans="7:8" ht="15">
      <c r="G33" s="56"/>
      <c r="H33" s="55"/>
    </row>
    <row r="34" spans="7:8" ht="15">
      <c r="G34" s="56"/>
      <c r="H34" s="55"/>
    </row>
    <row r="35" spans="7:8" ht="15">
      <c r="G35" s="56"/>
      <c r="H35" s="55"/>
    </row>
    <row r="36" ht="15">
      <c r="A36" s="53" t="s">
        <v>191</v>
      </c>
    </row>
    <row r="38" spans="1:11" ht="51.75" customHeight="1">
      <c r="A38" s="245" t="s">
        <v>206</v>
      </c>
      <c r="B38" s="232"/>
      <c r="C38" s="232"/>
      <c r="D38" s="232"/>
      <c r="E38" s="232"/>
      <c r="F38" s="232"/>
      <c r="G38" s="232"/>
      <c r="H38" s="232"/>
      <c r="I38" s="232"/>
      <c r="J38" s="232"/>
      <c r="K38" s="66"/>
    </row>
  </sheetData>
  <mergeCells count="2">
    <mergeCell ref="A32:J32"/>
    <mergeCell ref="A38:J38"/>
  </mergeCells>
  <printOptions/>
  <pageMargins left="0.75" right="0.75" top="1" bottom="1" header="0.5" footer="0.5"/>
  <pageSetup fitToHeight="2" fitToWidth="1" horizontalDpi="600" verticalDpi="600" orientation="portrait" scale="83" r:id="rId1"/>
  <ignoredErrors>
    <ignoredError sqref="C9" twoDigitTextYear="1"/>
  </ignoredErrors>
</worksheet>
</file>

<file path=xl/worksheets/sheet2.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6" sqref="A6"/>
    </sheetView>
  </sheetViews>
  <sheetFormatPr defaultColWidth="9.140625" defaultRowHeight="15"/>
  <cols>
    <col min="1" max="1" width="8.421875" style="11" customWidth="1"/>
    <col min="2" max="2" width="39.7109375" style="11" customWidth="1"/>
    <col min="3" max="3" width="18.28125" style="11" customWidth="1"/>
    <col min="4" max="4" width="2.7109375" style="11" customWidth="1"/>
    <col min="5" max="5" width="14.8515625" style="11" customWidth="1"/>
    <col min="6" max="6" width="19.7109375" style="11" customWidth="1"/>
    <col min="7" max="16384" width="9.140625" style="11" customWidth="1"/>
  </cols>
  <sheetData>
    <row r="1" ht="18.75">
      <c r="A1" s="35" t="s">
        <v>260</v>
      </c>
    </row>
    <row r="2" ht="18.75">
      <c r="A2" s="35" t="s">
        <v>0</v>
      </c>
    </row>
    <row r="4" ht="18.75">
      <c r="E4" s="69" t="s">
        <v>207</v>
      </c>
    </row>
    <row r="6" spans="1:5" ht="16.5" thickBot="1">
      <c r="A6" s="96" t="str">
        <f>+'2010_proposed direct_cost_base'!D9</f>
        <v>FY 2010</v>
      </c>
      <c r="B6" s="96" t="s">
        <v>252</v>
      </c>
      <c r="C6" s="97"/>
      <c r="D6" s="97"/>
      <c r="E6" s="97"/>
    </row>
    <row r="7" ht="14.25">
      <c r="A7" s="58" t="s">
        <v>254</v>
      </c>
    </row>
    <row r="10" ht="12.75">
      <c r="C10" s="37" t="str">
        <f>+A6</f>
        <v>FY 2010</v>
      </c>
    </row>
    <row r="11" spans="2:4" ht="12.75">
      <c r="B11" s="70"/>
      <c r="C11" s="37" t="s">
        <v>182</v>
      </c>
      <c r="D11" s="65"/>
    </row>
    <row r="12" spans="2:4" ht="12.75">
      <c r="B12" s="70"/>
      <c r="C12" s="38" t="s">
        <v>1</v>
      </c>
      <c r="D12" s="65"/>
    </row>
    <row r="13" spans="2:4" ht="12.75">
      <c r="B13" s="70"/>
      <c r="C13" s="38" t="s">
        <v>2</v>
      </c>
      <c r="D13" s="65"/>
    </row>
    <row r="14" spans="2:4" ht="13.5" thickBot="1">
      <c r="B14" s="71"/>
      <c r="C14" s="90" t="s">
        <v>3</v>
      </c>
      <c r="D14" s="65"/>
    </row>
    <row r="15" spans="2:4" ht="12.75">
      <c r="B15" s="72"/>
      <c r="D15" s="65"/>
    </row>
    <row r="16" spans="2:4" ht="12.75">
      <c r="B16" s="72"/>
      <c r="D16" s="65"/>
    </row>
    <row r="17" spans="1:4" ht="13.5" thickBot="1">
      <c r="A17" s="11" t="s">
        <v>255</v>
      </c>
      <c r="B17" s="73"/>
      <c r="C17" s="6" t="e">
        <f>ROUND(C22/C25,4)</f>
        <v>#DIV/0!</v>
      </c>
      <c r="D17" s="72"/>
    </row>
    <row r="18" spans="2:4" ht="13.5" thickTop="1">
      <c r="B18" s="72"/>
      <c r="D18" s="65"/>
    </row>
    <row r="19" spans="2:4" ht="12.75">
      <c r="B19" s="72"/>
      <c r="D19" s="65"/>
    </row>
    <row r="20" spans="1:4" ht="12.75">
      <c r="A20" s="11" t="s">
        <v>192</v>
      </c>
      <c r="B20" s="65"/>
      <c r="C20" s="115">
        <f>'2010_indirect_cost_pool'!L50</f>
        <v>0</v>
      </c>
      <c r="D20" s="65"/>
    </row>
    <row r="21" spans="2:4" ht="12.75">
      <c r="B21" s="65"/>
      <c r="D21" s="65"/>
    </row>
    <row r="22" spans="1:4" ht="13.5" thickBot="1">
      <c r="A22" s="11" t="s">
        <v>194</v>
      </c>
      <c r="B22" s="65"/>
      <c r="C22" s="34">
        <f>SUM(C20:C21)</f>
        <v>0</v>
      </c>
      <c r="D22" s="72"/>
    </row>
    <row r="23" spans="2:4" ht="13.5" thickTop="1">
      <c r="B23" s="72"/>
      <c r="D23" s="72"/>
    </row>
    <row r="24" spans="2:4" ht="12.75">
      <c r="B24" s="72"/>
      <c r="D24" s="72"/>
    </row>
    <row r="25" spans="1:4" ht="13.5" thickBot="1">
      <c r="A25" s="11" t="s">
        <v>195</v>
      </c>
      <c r="B25" s="72"/>
      <c r="C25" s="133">
        <f>'2010_proposed direct_cost_base'!T179</f>
        <v>0</v>
      </c>
      <c r="D25" s="65"/>
    </row>
    <row r="26" spans="2:4" ht="13.5" thickTop="1">
      <c r="B26" s="72"/>
      <c r="C26" s="33"/>
      <c r="D26" s="65"/>
    </row>
    <row r="27" spans="2:5" ht="12.75">
      <c r="B27" s="72"/>
      <c r="C27" s="65"/>
      <c r="D27" s="65"/>
      <c r="E27" s="33"/>
    </row>
    <row r="28" spans="3:4" ht="12.75">
      <c r="C28" s="36"/>
      <c r="D28" s="36"/>
    </row>
    <row r="29" ht="12.75">
      <c r="D29" s="38"/>
    </row>
    <row r="30" ht="12.75">
      <c r="D30" s="38"/>
    </row>
    <row r="31" ht="12.75">
      <c r="D31" s="36"/>
    </row>
    <row r="32" ht="12.75">
      <c r="D32" s="36"/>
    </row>
    <row r="33" ht="12.75">
      <c r="D33" s="36"/>
    </row>
    <row r="34" ht="12.75">
      <c r="D34" s="36"/>
    </row>
    <row r="35" ht="12.75">
      <c r="D35" s="36"/>
    </row>
    <row r="36" ht="12.75">
      <c r="D36" s="33"/>
    </row>
    <row r="37" ht="12.75">
      <c r="D37" s="36"/>
    </row>
    <row r="38" ht="12.75">
      <c r="D38" s="40"/>
    </row>
    <row r="39" spans="4:5" ht="12.75">
      <c r="D39" s="40"/>
      <c r="E39" s="33"/>
    </row>
    <row r="41" spans="4:5" ht="12.75">
      <c r="D41" s="48"/>
      <c r="E41" s="33"/>
    </row>
  </sheetData>
  <sheetProtection/>
  <printOptions/>
  <pageMargins left="0.75" right="0.75" top="1" bottom="1" header="0.5" footer="0.5"/>
  <pageSetup fitToHeight="1" fitToWidth="1" horizontalDpi="600" verticalDpi="600" orientation="portrait" r:id="rId1"/>
  <headerFooter alignWithMargins="0">
    <oddFooter>&amp;LExhibit A-1&amp;C&amp;A&amp;RUpdated: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D29" sqref="D29"/>
    </sheetView>
  </sheetViews>
  <sheetFormatPr defaultColWidth="9.140625" defaultRowHeight="15"/>
  <cols>
    <col min="1" max="1" width="8.421875" style="11" customWidth="1"/>
    <col min="2" max="2" width="27.421875" style="11" customWidth="1"/>
    <col min="3" max="3" width="14.57421875" style="11" customWidth="1"/>
    <col min="4" max="4" width="18.8515625" style="11" customWidth="1"/>
    <col min="5" max="5" width="4.00390625" style="11" customWidth="1"/>
    <col min="6" max="6" width="2.7109375" style="11" customWidth="1"/>
    <col min="7" max="7" width="14.8515625" style="11" customWidth="1"/>
    <col min="8" max="8" width="19.7109375" style="11" customWidth="1"/>
    <col min="9" max="16384" width="9.140625" style="11" customWidth="1"/>
  </cols>
  <sheetData>
    <row r="1" spans="1:2" ht="18.75">
      <c r="A1" s="35" t="s">
        <v>260</v>
      </c>
      <c r="B1" s="35"/>
    </row>
    <row r="2" spans="1:2" ht="18.75">
      <c r="A2" s="35" t="s">
        <v>0</v>
      </c>
      <c r="B2" s="35"/>
    </row>
    <row r="4" ht="18.75">
      <c r="G4" s="67" t="s">
        <v>208</v>
      </c>
    </row>
    <row r="6" spans="1:4" ht="16.5" thickBot="1">
      <c r="A6" s="96" t="str">
        <f>+'2010_proposed direct_cost_base'!D9</f>
        <v>FY 2010</v>
      </c>
      <c r="B6" s="96" t="s">
        <v>250</v>
      </c>
      <c r="C6" s="97"/>
      <c r="D6" s="97"/>
    </row>
    <row r="7" spans="1:2" ht="14.25">
      <c r="A7" s="58" t="s">
        <v>258</v>
      </c>
      <c r="B7" s="58"/>
    </row>
    <row r="10" spans="6:7" ht="12.75">
      <c r="F10" s="50"/>
      <c r="G10" s="37" t="str">
        <f>+A6</f>
        <v>FY 2010</v>
      </c>
    </row>
    <row r="11" spans="3:7" ht="12.75">
      <c r="C11" s="37"/>
      <c r="D11" s="36"/>
      <c r="E11" s="36"/>
      <c r="F11" s="59"/>
      <c r="G11" s="37" t="s">
        <v>182</v>
      </c>
    </row>
    <row r="12" spans="3:7" ht="12.75">
      <c r="C12" s="37" t="str">
        <f>'2008_actual_direct_cost_base'!D7</f>
        <v>FY 2008</v>
      </c>
      <c r="D12" s="36"/>
      <c r="E12" s="36"/>
      <c r="F12" s="59"/>
      <c r="G12" s="38" t="s">
        <v>1</v>
      </c>
    </row>
    <row r="13" spans="3:7" ht="12.75">
      <c r="C13" s="37" t="s">
        <v>146</v>
      </c>
      <c r="D13" s="36"/>
      <c r="E13" s="36"/>
      <c r="F13" s="59"/>
      <c r="G13" s="38" t="s">
        <v>2</v>
      </c>
    </row>
    <row r="14" spans="3:7" ht="13.5" thickBot="1">
      <c r="C14" s="90" t="s">
        <v>261</v>
      </c>
      <c r="D14" s="36"/>
      <c r="E14" s="36"/>
      <c r="F14" s="59"/>
      <c r="G14" s="90" t="s">
        <v>3</v>
      </c>
    </row>
    <row r="15" spans="4:6" ht="12.75">
      <c r="D15" s="36"/>
      <c r="E15" s="36"/>
      <c r="F15" s="59"/>
    </row>
    <row r="16" spans="4:6" ht="12.75">
      <c r="D16" s="36"/>
      <c r="E16" s="36"/>
      <c r="F16" s="59"/>
    </row>
    <row r="17" spans="1:7" ht="13.5" thickBot="1">
      <c r="A17" s="11" t="s">
        <v>256</v>
      </c>
      <c r="C17" s="6" t="e">
        <f>ROUND(C24/C27,4)</f>
        <v>#DIV/0!</v>
      </c>
      <c r="D17" s="36"/>
      <c r="E17" s="36"/>
      <c r="F17" s="60"/>
      <c r="G17" s="6" t="e">
        <f>ROUND(G24/G27,4)</f>
        <v>#DIV/0!</v>
      </c>
    </row>
    <row r="18" ht="13.5" thickTop="1">
      <c r="F18" s="59"/>
    </row>
    <row r="19" ht="12.75">
      <c r="F19" s="59"/>
    </row>
    <row r="20" spans="1:7" ht="12.75">
      <c r="A20" s="11" t="s">
        <v>192</v>
      </c>
      <c r="C20" s="127">
        <f>'2008_indirect_cost_pool'!L50</f>
        <v>0</v>
      </c>
      <c r="F20" s="59"/>
      <c r="G20" s="115">
        <f>'2010_indirect_cost_pool'!L50</f>
        <v>0</v>
      </c>
    </row>
    <row r="21" spans="1:6" ht="12.75">
      <c r="A21" s="11" t="s">
        <v>188</v>
      </c>
      <c r="C21" s="151"/>
      <c r="D21" s="33" t="s">
        <v>348</v>
      </c>
      <c r="E21" s="33"/>
      <c r="F21" s="59"/>
    </row>
    <row r="22" spans="1:7" ht="12.75">
      <c r="A22" s="11" t="s">
        <v>316</v>
      </c>
      <c r="C22" s="40"/>
      <c r="D22" s="33"/>
      <c r="E22" s="33"/>
      <c r="F22" s="59"/>
      <c r="G22" s="115" t="e">
        <f>'Rev CF for FY 2008'!R33</f>
        <v>#DIV/0!</v>
      </c>
    </row>
    <row r="23" spans="3:6" ht="12.75">
      <c r="C23" s="40"/>
      <c r="D23" s="33"/>
      <c r="E23" s="33"/>
      <c r="F23" s="59"/>
    </row>
    <row r="24" spans="1:7" ht="13.5" thickBot="1">
      <c r="A24" s="11" t="s">
        <v>194</v>
      </c>
      <c r="C24" s="41">
        <f>SUM(C20:C21)</f>
        <v>0</v>
      </c>
      <c r="F24" s="60"/>
      <c r="G24" s="34" t="e">
        <f>SUM(G20+G22)</f>
        <v>#DIV/0!</v>
      </c>
    </row>
    <row r="25" ht="13.5" thickTop="1">
      <c r="F25" s="60"/>
    </row>
    <row r="26" ht="12.75">
      <c r="F26" s="60"/>
    </row>
    <row r="27" spans="1:7" ht="13.5" thickBot="1">
      <c r="A27" s="11" t="s">
        <v>195</v>
      </c>
      <c r="C27" s="133">
        <f>'2008_actual_direct_cost_base'!T130</f>
        <v>0</v>
      </c>
      <c r="F27" s="59"/>
      <c r="G27" s="133">
        <f>'2010_proposed direct_cost_base'!T179</f>
        <v>0</v>
      </c>
    </row>
    <row r="28" spans="6:7" ht="13.5" thickTop="1">
      <c r="F28" s="59"/>
      <c r="G28" s="33"/>
    </row>
    <row r="29" spans="3:7" ht="12.75">
      <c r="C29" s="33"/>
      <c r="D29" s="40"/>
      <c r="E29" s="40"/>
      <c r="F29" s="65"/>
      <c r="G29" s="33"/>
    </row>
    <row r="30" spans="4:6" ht="12.75">
      <c r="D30" s="36"/>
      <c r="E30" s="36"/>
      <c r="F30" s="36"/>
    </row>
    <row r="31" spans="1:6" ht="12.75">
      <c r="A31" s="28" t="s">
        <v>317</v>
      </c>
      <c r="F31" s="38"/>
    </row>
    <row r="32" ht="12.75">
      <c r="F32" s="38"/>
    </row>
    <row r="33" ht="12.75">
      <c r="F33" s="36"/>
    </row>
    <row r="34" ht="12.75">
      <c r="F34" s="36"/>
    </row>
    <row r="35" ht="12.75">
      <c r="F35" s="36"/>
    </row>
    <row r="36" ht="12.75">
      <c r="F36" s="36"/>
    </row>
    <row r="37" ht="12.75">
      <c r="F37" s="36"/>
    </row>
    <row r="38" ht="12.75">
      <c r="F38" s="33"/>
    </row>
    <row r="39" ht="12.75">
      <c r="F39" s="36"/>
    </row>
    <row r="40" ht="12.75">
      <c r="F40" s="40"/>
    </row>
    <row r="41" spans="6:7" ht="12.75">
      <c r="F41" s="40"/>
      <c r="G41" s="33"/>
    </row>
    <row r="43" spans="6:7" ht="12.75">
      <c r="F43" s="48"/>
      <c r="G43" s="33"/>
    </row>
  </sheetData>
  <sheetProtection/>
  <protectedRanges>
    <protectedRange sqref="C21" name="Range1"/>
  </protectedRanges>
  <printOptions/>
  <pageMargins left="0.75" right="0.75" top="1" bottom="1" header="0.5" footer="0.5"/>
  <pageSetup fitToHeight="1" fitToWidth="1" horizontalDpi="600" verticalDpi="600" orientation="portrait" r:id="rId1"/>
  <headerFooter alignWithMargins="0">
    <oddFooter>&amp;LExhibit A-2&amp;C&amp;A&amp;RUpdated: &amp;D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workbookViewId="0" topLeftCell="A1">
      <selection activeCell="E9" sqref="E9"/>
    </sheetView>
  </sheetViews>
  <sheetFormatPr defaultColWidth="9.140625" defaultRowHeight="15"/>
  <cols>
    <col min="1" max="1" width="8.421875" style="11" customWidth="1"/>
    <col min="2" max="2" width="43.57421875" style="11" customWidth="1"/>
    <col min="3" max="3" width="15.421875" style="11" customWidth="1"/>
    <col min="4" max="4" width="2.28125" style="11" customWidth="1"/>
    <col min="5" max="5" width="14.140625" style="11" customWidth="1"/>
    <col min="6" max="16384" width="9.140625" style="11" customWidth="1"/>
  </cols>
  <sheetData>
    <row r="1" spans="1:2" ht="18.75">
      <c r="A1" s="35" t="s">
        <v>260</v>
      </c>
      <c r="B1" s="35"/>
    </row>
    <row r="2" spans="1:2" ht="18.75">
      <c r="A2" s="35" t="s">
        <v>0</v>
      </c>
      <c r="B2" s="35"/>
    </row>
    <row r="4" ht="18.75">
      <c r="E4" s="68" t="s">
        <v>209</v>
      </c>
    </row>
    <row r="6" spans="1:3" ht="16.5" thickBot="1">
      <c r="A6" s="98" t="str">
        <f>+'2010_proposed direct_cost_base'!D9</f>
        <v>FY 2010</v>
      </c>
      <c r="B6" s="98" t="s">
        <v>251</v>
      </c>
      <c r="C6" s="99"/>
    </row>
    <row r="7" spans="1:2" ht="14.25">
      <c r="A7" s="58" t="s">
        <v>259</v>
      </c>
      <c r="B7" s="58"/>
    </row>
    <row r="9" spans="4:5" ht="12.75">
      <c r="D9" s="50"/>
      <c r="E9" s="37" t="str">
        <f>+A6</f>
        <v>FY 2010</v>
      </c>
    </row>
    <row r="10" spans="4:5" ht="12.75">
      <c r="D10" s="50"/>
      <c r="E10" s="37" t="s">
        <v>182</v>
      </c>
    </row>
    <row r="11" spans="3:5" ht="12.75">
      <c r="C11" s="37" t="str">
        <f>'2008_actual_direct_cost_base'!D7</f>
        <v>FY 2008</v>
      </c>
      <c r="D11" s="59"/>
      <c r="E11" s="38" t="s">
        <v>1</v>
      </c>
    </row>
    <row r="12" spans="3:5" ht="12.75">
      <c r="C12" s="37" t="s">
        <v>146</v>
      </c>
      <c r="D12" s="59"/>
      <c r="E12" s="38" t="s">
        <v>2</v>
      </c>
    </row>
    <row r="13" spans="3:5" ht="13.5" thickBot="1">
      <c r="C13" s="90" t="s">
        <v>193</v>
      </c>
      <c r="D13" s="59"/>
      <c r="E13" s="90" t="s">
        <v>3</v>
      </c>
    </row>
    <row r="14" spans="3:4" ht="12.75">
      <c r="C14" s="38"/>
      <c r="D14" s="59"/>
    </row>
    <row r="15" spans="3:4" ht="12.75">
      <c r="C15" s="38"/>
      <c r="D15" s="59"/>
    </row>
    <row r="16" spans="1:5" ht="13.5" thickBot="1">
      <c r="A16" s="11" t="s">
        <v>257</v>
      </c>
      <c r="C16" s="6" t="e">
        <f>ROUND(C21/C24,4)</f>
        <v>#DIV/0!</v>
      </c>
      <c r="D16" s="62"/>
      <c r="E16" s="6" t="e">
        <f>ROUND(E21/E24,4)</f>
        <v>#DIV/0!</v>
      </c>
    </row>
    <row r="17" spans="3:4" ht="13.5" thickTop="1">
      <c r="C17" s="38"/>
      <c r="D17" s="59"/>
    </row>
    <row r="18" spans="3:4" ht="12.75">
      <c r="C18" s="38"/>
      <c r="D18" s="59"/>
    </row>
    <row r="19" spans="1:5" ht="12.75">
      <c r="A19" s="11" t="s">
        <v>192</v>
      </c>
      <c r="C19" s="127">
        <f>'2008_indirect_cost_pool'!L50</f>
        <v>0</v>
      </c>
      <c r="D19" s="59"/>
      <c r="E19" s="115">
        <f>'2010_indirect_cost_pool'!L50</f>
        <v>0</v>
      </c>
    </row>
    <row r="20" spans="3:4" ht="12.75">
      <c r="C20" s="16"/>
      <c r="D20" s="59"/>
    </row>
    <row r="21" spans="1:5" ht="13.5" thickBot="1">
      <c r="A21" s="11" t="s">
        <v>194</v>
      </c>
      <c r="C21" s="34">
        <f>SUM(C19:C19)</f>
        <v>0</v>
      </c>
      <c r="D21" s="62"/>
      <c r="E21" s="34">
        <f>SUM(E19:E19)</f>
        <v>0</v>
      </c>
    </row>
    <row r="22" ht="13.5" thickTop="1">
      <c r="D22" s="59"/>
    </row>
    <row r="23" ht="12.75">
      <c r="D23" s="59"/>
    </row>
    <row r="24" spans="1:5" ht="13.5" thickBot="1">
      <c r="A24" s="11" t="s">
        <v>195</v>
      </c>
      <c r="C24" s="133">
        <f>'2008_actual_direct_cost_base'!T130</f>
        <v>0</v>
      </c>
      <c r="D24" s="59"/>
      <c r="E24" s="133">
        <f>'2010_proposed direct_cost_base'!T179</f>
        <v>0</v>
      </c>
    </row>
    <row r="25" spans="4:5" ht="13.5" thickTop="1">
      <c r="D25" s="61"/>
      <c r="E25" s="33"/>
    </row>
    <row r="26" spans="3:5" ht="12.75">
      <c r="C26" s="33"/>
      <c r="D26" s="65"/>
      <c r="E26" s="33"/>
    </row>
    <row r="27" ht="12.75">
      <c r="A27" s="11" t="s">
        <v>317</v>
      </c>
    </row>
    <row r="29" spans="1:4" ht="12.75">
      <c r="A29" s="33"/>
      <c r="B29" s="33"/>
      <c r="C29" s="47"/>
      <c r="D29" s="38"/>
    </row>
    <row r="30" spans="1:4" ht="12.75">
      <c r="A30" s="33"/>
      <c r="B30" s="33"/>
      <c r="C30" s="39"/>
      <c r="D30" s="38"/>
    </row>
    <row r="31" spans="1:4" ht="12.75">
      <c r="A31" s="33"/>
      <c r="B31" s="33"/>
      <c r="C31" s="39"/>
      <c r="D31" s="36"/>
    </row>
    <row r="32" spans="1:4" ht="12.75">
      <c r="A32" s="33"/>
      <c r="B32" s="33"/>
      <c r="C32" s="39"/>
      <c r="D32" s="36"/>
    </row>
    <row r="33" spans="1:4" ht="12.75">
      <c r="A33" s="33"/>
      <c r="B33" s="33"/>
      <c r="C33" s="48"/>
      <c r="D33" s="36"/>
    </row>
    <row r="34" spans="1:4" ht="12.75">
      <c r="A34" s="33"/>
      <c r="B34" s="33"/>
      <c r="C34" s="39"/>
      <c r="D34" s="36"/>
    </row>
    <row r="35" spans="1:3" ht="12.75">
      <c r="A35" s="33"/>
      <c r="B35" s="33"/>
      <c r="C35" s="40"/>
    </row>
    <row r="36" spans="1:4" ht="12.75">
      <c r="A36" s="33"/>
      <c r="B36" s="33"/>
      <c r="C36" s="40"/>
      <c r="D36" s="33"/>
    </row>
    <row r="37" spans="1:4" ht="12.75">
      <c r="A37" s="33"/>
      <c r="B37" s="33"/>
      <c r="C37" s="40"/>
      <c r="D37" s="33"/>
    </row>
    <row r="38" spans="1:3" ht="12.75">
      <c r="A38" s="33"/>
      <c r="B38" s="33"/>
      <c r="C38" s="33"/>
    </row>
    <row r="39" spans="1:4" ht="12.75">
      <c r="A39" s="33"/>
      <c r="B39" s="33"/>
      <c r="C39" s="33"/>
      <c r="D39" s="33"/>
    </row>
    <row r="40" spans="1:3" ht="12.75">
      <c r="A40" s="33"/>
      <c r="B40" s="33"/>
      <c r="C40" s="33"/>
    </row>
  </sheetData>
  <sheetProtection/>
  <protectedRanges>
    <protectedRange sqref="A27:C27" name="Range1"/>
  </protectedRanges>
  <printOptions/>
  <pageMargins left="0.75" right="0.75" top="1" bottom="1" header="0.5" footer="0.5"/>
  <pageSetup fitToHeight="1" fitToWidth="1" horizontalDpi="600" verticalDpi="600" orientation="portrait" r:id="rId1"/>
  <headerFooter alignWithMargins="0">
    <oddFooter>&amp;LExhibit A-3&amp;C&amp;A&amp;RUpdated: &amp;D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W81"/>
  <sheetViews>
    <sheetView tabSelected="1" workbookViewId="0" topLeftCell="A9">
      <selection activeCell="T17" sqref="T17"/>
    </sheetView>
  </sheetViews>
  <sheetFormatPr defaultColWidth="9.140625" defaultRowHeight="15"/>
  <cols>
    <col min="1" max="1" width="8.7109375" style="1" customWidth="1"/>
    <col min="2" max="2" width="5.28125" style="1" customWidth="1"/>
    <col min="3" max="3" width="3.140625" style="1" customWidth="1"/>
    <col min="4" max="4" width="10.7109375" style="1" customWidth="1"/>
    <col min="5" max="5" width="2.7109375" style="1" customWidth="1"/>
    <col min="6" max="6" width="10.7109375" style="1" customWidth="1"/>
    <col min="7" max="7" width="2.8515625" style="1" customWidth="1"/>
    <col min="8" max="8" width="10.7109375" style="1" customWidth="1"/>
    <col min="9" max="9" width="1.8515625" style="1" customWidth="1"/>
    <col min="10" max="10" width="10.7109375" style="1" customWidth="1"/>
    <col min="11" max="11" width="2.140625" style="1" customWidth="1"/>
    <col min="12" max="12" width="10.7109375" style="1" customWidth="1"/>
    <col min="13" max="13" width="1.7109375" style="1" customWidth="1"/>
    <col min="14" max="14" width="10.7109375" style="1" customWidth="1"/>
    <col min="15" max="15" width="1.28515625" style="1" customWidth="1"/>
    <col min="16" max="16" width="10.7109375" style="1" customWidth="1"/>
    <col min="17" max="17" width="1.28515625" style="221" customWidth="1"/>
    <col min="18" max="18" width="11.421875" style="1" customWidth="1"/>
    <col min="19" max="19" width="10.7109375" style="1" customWidth="1"/>
    <col min="20" max="16384" width="9.140625" style="1" customWidth="1"/>
  </cols>
  <sheetData>
    <row r="1" spans="1:6" ht="15.75">
      <c r="A1" s="3" t="s">
        <v>260</v>
      </c>
      <c r="B1" s="3"/>
      <c r="C1" s="230"/>
      <c r="D1" s="230"/>
      <c r="E1" s="230"/>
      <c r="F1" s="230"/>
    </row>
    <row r="2" spans="1:19" ht="15.75" customHeight="1">
      <c r="A2" s="3" t="s">
        <v>0</v>
      </c>
      <c r="B2" s="3"/>
      <c r="C2" s="230"/>
      <c r="D2" s="230"/>
      <c r="E2" s="230"/>
      <c r="F2" s="230"/>
      <c r="G2" s="235"/>
      <c r="H2" s="236"/>
      <c r="I2" s="236"/>
      <c r="J2" s="236"/>
      <c r="K2" s="236"/>
      <c r="L2" s="236"/>
      <c r="M2" s="236"/>
      <c r="N2" s="236"/>
      <c r="O2" s="236"/>
      <c r="P2" s="236"/>
      <c r="Q2" s="220"/>
      <c r="S2" s="168"/>
    </row>
    <row r="3" spans="1:19" ht="15" customHeight="1">
      <c r="A3" s="3" t="s">
        <v>320</v>
      </c>
      <c r="B3" s="3"/>
      <c r="C3" s="230"/>
      <c r="D3" s="230"/>
      <c r="E3" s="230"/>
      <c r="F3" s="230"/>
      <c r="G3" s="236"/>
      <c r="H3" s="236"/>
      <c r="I3" s="236"/>
      <c r="J3" s="236"/>
      <c r="K3" s="236"/>
      <c r="L3" s="236"/>
      <c r="M3" s="236"/>
      <c r="N3" s="236"/>
      <c r="O3" s="236"/>
      <c r="P3" s="236"/>
      <c r="Q3" s="220"/>
      <c r="S3" s="168"/>
    </row>
    <row r="4" spans="7:19" ht="15" customHeight="1">
      <c r="G4" s="236"/>
      <c r="H4" s="236"/>
      <c r="I4" s="236"/>
      <c r="J4" s="236"/>
      <c r="K4" s="236"/>
      <c r="L4" s="236"/>
      <c r="M4" s="236"/>
      <c r="N4" s="236"/>
      <c r="O4" s="236"/>
      <c r="P4" s="236"/>
      <c r="Q4" s="220"/>
      <c r="S4" s="168"/>
    </row>
    <row r="5" spans="1:20" s="4" customFormat="1" ht="15.75">
      <c r="A5" s="150" t="str">
        <f>+'2008_actual_direct_cost_base'!D7</f>
        <v>FY 2008</v>
      </c>
      <c r="B5" s="3" t="s">
        <v>277</v>
      </c>
      <c r="D5" s="1"/>
      <c r="E5" s="1"/>
      <c r="F5" s="169"/>
      <c r="G5" s="169"/>
      <c r="H5" s="169"/>
      <c r="I5" s="169"/>
      <c r="J5" s="169"/>
      <c r="K5" s="169"/>
      <c r="L5" s="169"/>
      <c r="M5" s="169"/>
      <c r="N5" s="169" t="s">
        <v>321</v>
      </c>
      <c r="O5" s="169"/>
      <c r="P5" s="169"/>
      <c r="Q5" s="222"/>
      <c r="R5" s="229" t="s">
        <v>345</v>
      </c>
      <c r="S5"/>
      <c r="T5" s="170"/>
    </row>
    <row r="6" spans="4:20" s="4" customFormat="1" ht="15">
      <c r="D6" s="169"/>
      <c r="E6" s="169"/>
      <c r="F6" s="169"/>
      <c r="G6" s="169"/>
      <c r="H6" s="169"/>
      <c r="I6" s="169"/>
      <c r="J6" s="169"/>
      <c r="K6" s="169"/>
      <c r="L6" s="169"/>
      <c r="M6" s="169"/>
      <c r="N6" s="169"/>
      <c r="O6" s="169"/>
      <c r="P6" s="169"/>
      <c r="Q6" s="222"/>
      <c r="R6" s="169"/>
      <c r="S6"/>
      <c r="T6" s="170"/>
    </row>
    <row r="7" spans="1:20" ht="15">
      <c r="A7" s="182"/>
      <c r="B7" s="5"/>
      <c r="C7" s="5"/>
      <c r="D7" s="38" t="str">
        <f>+A5</f>
        <v>FY 2008</v>
      </c>
      <c r="E7" s="5"/>
      <c r="F7" s="5"/>
      <c r="G7" s="2"/>
      <c r="H7" s="38" t="str">
        <f>+A5</f>
        <v>FY 2008</v>
      </c>
      <c r="I7" s="5"/>
      <c r="J7" s="5" t="s">
        <v>4</v>
      </c>
      <c r="K7" s="2"/>
      <c r="L7" s="5" t="s">
        <v>4</v>
      </c>
      <c r="M7" s="5"/>
      <c r="S7"/>
      <c r="T7" s="8"/>
    </row>
    <row r="8" spans="1:20" ht="15">
      <c r="A8" s="5"/>
      <c r="B8" s="5"/>
      <c r="C8" s="5"/>
      <c r="D8" s="5" t="s">
        <v>5</v>
      </c>
      <c r="E8" s="5"/>
      <c r="F8" s="5" t="s">
        <v>6</v>
      </c>
      <c r="G8" s="2"/>
      <c r="H8" s="5" t="s">
        <v>4</v>
      </c>
      <c r="I8" s="5"/>
      <c r="J8" s="5" t="s">
        <v>7</v>
      </c>
      <c r="K8" s="2"/>
      <c r="L8" s="5" t="s">
        <v>8</v>
      </c>
      <c r="M8" s="5"/>
      <c r="N8" s="169" t="s">
        <v>322</v>
      </c>
      <c r="O8" s="169"/>
      <c r="P8" s="169" t="s">
        <v>323</v>
      </c>
      <c r="Q8" s="222"/>
      <c r="R8" s="169"/>
      <c r="S8"/>
      <c r="T8" s="8"/>
    </row>
    <row r="9" spans="1:20" ht="15">
      <c r="A9" s="171" t="s">
        <v>9</v>
      </c>
      <c r="B9" s="171"/>
      <c r="C9" s="5"/>
      <c r="D9" s="172" t="s">
        <v>10</v>
      </c>
      <c r="E9" s="5"/>
      <c r="F9" s="172" t="s">
        <v>11</v>
      </c>
      <c r="G9" s="2"/>
      <c r="H9" s="172" t="s">
        <v>12</v>
      </c>
      <c r="I9" s="5"/>
      <c r="J9" s="212"/>
      <c r="K9" s="2"/>
      <c r="L9" s="172" t="s">
        <v>196</v>
      </c>
      <c r="M9" s="5"/>
      <c r="N9" s="173" t="s">
        <v>324</v>
      </c>
      <c r="O9" s="173"/>
      <c r="P9" s="173" t="s">
        <v>4</v>
      </c>
      <c r="Q9" s="222"/>
      <c r="R9" s="173" t="s">
        <v>13</v>
      </c>
      <c r="S9"/>
      <c r="T9" s="8"/>
    </row>
    <row r="10" spans="7:20" ht="15">
      <c r="G10" s="2"/>
      <c r="H10" s="1" t="s">
        <v>321</v>
      </c>
      <c r="J10" s="1" t="s">
        <v>321</v>
      </c>
      <c r="K10" s="2"/>
      <c r="L10" s="1" t="s">
        <v>321</v>
      </c>
      <c r="P10" s="11" t="s">
        <v>321</v>
      </c>
      <c r="Q10" s="72"/>
      <c r="S10"/>
      <c r="T10" s="8"/>
    </row>
    <row r="11" spans="1:23" ht="15">
      <c r="A11" s="1" t="s">
        <v>14</v>
      </c>
      <c r="D11" s="114">
        <f>+'2008_actual_direct_cost_base'!T22</f>
        <v>0</v>
      </c>
      <c r="E11" s="9"/>
      <c r="F11" s="219" t="e">
        <f>ROUND((D11/$D$33),4)</f>
        <v>#DIV/0!</v>
      </c>
      <c r="G11" s="10"/>
      <c r="H11" s="196" t="e">
        <f>$H$33*F11</f>
        <v>#DIV/0!</v>
      </c>
      <c r="I11" s="9"/>
      <c r="J11" s="9">
        <f>ROUND(D11*$J$9,0)</f>
        <v>0</v>
      </c>
      <c r="K11" s="10"/>
      <c r="L11" s="114">
        <f>'2008_actual_direct_cost_base'!V22</f>
        <v>0</v>
      </c>
      <c r="N11" s="196" t="e">
        <f>IF(L11&lt;H11,IF(J11&gt;=H11,IF(J11&gt;L11,H11-L11,0),IF(J11&gt;L11,J11-L11,0)),0)</f>
        <v>#DIV/0!</v>
      </c>
      <c r="O11" s="9"/>
      <c r="P11" s="196" t="e">
        <f>IF(L11&gt;H11,IF(J11&lt;=H11,IF(J11&lt;L11,L11-H11,0),IF(J11&lt;L11,L11-J11,0)),0)</f>
        <v>#DIV/0!</v>
      </c>
      <c r="Q11" s="223"/>
      <c r="R11" s="196" t="e">
        <f>IF(L11&gt;=H11,H11-L11,IF(J11&gt;=L11,IF(J11&lt;=H11,H11-J11,0),IF(J11&lt;=H11,H11-L11,0)))+P11</f>
        <v>#DIV/0!</v>
      </c>
      <c r="S11"/>
      <c r="T11" s="8"/>
      <c r="U11" s="9" t="s">
        <v>321</v>
      </c>
      <c r="V11" s="9" t="s">
        <v>321</v>
      </c>
      <c r="W11" s="9" t="s">
        <v>321</v>
      </c>
    </row>
    <row r="12" spans="1:23" ht="15">
      <c r="A12" s="1" t="s">
        <v>16</v>
      </c>
      <c r="D12" s="115">
        <f>'2008_actual_direct_cost_base'!T56</f>
        <v>0</v>
      </c>
      <c r="E12" s="9"/>
      <c r="F12" s="219" t="e">
        <f aca="true" t="shared" si="0" ref="F12:F31">ROUND((D12/$D$33),4)</f>
        <v>#DIV/0!</v>
      </c>
      <c r="G12" s="10"/>
      <c r="H12" s="116" t="e">
        <f aca="true" t="shared" si="1" ref="H12:H31">$H$33*F12</f>
        <v>#DIV/0!</v>
      </c>
      <c r="I12" s="9"/>
      <c r="J12" s="11">
        <f aca="true" t="shared" si="2" ref="J12:J31">ROUND(D12*$J$9,0)</f>
        <v>0</v>
      </c>
      <c r="K12" s="10" t="s">
        <v>17</v>
      </c>
      <c r="L12" s="115"/>
      <c r="N12" s="116" t="s">
        <v>321</v>
      </c>
      <c r="O12" s="11"/>
      <c r="P12" s="116"/>
      <c r="Q12" s="72"/>
      <c r="R12" s="116" t="s">
        <v>321</v>
      </c>
      <c r="S12" t="s">
        <v>321</v>
      </c>
      <c r="T12" s="8"/>
      <c r="U12" s="9"/>
      <c r="V12" s="9"/>
      <c r="W12" s="9"/>
    </row>
    <row r="13" spans="1:20" ht="15">
      <c r="A13" s="1" t="s">
        <v>15</v>
      </c>
      <c r="D13" s="115">
        <f>'2008_actual_direct_cost_base'!T32</f>
        <v>0</v>
      </c>
      <c r="F13" s="219" t="e">
        <f t="shared" si="0"/>
        <v>#DIV/0!</v>
      </c>
      <c r="G13" s="2"/>
      <c r="H13" s="116" t="e">
        <f t="shared" si="1"/>
        <v>#DIV/0!</v>
      </c>
      <c r="J13" s="11">
        <f t="shared" si="2"/>
        <v>0</v>
      </c>
      <c r="K13" s="2"/>
      <c r="L13" s="115">
        <f>'2008_actual_direct_cost_base'!V32</f>
        <v>0</v>
      </c>
      <c r="N13" s="116" t="e">
        <f aca="true" t="shared" si="3" ref="N13:N30">IF(L13&lt;H13,IF(J13&gt;=H13,IF(J13&gt;L13,H13-L13,0),IF(J13&gt;L13,J13-L13,0)),0)</f>
        <v>#DIV/0!</v>
      </c>
      <c r="O13" s="11"/>
      <c r="P13" s="116" t="e">
        <f aca="true" t="shared" si="4" ref="P13:P30">IF(L13&gt;H13,IF(J13&lt;=H13,IF(J13&lt;L13,L13-H13,0),IF(J13&lt;L13,L13-J13,0)),0)</f>
        <v>#DIV/0!</v>
      </c>
      <c r="Q13" s="72"/>
      <c r="R13" s="116" t="e">
        <f aca="true" t="shared" si="5" ref="R13:R30">IF(L13&gt;=H13,H13-L13,IF(J13&gt;=L13,IF(J13&lt;=H13,H13-J13,0),IF(J13&lt;=H13,H13-L13,0)))+P13</f>
        <v>#DIV/0!</v>
      </c>
      <c r="S13"/>
      <c r="T13" s="8"/>
    </row>
    <row r="14" spans="1:20" ht="15">
      <c r="A14" s="1" t="s">
        <v>18</v>
      </c>
      <c r="D14" s="115">
        <f>'2008_actual_direct_cost_base'!T44</f>
        <v>0</v>
      </c>
      <c r="F14" s="219" t="e">
        <f t="shared" si="0"/>
        <v>#DIV/0!</v>
      </c>
      <c r="G14" s="2"/>
      <c r="H14" s="116" t="e">
        <f t="shared" si="1"/>
        <v>#DIV/0!</v>
      </c>
      <c r="J14" s="11">
        <f t="shared" si="2"/>
        <v>0</v>
      </c>
      <c r="K14" s="2"/>
      <c r="L14" s="115">
        <f>'2008_actual_direct_cost_base'!V44</f>
        <v>0</v>
      </c>
      <c r="N14" s="116" t="e">
        <f t="shared" si="3"/>
        <v>#DIV/0!</v>
      </c>
      <c r="O14" s="11"/>
      <c r="P14" s="116" t="e">
        <f t="shared" si="4"/>
        <v>#DIV/0!</v>
      </c>
      <c r="Q14" s="72"/>
      <c r="R14" s="116" t="e">
        <f t="shared" si="5"/>
        <v>#DIV/0!</v>
      </c>
      <c r="S14"/>
      <c r="T14" s="8"/>
    </row>
    <row r="15" spans="1:20" ht="15">
      <c r="A15" s="1" t="s">
        <v>19</v>
      </c>
      <c r="D15" s="115">
        <f>'2008_actual_direct_cost_base'!T54</f>
        <v>0</v>
      </c>
      <c r="F15" s="219" t="e">
        <f>ROUND((D15/$D$33),4)</f>
        <v>#DIV/0!</v>
      </c>
      <c r="G15" s="2"/>
      <c r="H15" s="116" t="e">
        <f>$H$33*F15</f>
        <v>#DIV/0!</v>
      </c>
      <c r="J15" s="11">
        <f>ROUND(D15*$J$9,0)</f>
        <v>0</v>
      </c>
      <c r="K15" s="2"/>
      <c r="L15" s="115">
        <f>'2008_actual_direct_cost_base'!V54</f>
        <v>0</v>
      </c>
      <c r="N15" s="116" t="e">
        <f t="shared" si="3"/>
        <v>#DIV/0!</v>
      </c>
      <c r="O15" s="11"/>
      <c r="P15" s="116" t="e">
        <f t="shared" si="4"/>
        <v>#DIV/0!</v>
      </c>
      <c r="Q15" s="72"/>
      <c r="R15" s="116" t="e">
        <f t="shared" si="5"/>
        <v>#DIV/0!</v>
      </c>
      <c r="S15"/>
      <c r="T15" s="8"/>
    </row>
    <row r="16" spans="1:20" ht="15">
      <c r="A16" s="1" t="s">
        <v>20</v>
      </c>
      <c r="D16" s="115">
        <f>'2008_actual_direct_cost_base'!T67</f>
        <v>0</v>
      </c>
      <c r="F16" s="219" t="e">
        <f t="shared" si="0"/>
        <v>#DIV/0!</v>
      </c>
      <c r="G16" s="2"/>
      <c r="H16" s="116" t="e">
        <f t="shared" si="1"/>
        <v>#DIV/0!</v>
      </c>
      <c r="J16" s="11">
        <f t="shared" si="2"/>
        <v>0</v>
      </c>
      <c r="K16" s="2"/>
      <c r="L16" s="115">
        <f>'2008_actual_direct_cost_base'!V67</f>
        <v>0</v>
      </c>
      <c r="N16" s="116" t="e">
        <f t="shared" si="3"/>
        <v>#DIV/0!</v>
      </c>
      <c r="O16" s="11"/>
      <c r="P16" s="116" t="e">
        <f t="shared" si="4"/>
        <v>#DIV/0!</v>
      </c>
      <c r="Q16" s="72"/>
      <c r="R16" s="116" t="e">
        <f t="shared" si="5"/>
        <v>#DIV/0!</v>
      </c>
      <c r="S16"/>
      <c r="T16" s="8"/>
    </row>
    <row r="17" spans="1:20" ht="15">
      <c r="A17" s="1" t="s">
        <v>285</v>
      </c>
      <c r="D17" s="115">
        <v>0</v>
      </c>
      <c r="F17" s="219" t="e">
        <f>ROUND((D17/$D$33),4)</f>
        <v>#DIV/0!</v>
      </c>
      <c r="G17" s="2"/>
      <c r="H17" s="116" t="e">
        <f>$H$33*F17</f>
        <v>#DIV/0!</v>
      </c>
      <c r="J17" s="11">
        <f>ROUND(D17*$J$9,0)</f>
        <v>0</v>
      </c>
      <c r="K17" s="2"/>
      <c r="L17" s="115">
        <v>0</v>
      </c>
      <c r="N17" s="116" t="e">
        <f t="shared" si="3"/>
        <v>#DIV/0!</v>
      </c>
      <c r="O17" s="11"/>
      <c r="P17" s="116" t="e">
        <f t="shared" si="4"/>
        <v>#DIV/0!</v>
      </c>
      <c r="Q17" s="72"/>
      <c r="R17" s="116" t="e">
        <f t="shared" si="5"/>
        <v>#DIV/0!</v>
      </c>
      <c r="S17"/>
      <c r="T17" s="8"/>
    </row>
    <row r="18" spans="1:20" ht="15">
      <c r="A18" s="1" t="s">
        <v>21</v>
      </c>
      <c r="D18" s="115">
        <f>'2008_actual_direct_cost_base'!T70</f>
        <v>0</v>
      </c>
      <c r="F18" s="219" t="e">
        <f t="shared" si="0"/>
        <v>#DIV/0!</v>
      </c>
      <c r="G18" s="2"/>
      <c r="H18" s="116" t="e">
        <f t="shared" si="1"/>
        <v>#DIV/0!</v>
      </c>
      <c r="J18" s="11">
        <f t="shared" si="2"/>
        <v>0</v>
      </c>
      <c r="K18" s="2"/>
      <c r="L18" s="115">
        <f>'2008_actual_direct_cost_base'!V70</f>
        <v>0</v>
      </c>
      <c r="N18" s="116" t="e">
        <f t="shared" si="3"/>
        <v>#DIV/0!</v>
      </c>
      <c r="O18" s="11"/>
      <c r="P18" s="116" t="e">
        <f t="shared" si="4"/>
        <v>#DIV/0!</v>
      </c>
      <c r="Q18" s="72"/>
      <c r="R18" s="116" t="e">
        <f t="shared" si="5"/>
        <v>#DIV/0!</v>
      </c>
      <c r="S18"/>
      <c r="T18" s="8"/>
    </row>
    <row r="19" spans="1:20" ht="15">
      <c r="A19" s="1" t="s">
        <v>22</v>
      </c>
      <c r="D19" s="115">
        <f>'2008_actual_direct_cost_base'!T79</f>
        <v>0</v>
      </c>
      <c r="F19" s="219" t="e">
        <f t="shared" si="0"/>
        <v>#DIV/0!</v>
      </c>
      <c r="G19" s="2"/>
      <c r="H19" s="116" t="e">
        <f t="shared" si="1"/>
        <v>#DIV/0!</v>
      </c>
      <c r="J19" s="11">
        <f t="shared" si="2"/>
        <v>0</v>
      </c>
      <c r="K19" s="2"/>
      <c r="L19" s="115">
        <f>'2008_actual_direct_cost_base'!V79</f>
        <v>0</v>
      </c>
      <c r="N19" s="116" t="e">
        <f t="shared" si="3"/>
        <v>#DIV/0!</v>
      </c>
      <c r="O19" s="11"/>
      <c r="P19" s="116" t="e">
        <f t="shared" si="4"/>
        <v>#DIV/0!</v>
      </c>
      <c r="Q19" s="72"/>
      <c r="R19" s="116" t="e">
        <f t="shared" si="5"/>
        <v>#DIV/0!</v>
      </c>
      <c r="S19"/>
      <c r="T19" s="8"/>
    </row>
    <row r="20" spans="1:20" ht="15">
      <c r="A20" s="1" t="s">
        <v>23</v>
      </c>
      <c r="D20" s="115">
        <f>'2008_actual_direct_cost_base'!T87</f>
        <v>0</v>
      </c>
      <c r="F20" s="219" t="e">
        <f t="shared" si="0"/>
        <v>#DIV/0!</v>
      </c>
      <c r="G20" s="2"/>
      <c r="H20" s="116" t="e">
        <f t="shared" si="1"/>
        <v>#DIV/0!</v>
      </c>
      <c r="J20" s="11">
        <f t="shared" si="2"/>
        <v>0</v>
      </c>
      <c r="K20" s="2"/>
      <c r="L20" s="115">
        <f>'2008_actual_direct_cost_base'!V87</f>
        <v>0</v>
      </c>
      <c r="N20" s="116" t="e">
        <f t="shared" si="3"/>
        <v>#DIV/0!</v>
      </c>
      <c r="O20" s="11"/>
      <c r="P20" s="116" t="e">
        <f t="shared" si="4"/>
        <v>#DIV/0!</v>
      </c>
      <c r="Q20" s="72"/>
      <c r="R20" s="116" t="e">
        <f t="shared" si="5"/>
        <v>#DIV/0!</v>
      </c>
      <c r="S20"/>
      <c r="T20" s="8"/>
    </row>
    <row r="21" spans="1:20" ht="15">
      <c r="A21" s="1" t="s">
        <v>24</v>
      </c>
      <c r="D21" s="115">
        <f>'2008_actual_direct_cost_base'!T94</f>
        <v>0</v>
      </c>
      <c r="F21" s="219" t="e">
        <f t="shared" si="0"/>
        <v>#DIV/0!</v>
      </c>
      <c r="G21" s="2"/>
      <c r="H21" s="116" t="e">
        <f t="shared" si="1"/>
        <v>#DIV/0!</v>
      </c>
      <c r="J21" s="11">
        <f t="shared" si="2"/>
        <v>0</v>
      </c>
      <c r="K21" s="2"/>
      <c r="L21" s="115">
        <f>'2008_actual_direct_cost_base'!V94</f>
        <v>0</v>
      </c>
      <c r="N21" s="116" t="e">
        <f t="shared" si="3"/>
        <v>#DIV/0!</v>
      </c>
      <c r="O21" s="11"/>
      <c r="P21" s="116" t="e">
        <f t="shared" si="4"/>
        <v>#DIV/0!</v>
      </c>
      <c r="Q21" s="72"/>
      <c r="R21" s="116" t="e">
        <f t="shared" si="5"/>
        <v>#DIV/0!</v>
      </c>
      <c r="S21"/>
      <c r="T21" s="8"/>
    </row>
    <row r="22" spans="1:20" ht="15">
      <c r="A22" s="1" t="s">
        <v>25</v>
      </c>
      <c r="D22" s="115">
        <f>'2008_actual_direct_cost_base'!T97</f>
        <v>0</v>
      </c>
      <c r="F22" s="219" t="e">
        <f aca="true" t="shared" si="6" ref="F22:F29">ROUND((D22/$D$33),4)</f>
        <v>#DIV/0!</v>
      </c>
      <c r="G22" s="2"/>
      <c r="H22" s="116" t="e">
        <f aca="true" t="shared" si="7" ref="H22:H29">$H$33*F22</f>
        <v>#DIV/0!</v>
      </c>
      <c r="J22" s="11">
        <f aca="true" t="shared" si="8" ref="J22:J29">ROUND(D22*$J$9,0)</f>
        <v>0</v>
      </c>
      <c r="K22" s="2"/>
      <c r="L22" s="115">
        <f>'2008_actual_direct_cost_base'!V97</f>
        <v>0</v>
      </c>
      <c r="N22" s="116" t="e">
        <f t="shared" si="3"/>
        <v>#DIV/0!</v>
      </c>
      <c r="O22" s="11"/>
      <c r="P22" s="116" t="e">
        <f t="shared" si="4"/>
        <v>#DIV/0!</v>
      </c>
      <c r="Q22" s="72"/>
      <c r="R22" s="116" t="e">
        <f t="shared" si="5"/>
        <v>#DIV/0!</v>
      </c>
      <c r="S22"/>
      <c r="T22" s="8"/>
    </row>
    <row r="23" spans="1:20" ht="15">
      <c r="A23" s="1" t="s">
        <v>26</v>
      </c>
      <c r="D23" s="115">
        <f>'2008_actual_direct_cost_base'!T103</f>
        <v>0</v>
      </c>
      <c r="F23" s="219" t="e">
        <f t="shared" si="6"/>
        <v>#DIV/0!</v>
      </c>
      <c r="G23" s="2"/>
      <c r="H23" s="116" t="e">
        <f t="shared" si="7"/>
        <v>#DIV/0!</v>
      </c>
      <c r="J23" s="11">
        <f t="shared" si="8"/>
        <v>0</v>
      </c>
      <c r="K23" s="2"/>
      <c r="L23" s="115">
        <f>'2008_actual_direct_cost_base'!V103</f>
        <v>0</v>
      </c>
      <c r="N23" s="116" t="e">
        <f t="shared" si="3"/>
        <v>#DIV/0!</v>
      </c>
      <c r="O23" s="11"/>
      <c r="P23" s="116" t="e">
        <f t="shared" si="4"/>
        <v>#DIV/0!</v>
      </c>
      <c r="Q23" s="72"/>
      <c r="R23" s="116" t="e">
        <f t="shared" si="5"/>
        <v>#DIV/0!</v>
      </c>
      <c r="S23"/>
      <c r="T23" s="8"/>
    </row>
    <row r="24" spans="1:20" ht="15">
      <c r="A24" s="1" t="s">
        <v>294</v>
      </c>
      <c r="D24" s="115">
        <v>0</v>
      </c>
      <c r="F24" s="219" t="e">
        <f t="shared" si="6"/>
        <v>#DIV/0!</v>
      </c>
      <c r="G24" s="2"/>
      <c r="H24" s="116" t="e">
        <f t="shared" si="7"/>
        <v>#DIV/0!</v>
      </c>
      <c r="J24" s="11">
        <f t="shared" si="8"/>
        <v>0</v>
      </c>
      <c r="K24" s="2"/>
      <c r="L24" s="115">
        <v>0</v>
      </c>
      <c r="N24" s="116" t="e">
        <f t="shared" si="3"/>
        <v>#DIV/0!</v>
      </c>
      <c r="O24" s="11"/>
      <c r="P24" s="116" t="e">
        <f t="shared" si="4"/>
        <v>#DIV/0!</v>
      </c>
      <c r="Q24" s="72"/>
      <c r="R24" s="116" t="e">
        <f t="shared" si="5"/>
        <v>#DIV/0!</v>
      </c>
      <c r="S24"/>
      <c r="T24" s="8"/>
    </row>
    <row r="25" spans="1:20" ht="15">
      <c r="A25" s="1" t="s">
        <v>295</v>
      </c>
      <c r="D25" s="115">
        <v>0</v>
      </c>
      <c r="F25" s="219" t="e">
        <f t="shared" si="6"/>
        <v>#DIV/0!</v>
      </c>
      <c r="G25" s="2"/>
      <c r="H25" s="116" t="e">
        <f t="shared" si="7"/>
        <v>#DIV/0!</v>
      </c>
      <c r="J25" s="11">
        <f t="shared" si="8"/>
        <v>0</v>
      </c>
      <c r="K25" s="2"/>
      <c r="L25" s="115">
        <v>0</v>
      </c>
      <c r="N25" s="116" t="e">
        <f t="shared" si="3"/>
        <v>#DIV/0!</v>
      </c>
      <c r="O25" s="11"/>
      <c r="P25" s="116" t="e">
        <f t="shared" si="4"/>
        <v>#DIV/0!</v>
      </c>
      <c r="Q25" s="72"/>
      <c r="R25" s="116" t="e">
        <f t="shared" si="5"/>
        <v>#DIV/0!</v>
      </c>
      <c r="S25"/>
      <c r="T25" s="8"/>
    </row>
    <row r="26" spans="1:20" ht="15">
      <c r="A26" s="1" t="s">
        <v>296</v>
      </c>
      <c r="D26" s="115">
        <v>0</v>
      </c>
      <c r="F26" s="219" t="e">
        <f t="shared" si="6"/>
        <v>#DIV/0!</v>
      </c>
      <c r="G26" s="2"/>
      <c r="H26" s="116" t="e">
        <f t="shared" si="7"/>
        <v>#DIV/0!</v>
      </c>
      <c r="J26" s="11">
        <f t="shared" si="8"/>
        <v>0</v>
      </c>
      <c r="K26" s="2"/>
      <c r="L26" s="115">
        <v>0</v>
      </c>
      <c r="N26" s="116" t="e">
        <f t="shared" si="3"/>
        <v>#DIV/0!</v>
      </c>
      <c r="O26" s="11"/>
      <c r="P26" s="116" t="e">
        <f t="shared" si="4"/>
        <v>#DIV/0!</v>
      </c>
      <c r="Q26" s="72"/>
      <c r="R26" s="116" t="e">
        <f t="shared" si="5"/>
        <v>#DIV/0!</v>
      </c>
      <c r="S26"/>
      <c r="T26" s="8"/>
    </row>
    <row r="27" spans="1:20" ht="15">
      <c r="A27" s="1" t="s">
        <v>297</v>
      </c>
      <c r="D27" s="115">
        <v>0</v>
      </c>
      <c r="F27" s="219" t="e">
        <f t="shared" si="6"/>
        <v>#DIV/0!</v>
      </c>
      <c r="G27" s="2"/>
      <c r="H27" s="116" t="e">
        <f t="shared" si="7"/>
        <v>#DIV/0!</v>
      </c>
      <c r="J27" s="11">
        <f t="shared" si="8"/>
        <v>0</v>
      </c>
      <c r="K27" s="2"/>
      <c r="L27" s="115">
        <v>0</v>
      </c>
      <c r="N27" s="116" t="e">
        <f t="shared" si="3"/>
        <v>#DIV/0!</v>
      </c>
      <c r="O27" s="11"/>
      <c r="P27" s="116" t="e">
        <f t="shared" si="4"/>
        <v>#DIV/0!</v>
      </c>
      <c r="Q27" s="72"/>
      <c r="R27" s="116" t="e">
        <f t="shared" si="5"/>
        <v>#DIV/0!</v>
      </c>
      <c r="S27"/>
      <c r="T27" s="8"/>
    </row>
    <row r="28" spans="1:20" ht="15">
      <c r="A28" s="1" t="s">
        <v>339</v>
      </c>
      <c r="D28" s="115">
        <f>'2008_actual_direct_cost_base'!T117</f>
        <v>0</v>
      </c>
      <c r="F28" s="219" t="e">
        <f t="shared" si="6"/>
        <v>#DIV/0!</v>
      </c>
      <c r="G28" s="2"/>
      <c r="H28" s="116" t="e">
        <f t="shared" si="7"/>
        <v>#DIV/0!</v>
      </c>
      <c r="J28" s="11">
        <f t="shared" si="8"/>
        <v>0</v>
      </c>
      <c r="K28" s="2"/>
      <c r="L28" s="115">
        <f>'2008_actual_direct_cost_base'!V117</f>
        <v>0</v>
      </c>
      <c r="N28" s="116" t="e">
        <f t="shared" si="3"/>
        <v>#DIV/0!</v>
      </c>
      <c r="O28" s="11"/>
      <c r="P28" s="116" t="e">
        <f t="shared" si="4"/>
        <v>#DIV/0!</v>
      </c>
      <c r="Q28" s="72"/>
      <c r="R28" s="116" t="e">
        <f t="shared" si="5"/>
        <v>#DIV/0!</v>
      </c>
      <c r="S28"/>
      <c r="T28" s="8"/>
    </row>
    <row r="29" spans="1:20" ht="15">
      <c r="A29" s="1" t="s">
        <v>298</v>
      </c>
      <c r="D29" s="115">
        <v>0</v>
      </c>
      <c r="F29" s="219" t="e">
        <f t="shared" si="6"/>
        <v>#DIV/0!</v>
      </c>
      <c r="G29" s="2"/>
      <c r="H29" s="116" t="e">
        <f t="shared" si="7"/>
        <v>#DIV/0!</v>
      </c>
      <c r="J29" s="11">
        <f t="shared" si="8"/>
        <v>0</v>
      </c>
      <c r="K29" s="2"/>
      <c r="L29" s="115">
        <v>0</v>
      </c>
      <c r="N29" s="116" t="e">
        <f t="shared" si="3"/>
        <v>#DIV/0!</v>
      </c>
      <c r="O29" s="11"/>
      <c r="P29" s="116" t="e">
        <f t="shared" si="4"/>
        <v>#DIV/0!</v>
      </c>
      <c r="Q29" s="72"/>
      <c r="R29" s="116" t="e">
        <f t="shared" si="5"/>
        <v>#DIV/0!</v>
      </c>
      <c r="S29"/>
      <c r="T29" s="8"/>
    </row>
    <row r="30" spans="1:20" ht="15">
      <c r="A30" s="1" t="s">
        <v>299</v>
      </c>
      <c r="D30" s="115">
        <v>0</v>
      </c>
      <c r="F30" s="219" t="e">
        <f t="shared" si="0"/>
        <v>#DIV/0!</v>
      </c>
      <c r="G30" s="2"/>
      <c r="H30" s="116" t="e">
        <f t="shared" si="1"/>
        <v>#DIV/0!</v>
      </c>
      <c r="J30" s="11">
        <f t="shared" si="2"/>
        <v>0</v>
      </c>
      <c r="K30" s="2"/>
      <c r="L30" s="115">
        <v>0</v>
      </c>
      <c r="N30" s="116" t="e">
        <f t="shared" si="3"/>
        <v>#DIV/0!</v>
      </c>
      <c r="O30" s="11"/>
      <c r="P30" s="116" t="e">
        <f t="shared" si="4"/>
        <v>#DIV/0!</v>
      </c>
      <c r="Q30" s="72"/>
      <c r="R30" s="116" t="e">
        <f t="shared" si="5"/>
        <v>#DIV/0!</v>
      </c>
      <c r="S30"/>
      <c r="T30" s="33"/>
    </row>
    <row r="31" spans="1:20" ht="15">
      <c r="A31" s="1" t="s">
        <v>27</v>
      </c>
      <c r="D31" s="115">
        <f>'2008_actual_direct_cost_base'!T128</f>
        <v>0</v>
      </c>
      <c r="F31" s="219" t="e">
        <f t="shared" si="0"/>
        <v>#DIV/0!</v>
      </c>
      <c r="G31" s="2"/>
      <c r="H31" s="116" t="e">
        <f t="shared" si="1"/>
        <v>#DIV/0!</v>
      </c>
      <c r="J31" s="11">
        <f t="shared" si="2"/>
        <v>0</v>
      </c>
      <c r="K31" s="2" t="s">
        <v>28</v>
      </c>
      <c r="L31" s="213">
        <v>0</v>
      </c>
      <c r="N31" s="214"/>
      <c r="P31" s="214"/>
      <c r="R31" s="214"/>
      <c r="S31"/>
      <c r="T31" s="8"/>
    </row>
    <row r="32" spans="4:20" ht="15">
      <c r="D32" s="7"/>
      <c r="F32" s="12"/>
      <c r="G32" s="2"/>
      <c r="H32" s="7"/>
      <c r="J32" s="7"/>
      <c r="K32" s="2"/>
      <c r="L32" s="7"/>
      <c r="N32" s="7"/>
      <c r="O32" s="7"/>
      <c r="P32" s="7"/>
      <c r="R32" s="7"/>
      <c r="S32"/>
      <c r="T32" s="8"/>
    </row>
    <row r="33" spans="1:20" ht="15.75" thickBot="1">
      <c r="A33" s="1" t="s">
        <v>29</v>
      </c>
      <c r="C33" s="2"/>
      <c r="D33" s="197">
        <f>SUM(D11:D32)</f>
        <v>0</v>
      </c>
      <c r="E33" s="216"/>
      <c r="F33" s="215" t="e">
        <f>ROUND(SUM(F11:F32),3)</f>
        <v>#DIV/0!</v>
      </c>
      <c r="G33" s="217"/>
      <c r="H33" s="218"/>
      <c r="I33" s="217"/>
      <c r="J33" s="197">
        <f>SUM(J11:J32)</f>
        <v>0</v>
      </c>
      <c r="K33" s="217"/>
      <c r="L33" s="197">
        <f>SUM(L11:L32)</f>
        <v>0</v>
      </c>
      <c r="M33" s="217"/>
      <c r="N33" s="197" t="e">
        <f>SUM(N11:N32)</f>
        <v>#DIV/0!</v>
      </c>
      <c r="O33" s="198"/>
      <c r="P33" s="197" t="e">
        <f>SUM(P11:P30)</f>
        <v>#DIV/0!</v>
      </c>
      <c r="Q33" s="223"/>
      <c r="R33" s="197" t="e">
        <f>SUM(R11:R32)</f>
        <v>#DIV/0!</v>
      </c>
      <c r="S33"/>
      <c r="T33" s="8"/>
    </row>
    <row r="34" spans="7:20" ht="15.75" thickTop="1">
      <c r="G34" s="2"/>
      <c r="H34" s="5" t="s">
        <v>30</v>
      </c>
      <c r="K34" s="2"/>
      <c r="L34" s="5" t="s">
        <v>31</v>
      </c>
      <c r="N34" s="5" t="s">
        <v>103</v>
      </c>
      <c r="O34" s="5"/>
      <c r="P34" s="5"/>
      <c r="Q34" s="224"/>
      <c r="R34" s="13"/>
      <c r="S34"/>
      <c r="T34" s="8"/>
    </row>
    <row r="35" spans="7:20" ht="15">
      <c r="G35" s="2"/>
      <c r="H35" s="5"/>
      <c r="K35" s="2"/>
      <c r="L35" s="5"/>
      <c r="N35" s="5"/>
      <c r="O35" s="5"/>
      <c r="P35" s="5"/>
      <c r="Q35" s="224"/>
      <c r="R35" s="13"/>
      <c r="S35"/>
      <c r="T35" s="8"/>
    </row>
    <row r="36" spans="7:20" ht="15">
      <c r="G36" s="2"/>
      <c r="H36" s="10" t="e">
        <f>SUM(H11:H31)</f>
        <v>#DIV/0!</v>
      </c>
      <c r="K36" s="2"/>
      <c r="L36" s="5"/>
      <c r="N36" s="5"/>
      <c r="O36" s="5"/>
      <c r="P36" s="5"/>
      <c r="Q36" s="224"/>
      <c r="R36" s="13"/>
      <c r="S36"/>
      <c r="T36" s="8"/>
    </row>
    <row r="37" spans="7:20" ht="15">
      <c r="G37" s="2"/>
      <c r="H37" s="5" t="s">
        <v>148</v>
      </c>
      <c r="K37" s="2"/>
      <c r="L37" s="5"/>
      <c r="N37" s="5"/>
      <c r="O37" s="5"/>
      <c r="P37" s="5"/>
      <c r="Q37" s="224"/>
      <c r="R37" s="13"/>
      <c r="S37"/>
      <c r="T37" s="8"/>
    </row>
    <row r="38" spans="1:20" ht="12.75" customHeight="1">
      <c r="A38" s="237" t="s">
        <v>325</v>
      </c>
      <c r="B38" s="237"/>
      <c r="C38" s="237"/>
      <c r="D38" s="237"/>
      <c r="E38" s="237"/>
      <c r="F38" s="237"/>
      <c r="G38" s="237"/>
      <c r="H38" s="237"/>
      <c r="I38" s="237"/>
      <c r="J38" s="237"/>
      <c r="K38" s="237"/>
      <c r="L38" s="237"/>
      <c r="M38" s="237"/>
      <c r="N38" s="237"/>
      <c r="O38" s="237"/>
      <c r="P38" s="237"/>
      <c r="Q38" s="237"/>
      <c r="R38" s="237"/>
      <c r="S38"/>
      <c r="T38" s="8"/>
    </row>
    <row r="39" spans="1:20" ht="12.75" customHeight="1">
      <c r="A39" s="237"/>
      <c r="B39" s="237"/>
      <c r="C39" s="237"/>
      <c r="D39" s="237"/>
      <c r="E39" s="237"/>
      <c r="F39" s="237"/>
      <c r="G39" s="237"/>
      <c r="H39" s="237"/>
      <c r="I39" s="237"/>
      <c r="J39" s="237"/>
      <c r="K39" s="237"/>
      <c r="L39" s="237"/>
      <c r="M39" s="237"/>
      <c r="N39" s="237"/>
      <c r="O39" s="237"/>
      <c r="P39" s="237"/>
      <c r="Q39" s="237"/>
      <c r="R39" s="237"/>
      <c r="S39"/>
      <c r="T39" s="8"/>
    </row>
    <row r="40" spans="1:20" ht="12.75" customHeight="1">
      <c r="A40" s="237"/>
      <c r="B40" s="237"/>
      <c r="C40" s="237"/>
      <c r="D40" s="237"/>
      <c r="E40" s="237"/>
      <c r="F40" s="237"/>
      <c r="G40" s="237"/>
      <c r="H40" s="237"/>
      <c r="I40" s="237"/>
      <c r="J40" s="237"/>
      <c r="K40" s="237"/>
      <c r="L40" s="237"/>
      <c r="M40" s="237"/>
      <c r="N40" s="237"/>
      <c r="O40" s="237"/>
      <c r="P40" s="237"/>
      <c r="Q40" s="237"/>
      <c r="R40" s="237"/>
      <c r="S40"/>
      <c r="T40" s="8"/>
    </row>
    <row r="41" spans="1:20" ht="12.75" customHeight="1" hidden="1">
      <c r="A41" s="237"/>
      <c r="B41" s="237"/>
      <c r="C41" s="237"/>
      <c r="D41" s="237"/>
      <c r="E41" s="237"/>
      <c r="F41" s="237"/>
      <c r="G41" s="237"/>
      <c r="H41" s="237"/>
      <c r="I41" s="237"/>
      <c r="J41" s="237"/>
      <c r="K41" s="237"/>
      <c r="L41" s="237"/>
      <c r="M41" s="237"/>
      <c r="N41" s="237"/>
      <c r="O41" s="237"/>
      <c r="P41" s="237"/>
      <c r="Q41" s="237"/>
      <c r="R41" s="237"/>
      <c r="S41"/>
      <c r="T41" s="8"/>
    </row>
    <row r="42" spans="1:20" ht="12.75" customHeight="1" hidden="1">
      <c r="A42" s="237"/>
      <c r="B42" s="237"/>
      <c r="C42" s="237"/>
      <c r="D42" s="237"/>
      <c r="E42" s="237"/>
      <c r="F42" s="237"/>
      <c r="G42" s="237"/>
      <c r="H42" s="237"/>
      <c r="I42" s="237"/>
      <c r="J42" s="237"/>
      <c r="K42" s="237"/>
      <c r="L42" s="237"/>
      <c r="M42" s="237"/>
      <c r="N42" s="237"/>
      <c r="O42" s="237"/>
      <c r="P42" s="237"/>
      <c r="Q42" s="237"/>
      <c r="R42" s="237"/>
      <c r="S42"/>
      <c r="T42" s="8"/>
    </row>
    <row r="43" spans="1:20" ht="7.5" customHeight="1">
      <c r="A43" s="174"/>
      <c r="B43" s="174"/>
      <c r="C43" s="174"/>
      <c r="D43" s="174"/>
      <c r="E43" s="174"/>
      <c r="F43" s="174"/>
      <c r="G43" s="174"/>
      <c r="H43" s="174"/>
      <c r="I43" s="174"/>
      <c r="J43" s="174"/>
      <c r="K43" s="174"/>
      <c r="L43" s="174"/>
      <c r="M43" s="174"/>
      <c r="N43" s="174"/>
      <c r="O43" s="174"/>
      <c r="P43" s="174"/>
      <c r="Q43" s="225"/>
      <c r="R43" s="174"/>
      <c r="S43"/>
      <c r="T43" s="8"/>
    </row>
    <row r="44" spans="1:20" ht="15">
      <c r="A44" s="238" t="s">
        <v>326</v>
      </c>
      <c r="B44" s="238"/>
      <c r="C44" s="238"/>
      <c r="D44" s="238"/>
      <c r="E44" s="238"/>
      <c r="F44" s="238"/>
      <c r="G44" s="238"/>
      <c r="H44" s="238"/>
      <c r="I44" s="238"/>
      <c r="J44" s="238"/>
      <c r="K44" s="238"/>
      <c r="L44" s="238"/>
      <c r="M44" s="238"/>
      <c r="N44" s="238"/>
      <c r="O44" s="238"/>
      <c r="P44" s="238"/>
      <c r="Q44" s="238"/>
      <c r="R44" s="238"/>
      <c r="S44"/>
      <c r="T44" s="8"/>
    </row>
    <row r="45" spans="1:20" ht="8.25" customHeight="1">
      <c r="A45" s="174"/>
      <c r="B45" s="174"/>
      <c r="C45" s="174"/>
      <c r="D45" s="174"/>
      <c r="E45" s="174"/>
      <c r="F45" s="174"/>
      <c r="G45" s="174"/>
      <c r="H45" s="174"/>
      <c r="I45" s="174"/>
      <c r="J45" s="174"/>
      <c r="K45" s="174"/>
      <c r="L45" s="174"/>
      <c r="M45" s="174"/>
      <c r="N45" s="174"/>
      <c r="O45" s="174"/>
      <c r="P45" s="174"/>
      <c r="Q45" s="225"/>
      <c r="R45" s="174"/>
      <c r="S45"/>
      <c r="T45" s="8"/>
    </row>
    <row r="46" spans="1:20" ht="18.75" customHeight="1">
      <c r="A46" s="175" t="s">
        <v>356</v>
      </c>
      <c r="B46" s="175"/>
      <c r="C46" s="175"/>
      <c r="D46" s="175"/>
      <c r="E46" s="175"/>
      <c r="F46" s="175"/>
      <c r="G46" s="175"/>
      <c r="H46" s="175"/>
      <c r="I46" s="175"/>
      <c r="J46" s="175"/>
      <c r="K46" s="175"/>
      <c r="L46" s="175"/>
      <c r="M46" s="175"/>
      <c r="N46" s="175"/>
      <c r="O46" s="175"/>
      <c r="P46" s="176"/>
      <c r="Q46" s="226"/>
      <c r="R46" s="176"/>
      <c r="S46"/>
      <c r="T46" s="8"/>
    </row>
    <row r="47" spans="1:20" ht="36.75" customHeight="1">
      <c r="A47" s="234" t="s">
        <v>327</v>
      </c>
      <c r="B47" s="234"/>
      <c r="C47" s="234"/>
      <c r="D47" s="234"/>
      <c r="E47" s="234"/>
      <c r="F47" s="234"/>
      <c r="G47" s="234"/>
      <c r="H47" s="234"/>
      <c r="I47" s="234"/>
      <c r="J47" s="234"/>
      <c r="K47" s="234"/>
      <c r="L47" s="234"/>
      <c r="M47" s="234"/>
      <c r="N47" s="234"/>
      <c r="O47" s="234"/>
      <c r="P47" s="234"/>
      <c r="Q47" s="227"/>
      <c r="R47" s="176"/>
      <c r="S47"/>
      <c r="T47" s="8"/>
    </row>
    <row r="48" spans="1:20" ht="9.75" customHeight="1">
      <c r="A48" s="167"/>
      <c r="B48" s="167"/>
      <c r="C48" s="167"/>
      <c r="D48" s="167"/>
      <c r="E48" s="167"/>
      <c r="F48" s="167"/>
      <c r="G48" s="167"/>
      <c r="H48" s="167"/>
      <c r="I48" s="167"/>
      <c r="J48" s="167"/>
      <c r="K48" s="167"/>
      <c r="L48" s="167"/>
      <c r="M48" s="167"/>
      <c r="N48" s="167"/>
      <c r="O48" s="167"/>
      <c r="P48" s="167"/>
      <c r="Q48" s="228"/>
      <c r="R48" s="176"/>
      <c r="S48"/>
      <c r="T48" s="8"/>
    </row>
    <row r="49" spans="1:20" ht="34.5" customHeight="1">
      <c r="A49" s="234" t="s">
        <v>328</v>
      </c>
      <c r="B49" s="234"/>
      <c r="C49" s="234"/>
      <c r="D49" s="234"/>
      <c r="E49" s="234"/>
      <c r="F49" s="234"/>
      <c r="G49" s="234"/>
      <c r="H49" s="234"/>
      <c r="I49" s="234"/>
      <c r="J49" s="234"/>
      <c r="K49" s="234"/>
      <c r="L49" s="234"/>
      <c r="M49" s="234"/>
      <c r="N49" s="234"/>
      <c r="O49" s="234"/>
      <c r="P49" s="234"/>
      <c r="Q49" s="227"/>
      <c r="R49" s="174"/>
      <c r="S49"/>
      <c r="T49" s="8"/>
    </row>
    <row r="50" spans="3:20" ht="12" customHeight="1">
      <c r="C50" s="174"/>
      <c r="D50" s="174"/>
      <c r="E50" s="174"/>
      <c r="F50" s="174"/>
      <c r="G50" s="174"/>
      <c r="H50" s="174"/>
      <c r="I50" s="174"/>
      <c r="J50" s="174"/>
      <c r="K50" s="174"/>
      <c r="L50" s="174"/>
      <c r="M50" s="174"/>
      <c r="N50" s="174"/>
      <c r="O50" s="174"/>
      <c r="P50" s="174"/>
      <c r="Q50" s="225"/>
      <c r="R50" s="174"/>
      <c r="S50"/>
      <c r="T50" s="8"/>
    </row>
    <row r="51" spans="1:20" ht="15" customHeight="1">
      <c r="A51" s="174" t="s">
        <v>329</v>
      </c>
      <c r="B51" s="174"/>
      <c r="C51" s="177"/>
      <c r="D51" s="177"/>
      <c r="E51" s="177"/>
      <c r="F51" s="177"/>
      <c r="G51" s="177"/>
      <c r="H51" s="177"/>
      <c r="I51" s="177"/>
      <c r="J51" s="177"/>
      <c r="K51" s="177"/>
      <c r="L51" s="174"/>
      <c r="M51" s="174"/>
      <c r="N51" s="174"/>
      <c r="O51" s="174"/>
      <c r="P51" s="174"/>
      <c r="Q51" s="225"/>
      <c r="R51" s="174"/>
      <c r="S51"/>
      <c r="T51" s="8"/>
    </row>
    <row r="52" spans="3:20" ht="15">
      <c r="C52" s="174"/>
      <c r="D52" s="174"/>
      <c r="E52" s="174"/>
      <c r="F52" s="174"/>
      <c r="G52" s="174"/>
      <c r="H52" s="174"/>
      <c r="I52" s="174"/>
      <c r="J52" s="174"/>
      <c r="K52" s="174"/>
      <c r="L52" s="174"/>
      <c r="M52" s="174"/>
      <c r="N52" s="174"/>
      <c r="O52" s="174"/>
      <c r="P52" s="174"/>
      <c r="Q52" s="225"/>
      <c r="R52" s="174"/>
      <c r="S52"/>
      <c r="T52" s="8"/>
    </row>
    <row r="53" spans="19:20" ht="15">
      <c r="S53"/>
      <c r="T53" s="8"/>
    </row>
    <row r="54" spans="1:20" ht="61.5" customHeight="1">
      <c r="A54" s="8"/>
      <c r="B54" s="8"/>
      <c r="C54" s="8"/>
      <c r="D54" s="8"/>
      <c r="E54" s="8"/>
      <c r="F54" s="8"/>
      <c r="G54" s="8"/>
      <c r="H54" s="8"/>
      <c r="I54" s="8"/>
      <c r="J54" s="8"/>
      <c r="K54" s="8"/>
      <c r="L54" s="8"/>
      <c r="M54" s="8"/>
      <c r="N54" s="8"/>
      <c r="O54" s="8"/>
      <c r="P54" s="8"/>
      <c r="R54" s="8"/>
      <c r="S54" s="8"/>
      <c r="T54" s="8"/>
    </row>
    <row r="55" spans="1:20" ht="12.75">
      <c r="A55" s="8"/>
      <c r="B55" s="8"/>
      <c r="C55" s="8"/>
      <c r="D55" s="8"/>
      <c r="E55" s="8"/>
      <c r="F55" s="8"/>
      <c r="G55" s="8"/>
      <c r="H55" s="8"/>
      <c r="I55" s="8"/>
      <c r="J55" s="8"/>
      <c r="K55" s="8"/>
      <c r="L55" s="8"/>
      <c r="M55" s="8"/>
      <c r="N55" s="8"/>
      <c r="O55" s="8"/>
      <c r="P55" s="8"/>
      <c r="R55" s="8"/>
      <c r="S55" s="8"/>
      <c r="T55" s="8"/>
    </row>
    <row r="56" spans="1:20" ht="15.75">
      <c r="A56" s="178"/>
      <c r="B56" s="178"/>
      <c r="C56" s="8"/>
      <c r="D56" s="8"/>
      <c r="E56" s="8"/>
      <c r="F56" s="8"/>
      <c r="G56" s="8"/>
      <c r="H56" s="8"/>
      <c r="I56" s="8"/>
      <c r="J56" s="8"/>
      <c r="K56" s="8"/>
      <c r="L56" s="8"/>
      <c r="M56" s="8"/>
      <c r="N56" s="8"/>
      <c r="O56" s="8"/>
      <c r="P56" s="8"/>
      <c r="R56" s="8"/>
      <c r="S56" s="8"/>
      <c r="T56" s="8"/>
    </row>
    <row r="57" spans="1:20" ht="12.75">
      <c r="A57" s="8"/>
      <c r="B57" s="8"/>
      <c r="C57" s="8"/>
      <c r="D57" s="8"/>
      <c r="E57" s="8"/>
      <c r="F57" s="8"/>
      <c r="G57" s="8"/>
      <c r="H57" s="8"/>
      <c r="I57" s="8"/>
      <c r="J57" s="8"/>
      <c r="K57" s="8"/>
      <c r="L57" s="8"/>
      <c r="M57" s="8"/>
      <c r="N57" s="8"/>
      <c r="O57" s="8"/>
      <c r="P57" s="8"/>
      <c r="R57" s="8"/>
      <c r="S57" s="8"/>
      <c r="T57" s="8"/>
    </row>
    <row r="58" spans="1:20" ht="12.75">
      <c r="A58" s="8"/>
      <c r="B58" s="8"/>
      <c r="C58" s="8"/>
      <c r="D58" s="8"/>
      <c r="E58" s="8"/>
      <c r="F58" s="8"/>
      <c r="G58" s="8"/>
      <c r="H58" s="8"/>
      <c r="I58" s="8"/>
      <c r="J58" s="8"/>
      <c r="K58" s="8"/>
      <c r="L58" s="8"/>
      <c r="M58" s="8"/>
      <c r="N58" s="8"/>
      <c r="O58" s="8"/>
      <c r="P58" s="8"/>
      <c r="R58" s="8"/>
      <c r="S58" s="8"/>
      <c r="T58" s="8"/>
    </row>
    <row r="59" spans="1:20" ht="12.75">
      <c r="A59" s="8"/>
      <c r="B59" s="8"/>
      <c r="C59" s="8"/>
      <c r="D59" s="8"/>
      <c r="E59" s="8"/>
      <c r="F59" s="8"/>
      <c r="G59" s="8"/>
      <c r="H59" s="8"/>
      <c r="I59" s="8"/>
      <c r="J59" s="8"/>
      <c r="K59" s="8"/>
      <c r="L59" s="8"/>
      <c r="M59" s="8"/>
      <c r="N59" s="8"/>
      <c r="O59" s="8"/>
      <c r="P59" s="8"/>
      <c r="R59" s="8"/>
      <c r="S59" s="8"/>
      <c r="T59" s="8"/>
    </row>
    <row r="60" spans="1:20" ht="12.75">
      <c r="A60" s="8"/>
      <c r="B60" s="8"/>
      <c r="C60" s="8"/>
      <c r="D60" s="8"/>
      <c r="E60" s="8"/>
      <c r="F60" s="8"/>
      <c r="G60" s="8"/>
      <c r="H60" s="8"/>
      <c r="I60" s="8"/>
      <c r="J60" s="8"/>
      <c r="K60" s="8"/>
      <c r="L60" s="8"/>
      <c r="M60" s="8"/>
      <c r="N60" s="8"/>
      <c r="O60" s="8"/>
      <c r="P60" s="8"/>
      <c r="R60" s="8"/>
      <c r="S60" s="8"/>
      <c r="T60" s="8"/>
    </row>
    <row r="61" spans="1:20" ht="12.75">
      <c r="A61" s="8"/>
      <c r="B61" s="8"/>
      <c r="C61" s="8"/>
      <c r="D61" s="8"/>
      <c r="E61" s="8"/>
      <c r="F61" s="8"/>
      <c r="G61" s="8"/>
      <c r="H61" s="8"/>
      <c r="I61" s="8"/>
      <c r="J61" s="8"/>
      <c r="K61" s="8"/>
      <c r="L61" s="8"/>
      <c r="M61" s="8"/>
      <c r="N61" s="8"/>
      <c r="O61" s="8"/>
      <c r="P61" s="8"/>
      <c r="R61" s="8"/>
      <c r="S61" s="8"/>
      <c r="T61" s="8"/>
    </row>
    <row r="62" spans="1:20" ht="12.75">
      <c r="A62" s="8"/>
      <c r="B62" s="8"/>
      <c r="C62" s="8"/>
      <c r="D62" s="8"/>
      <c r="E62" s="8"/>
      <c r="F62" s="8"/>
      <c r="G62" s="8"/>
      <c r="H62" s="8"/>
      <c r="I62" s="8"/>
      <c r="J62" s="8"/>
      <c r="K62" s="8"/>
      <c r="L62" s="8"/>
      <c r="M62" s="8"/>
      <c r="N62" s="8"/>
      <c r="O62" s="8"/>
      <c r="P62" s="8"/>
      <c r="R62" s="8"/>
      <c r="S62" s="8"/>
      <c r="T62" s="8"/>
    </row>
    <row r="63" spans="1:20" ht="12.75">
      <c r="A63" s="8"/>
      <c r="B63" s="8"/>
      <c r="C63" s="8"/>
      <c r="D63" s="8"/>
      <c r="E63" s="8"/>
      <c r="F63" s="8"/>
      <c r="G63" s="8"/>
      <c r="H63" s="8"/>
      <c r="I63" s="8"/>
      <c r="J63" s="8"/>
      <c r="K63" s="8"/>
      <c r="L63" s="8"/>
      <c r="M63" s="8"/>
      <c r="N63" s="8"/>
      <c r="O63" s="8"/>
      <c r="P63" s="8"/>
      <c r="R63" s="8"/>
      <c r="S63" s="8"/>
      <c r="T63" s="8"/>
    </row>
    <row r="64" spans="1:20" ht="12.75">
      <c r="A64" s="8"/>
      <c r="B64" s="8"/>
      <c r="C64" s="8"/>
      <c r="D64" s="8"/>
      <c r="E64" s="8"/>
      <c r="F64" s="8"/>
      <c r="G64" s="8"/>
      <c r="H64" s="8"/>
      <c r="I64" s="8"/>
      <c r="J64" s="8"/>
      <c r="K64" s="8"/>
      <c r="L64" s="8"/>
      <c r="M64" s="8"/>
      <c r="N64" s="8"/>
      <c r="O64" s="8"/>
      <c r="P64" s="8"/>
      <c r="R64" s="8"/>
      <c r="S64" s="8"/>
      <c r="T64" s="8"/>
    </row>
    <row r="65" spans="1:20" ht="12.75">
      <c r="A65" s="8"/>
      <c r="B65" s="8"/>
      <c r="C65" s="8"/>
      <c r="D65" s="8"/>
      <c r="E65" s="8"/>
      <c r="F65" s="8"/>
      <c r="G65" s="8"/>
      <c r="H65" s="8"/>
      <c r="I65" s="8"/>
      <c r="J65" s="8"/>
      <c r="K65" s="8"/>
      <c r="L65" s="8"/>
      <c r="M65" s="8"/>
      <c r="N65" s="8"/>
      <c r="O65" s="8"/>
      <c r="P65" s="8"/>
      <c r="R65" s="8"/>
      <c r="S65" s="8"/>
      <c r="T65" s="8"/>
    </row>
    <row r="66" spans="1:20" ht="12.75">
      <c r="A66" s="8"/>
      <c r="B66" s="8"/>
      <c r="C66" s="8"/>
      <c r="D66" s="8"/>
      <c r="E66" s="8"/>
      <c r="F66" s="8"/>
      <c r="G66" s="8"/>
      <c r="H66" s="8"/>
      <c r="I66" s="8"/>
      <c r="J66" s="8"/>
      <c r="K66" s="8"/>
      <c r="L66" s="8"/>
      <c r="M66" s="8"/>
      <c r="N66" s="8"/>
      <c r="O66" s="8"/>
      <c r="P66" s="8"/>
      <c r="R66" s="8"/>
      <c r="S66" s="8"/>
      <c r="T66" s="8"/>
    </row>
    <row r="67" spans="1:20" ht="12.75">
      <c r="A67" s="8"/>
      <c r="B67" s="8"/>
      <c r="C67" s="8"/>
      <c r="D67" s="8"/>
      <c r="E67" s="8"/>
      <c r="F67" s="8"/>
      <c r="G67" s="8"/>
      <c r="H67" s="8"/>
      <c r="I67" s="8"/>
      <c r="J67" s="8"/>
      <c r="K67" s="8"/>
      <c r="L67" s="8"/>
      <c r="M67" s="8"/>
      <c r="N67" s="8"/>
      <c r="O67" s="8"/>
      <c r="P67" s="8"/>
      <c r="R67" s="8"/>
      <c r="S67" s="8"/>
      <c r="T67" s="8"/>
    </row>
    <row r="68" spans="1:20" ht="12.75">
      <c r="A68" s="8"/>
      <c r="B68" s="8"/>
      <c r="C68" s="8"/>
      <c r="D68" s="8"/>
      <c r="E68" s="8"/>
      <c r="F68" s="8"/>
      <c r="G68" s="8"/>
      <c r="H68" s="8"/>
      <c r="I68" s="8"/>
      <c r="J68" s="8"/>
      <c r="K68" s="8"/>
      <c r="L68" s="8"/>
      <c r="M68" s="8"/>
      <c r="N68" s="8"/>
      <c r="O68" s="8"/>
      <c r="P68" s="8"/>
      <c r="R68" s="8"/>
      <c r="S68" s="8"/>
      <c r="T68" s="8"/>
    </row>
    <row r="69" spans="1:20" ht="12.75">
      <c r="A69" s="8"/>
      <c r="B69" s="8"/>
      <c r="C69" s="8"/>
      <c r="D69" s="8"/>
      <c r="E69" s="8"/>
      <c r="F69" s="8"/>
      <c r="G69" s="8"/>
      <c r="H69" s="8"/>
      <c r="I69" s="8"/>
      <c r="J69" s="8"/>
      <c r="K69" s="8"/>
      <c r="L69" s="8"/>
      <c r="M69" s="8"/>
      <c r="N69" s="8"/>
      <c r="O69" s="8"/>
      <c r="P69" s="8"/>
      <c r="R69" s="8"/>
      <c r="S69" s="8"/>
      <c r="T69" s="8"/>
    </row>
    <row r="70" spans="1:20" ht="12.75">
      <c r="A70" s="8"/>
      <c r="B70" s="8"/>
      <c r="C70" s="8"/>
      <c r="D70" s="8"/>
      <c r="E70" s="8"/>
      <c r="F70" s="8"/>
      <c r="G70" s="8"/>
      <c r="H70" s="8"/>
      <c r="I70" s="8"/>
      <c r="J70" s="8"/>
      <c r="K70" s="8"/>
      <c r="L70" s="8"/>
      <c r="M70" s="8"/>
      <c r="N70" s="8"/>
      <c r="O70" s="8"/>
      <c r="P70" s="8"/>
      <c r="R70" s="8"/>
      <c r="S70" s="8"/>
      <c r="T70" s="8"/>
    </row>
    <row r="71" spans="1:20" ht="12.75">
      <c r="A71" s="8"/>
      <c r="B71" s="8"/>
      <c r="C71" s="8"/>
      <c r="D71" s="8"/>
      <c r="E71" s="8"/>
      <c r="F71" s="8"/>
      <c r="G71" s="8"/>
      <c r="H71" s="8"/>
      <c r="I71" s="8"/>
      <c r="J71" s="8"/>
      <c r="K71" s="8"/>
      <c r="L71" s="8"/>
      <c r="M71" s="8"/>
      <c r="N71" s="8"/>
      <c r="O71" s="8"/>
      <c r="P71" s="8"/>
      <c r="R71" s="8"/>
      <c r="S71" s="8"/>
      <c r="T71" s="8"/>
    </row>
    <row r="72" spans="1:20" ht="12.75">
      <c r="A72" s="8"/>
      <c r="B72" s="8"/>
      <c r="C72" s="8"/>
      <c r="D72" s="8"/>
      <c r="E72" s="8"/>
      <c r="F72" s="8"/>
      <c r="G72" s="8"/>
      <c r="H72" s="8"/>
      <c r="I72" s="8"/>
      <c r="J72" s="8"/>
      <c r="K72" s="8"/>
      <c r="L72" s="8"/>
      <c r="M72" s="8"/>
      <c r="N72" s="8"/>
      <c r="O72" s="8"/>
      <c r="P72" s="8"/>
      <c r="R72" s="8"/>
      <c r="S72" s="8"/>
      <c r="T72" s="8"/>
    </row>
    <row r="73" spans="1:20" ht="12.75">
      <c r="A73" s="8"/>
      <c r="B73" s="8"/>
      <c r="C73" s="8"/>
      <c r="D73" s="8"/>
      <c r="E73" s="8"/>
      <c r="F73" s="8"/>
      <c r="G73" s="8"/>
      <c r="H73" s="8"/>
      <c r="I73" s="8"/>
      <c r="J73" s="8"/>
      <c r="K73" s="8"/>
      <c r="L73" s="8"/>
      <c r="M73" s="8"/>
      <c r="N73" s="8"/>
      <c r="O73" s="8"/>
      <c r="P73" s="8"/>
      <c r="R73" s="8"/>
      <c r="S73" s="8"/>
      <c r="T73" s="8"/>
    </row>
    <row r="74" spans="1:20" ht="12.75">
      <c r="A74" s="8"/>
      <c r="B74" s="8"/>
      <c r="C74" s="8"/>
      <c r="D74" s="8"/>
      <c r="E74" s="8"/>
      <c r="F74" s="8"/>
      <c r="G74" s="8"/>
      <c r="H74" s="8"/>
      <c r="I74" s="8"/>
      <c r="J74" s="8"/>
      <c r="K74" s="8"/>
      <c r="L74" s="8"/>
      <c r="M74" s="8"/>
      <c r="N74" s="8"/>
      <c r="O74" s="8"/>
      <c r="P74" s="8"/>
      <c r="R74" s="8"/>
      <c r="S74" s="8"/>
      <c r="T74" s="8"/>
    </row>
    <row r="75" spans="1:20" ht="12.75">
      <c r="A75" s="8"/>
      <c r="B75" s="8"/>
      <c r="C75" s="8"/>
      <c r="D75" s="8"/>
      <c r="E75" s="8"/>
      <c r="F75" s="8"/>
      <c r="G75" s="8"/>
      <c r="H75" s="8"/>
      <c r="I75" s="8"/>
      <c r="J75" s="8"/>
      <c r="K75" s="8"/>
      <c r="L75" s="8"/>
      <c r="M75" s="8"/>
      <c r="N75" s="8"/>
      <c r="O75" s="8"/>
      <c r="P75" s="8"/>
      <c r="R75" s="8"/>
      <c r="S75" s="8"/>
      <c r="T75" s="8"/>
    </row>
    <row r="76" spans="1:20" ht="12.75">
      <c r="A76" s="8"/>
      <c r="B76" s="8"/>
      <c r="C76" s="8"/>
      <c r="D76" s="8"/>
      <c r="E76" s="8"/>
      <c r="F76" s="8"/>
      <c r="G76" s="8"/>
      <c r="H76" s="8"/>
      <c r="I76" s="8"/>
      <c r="J76" s="8"/>
      <c r="K76" s="8"/>
      <c r="L76" s="8"/>
      <c r="M76" s="8"/>
      <c r="N76" s="8"/>
      <c r="O76" s="8"/>
      <c r="P76" s="8"/>
      <c r="R76" s="8"/>
      <c r="S76" s="8"/>
      <c r="T76" s="8"/>
    </row>
    <row r="77" spans="1:20" ht="12.75">
      <c r="A77" s="8"/>
      <c r="B77" s="8"/>
      <c r="C77" s="8"/>
      <c r="D77" s="8"/>
      <c r="E77" s="8"/>
      <c r="F77" s="8"/>
      <c r="G77" s="8"/>
      <c r="H77" s="8"/>
      <c r="I77" s="8"/>
      <c r="J77" s="8"/>
      <c r="K77" s="8"/>
      <c r="L77" s="8"/>
      <c r="M77" s="8"/>
      <c r="N77" s="8"/>
      <c r="O77" s="8"/>
      <c r="P77" s="8"/>
      <c r="R77" s="8"/>
      <c r="S77" s="8"/>
      <c r="T77" s="8"/>
    </row>
    <row r="78" spans="1:20" ht="12.75">
      <c r="A78" s="8"/>
      <c r="B78" s="8"/>
      <c r="C78" s="8"/>
      <c r="D78" s="8"/>
      <c r="E78" s="8"/>
      <c r="F78" s="8"/>
      <c r="G78" s="8"/>
      <c r="H78" s="8"/>
      <c r="I78" s="8"/>
      <c r="J78" s="8"/>
      <c r="K78" s="8"/>
      <c r="L78" s="8"/>
      <c r="M78" s="8"/>
      <c r="N78" s="8"/>
      <c r="O78" s="8"/>
      <c r="P78" s="8"/>
      <c r="R78" s="8"/>
      <c r="S78" s="8"/>
      <c r="T78" s="8"/>
    </row>
    <row r="79" spans="1:20" ht="12.75">
      <c r="A79" s="8"/>
      <c r="B79" s="8"/>
      <c r="C79" s="8"/>
      <c r="D79" s="8"/>
      <c r="E79" s="8"/>
      <c r="F79" s="8"/>
      <c r="G79" s="8"/>
      <c r="H79" s="8"/>
      <c r="I79" s="8"/>
      <c r="J79" s="8"/>
      <c r="K79" s="8"/>
      <c r="L79" s="8"/>
      <c r="M79" s="8"/>
      <c r="N79" s="8"/>
      <c r="O79" s="8"/>
      <c r="P79" s="8"/>
      <c r="R79" s="8"/>
      <c r="S79" s="8"/>
      <c r="T79" s="8"/>
    </row>
    <row r="80" spans="1:20" ht="12.75">
      <c r="A80" s="8"/>
      <c r="B80" s="8"/>
      <c r="C80" s="8"/>
      <c r="D80" s="8"/>
      <c r="E80" s="8"/>
      <c r="F80" s="8"/>
      <c r="G80" s="8"/>
      <c r="H80" s="8"/>
      <c r="I80" s="8"/>
      <c r="J80" s="8"/>
      <c r="K80" s="8"/>
      <c r="L80" s="8"/>
      <c r="M80" s="8"/>
      <c r="N80" s="8"/>
      <c r="O80" s="8"/>
      <c r="P80" s="8"/>
      <c r="R80" s="8"/>
      <c r="S80" s="8"/>
      <c r="T80" s="8"/>
    </row>
    <row r="81" spans="1:20" ht="12.75">
      <c r="A81" s="8"/>
      <c r="B81" s="8"/>
      <c r="C81" s="8"/>
      <c r="D81" s="8"/>
      <c r="E81" s="8"/>
      <c r="F81" s="8"/>
      <c r="G81" s="8"/>
      <c r="H81" s="8"/>
      <c r="I81" s="8"/>
      <c r="J81" s="8"/>
      <c r="K81" s="8"/>
      <c r="L81" s="8"/>
      <c r="M81" s="8"/>
      <c r="N81" s="8"/>
      <c r="O81" s="8"/>
      <c r="P81" s="8"/>
      <c r="R81" s="8"/>
      <c r="S81" s="8"/>
      <c r="T81" s="8"/>
    </row>
  </sheetData>
  <mergeCells count="5">
    <mergeCell ref="A49:P49"/>
    <mergeCell ref="G2:P4"/>
    <mergeCell ref="A38:R42"/>
    <mergeCell ref="A44:R44"/>
    <mergeCell ref="A47:P47"/>
  </mergeCells>
  <printOptions/>
  <pageMargins left="0.75" right="0.75" top="0.56" bottom="0.5" header="0.5" footer="0.25"/>
  <pageSetup fitToHeight="4" fitToWidth="1" horizontalDpi="600" verticalDpi="600" orientation="landscape" scale="75" r:id="rId1"/>
  <headerFooter alignWithMargins="0">
    <oddFooter>&amp;LExhibit B&amp;C2008_carryforward&amp;RUpdated: &amp;D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M140"/>
  <sheetViews>
    <sheetView workbookViewId="0" topLeftCell="A1">
      <selection activeCell="D18" sqref="D18"/>
    </sheetView>
  </sheetViews>
  <sheetFormatPr defaultColWidth="9.140625" defaultRowHeight="13.5" customHeight="1"/>
  <cols>
    <col min="1" max="1" width="3.7109375" style="18" customWidth="1"/>
    <col min="2" max="2" width="2.8515625" style="18" customWidth="1"/>
    <col min="3" max="3" width="31.28125" style="18" customWidth="1"/>
    <col min="4" max="4" width="11.140625" style="18" customWidth="1"/>
    <col min="5" max="5" width="1.28515625" style="117" customWidth="1"/>
    <col min="6" max="6" width="10.140625" style="18" customWidth="1"/>
    <col min="7" max="7" width="1.28515625" style="117" customWidth="1"/>
    <col min="8" max="8" width="12.421875" style="18" customWidth="1"/>
    <col min="9" max="9" width="1.28515625" style="117" customWidth="1"/>
    <col min="10" max="10" width="9.140625" style="18" customWidth="1"/>
    <col min="11" max="11" width="1.28515625" style="117" customWidth="1"/>
    <col min="12" max="12" width="10.8515625" style="18" customWidth="1"/>
    <col min="13" max="13" width="1.28515625" style="117" customWidth="1"/>
    <col min="14" max="14" width="11.28125" style="18" customWidth="1"/>
    <col min="15" max="15" width="1.28515625" style="117" customWidth="1"/>
    <col min="16" max="16" width="10.28125" style="18" customWidth="1"/>
    <col min="17" max="17" width="1.28515625" style="117" customWidth="1"/>
    <col min="18" max="18" width="12.421875" style="18" customWidth="1"/>
    <col min="19" max="19" width="1.28515625" style="117" customWidth="1"/>
    <col min="20" max="20" width="10.57421875" style="18" customWidth="1"/>
    <col min="21" max="21" width="2.28125" style="147" customWidth="1"/>
    <col min="22" max="22" width="11.8515625" style="18" customWidth="1"/>
    <col min="23" max="39" width="9.140625" style="22" customWidth="1"/>
    <col min="40" max="16384" width="9.140625" style="18" customWidth="1"/>
  </cols>
  <sheetData>
    <row r="1" spans="1:39" s="91" customFormat="1" ht="18.75">
      <c r="A1" s="35" t="s">
        <v>260</v>
      </c>
      <c r="B1" s="35"/>
      <c r="E1" s="185"/>
      <c r="G1" s="185"/>
      <c r="H1" s="134"/>
      <c r="I1" s="185"/>
      <c r="K1" s="185"/>
      <c r="L1" s="134"/>
      <c r="M1" s="185"/>
      <c r="O1" s="185"/>
      <c r="P1" s="134"/>
      <c r="Q1" s="185"/>
      <c r="S1" s="134"/>
      <c r="U1" s="72"/>
      <c r="W1" s="210"/>
      <c r="X1" s="210"/>
      <c r="Y1" s="210"/>
      <c r="Z1" s="210"/>
      <c r="AA1" s="210"/>
      <c r="AB1" s="210"/>
      <c r="AC1" s="210"/>
      <c r="AD1" s="210"/>
      <c r="AE1" s="210"/>
      <c r="AF1" s="210"/>
      <c r="AG1" s="210"/>
      <c r="AH1" s="210"/>
      <c r="AI1" s="210"/>
      <c r="AJ1" s="210"/>
      <c r="AK1" s="210"/>
      <c r="AL1" s="210"/>
      <c r="AM1" s="210"/>
    </row>
    <row r="2" spans="1:39" s="91" customFormat="1" ht="18" customHeight="1">
      <c r="A2" s="35" t="s">
        <v>0</v>
      </c>
      <c r="B2" s="35"/>
      <c r="E2" s="185"/>
      <c r="G2" s="185"/>
      <c r="H2" s="134"/>
      <c r="I2" s="185"/>
      <c r="K2" s="185"/>
      <c r="L2" s="134"/>
      <c r="M2" s="185"/>
      <c r="O2" s="185"/>
      <c r="P2" s="134"/>
      <c r="Q2" s="185"/>
      <c r="S2" s="134"/>
      <c r="U2" s="72"/>
      <c r="W2" s="210"/>
      <c r="X2" s="210"/>
      <c r="Y2" s="210"/>
      <c r="Z2" s="210"/>
      <c r="AA2" s="210"/>
      <c r="AB2" s="210"/>
      <c r="AC2" s="210"/>
      <c r="AD2" s="210"/>
      <c r="AE2" s="210"/>
      <c r="AF2" s="210"/>
      <c r="AG2" s="210"/>
      <c r="AH2" s="210"/>
      <c r="AI2" s="210"/>
      <c r="AJ2" s="210"/>
      <c r="AK2" s="210"/>
      <c r="AL2" s="210"/>
      <c r="AM2" s="210"/>
    </row>
    <row r="3" spans="1:21" ht="13.5" customHeight="1">
      <c r="A3" s="92"/>
      <c r="B3" s="92"/>
      <c r="H3" s="161" t="s">
        <v>281</v>
      </c>
      <c r="L3" s="134"/>
      <c r="P3" s="134"/>
      <c r="S3" s="134"/>
      <c r="U3" s="72"/>
    </row>
    <row r="4" spans="1:22" ht="13.5" customHeight="1">
      <c r="A4" s="27" t="str">
        <f>+D7</f>
        <v>FY 2008</v>
      </c>
      <c r="B4" s="27"/>
      <c r="C4" s="27" t="s">
        <v>278</v>
      </c>
      <c r="D4" s="27"/>
      <c r="E4" s="142"/>
      <c r="G4" s="142"/>
      <c r="H4" s="134"/>
      <c r="I4" s="142"/>
      <c r="K4" s="142"/>
      <c r="L4" s="134"/>
      <c r="M4" s="142"/>
      <c r="O4" s="142"/>
      <c r="P4" s="134"/>
      <c r="Q4" s="142"/>
      <c r="S4" s="134"/>
      <c r="U4" s="72"/>
      <c r="V4" s="95" t="s">
        <v>218</v>
      </c>
    </row>
    <row r="5" spans="8:16" ht="13.5" customHeight="1">
      <c r="H5" s="117"/>
      <c r="L5" s="117"/>
      <c r="P5" s="117"/>
    </row>
    <row r="6" spans="3:22" ht="13.5" customHeight="1">
      <c r="C6" s="21"/>
      <c r="D6" s="24"/>
      <c r="E6" s="118"/>
      <c r="F6" s="179" t="s">
        <v>32</v>
      </c>
      <c r="G6" s="189"/>
      <c r="H6" s="181"/>
      <c r="I6" s="189"/>
      <c r="J6" s="180"/>
      <c r="K6" s="189"/>
      <c r="L6" s="179"/>
      <c r="M6" s="189"/>
      <c r="N6" s="179"/>
      <c r="O6" s="189"/>
      <c r="P6" s="179"/>
      <c r="Q6" s="189"/>
      <c r="R6" s="179"/>
      <c r="S6" s="145"/>
      <c r="T6" s="29"/>
      <c r="U6" s="145"/>
      <c r="V6" s="26" t="str">
        <f>+D7</f>
        <v>FY 2008</v>
      </c>
    </row>
    <row r="7" spans="3:39" s="27" customFormat="1" ht="13.5" customHeight="1">
      <c r="C7" s="26"/>
      <c r="D7" s="26" t="s">
        <v>144</v>
      </c>
      <c r="E7" s="143"/>
      <c r="G7" s="143"/>
      <c r="H7" s="143"/>
      <c r="I7" s="143"/>
      <c r="J7" s="26"/>
      <c r="K7" s="143"/>
      <c r="L7" s="143"/>
      <c r="M7" s="143"/>
      <c r="N7" s="29"/>
      <c r="O7" s="143"/>
      <c r="P7" s="145"/>
      <c r="Q7" s="143"/>
      <c r="R7" s="29"/>
      <c r="S7" s="145"/>
      <c r="T7" s="29"/>
      <c r="U7" s="145"/>
      <c r="V7" s="26" t="s">
        <v>198</v>
      </c>
      <c r="W7" s="211"/>
      <c r="X7" s="211"/>
      <c r="Y7" s="211"/>
      <c r="Z7" s="211"/>
      <c r="AA7" s="211"/>
      <c r="AB7" s="211"/>
      <c r="AC7" s="211"/>
      <c r="AD7" s="211"/>
      <c r="AE7" s="211"/>
      <c r="AF7" s="211"/>
      <c r="AG7" s="211"/>
      <c r="AH7" s="211"/>
      <c r="AI7" s="211"/>
      <c r="AJ7" s="211"/>
      <c r="AK7" s="211"/>
      <c r="AL7" s="211"/>
      <c r="AM7" s="211"/>
    </row>
    <row r="8" spans="3:39" s="27" customFormat="1" ht="13.5" customHeight="1">
      <c r="C8" s="26"/>
      <c r="D8" s="26" t="s">
        <v>34</v>
      </c>
      <c r="E8" s="143"/>
      <c r="G8" s="143"/>
      <c r="H8" s="26" t="s">
        <v>35</v>
      </c>
      <c r="I8" s="143"/>
      <c r="J8" s="29" t="s">
        <v>4</v>
      </c>
      <c r="K8" s="143"/>
      <c r="L8" s="143"/>
      <c r="M8" s="143"/>
      <c r="O8" s="143"/>
      <c r="P8" s="26" t="s">
        <v>36</v>
      </c>
      <c r="Q8" s="143"/>
      <c r="R8" s="29" t="s">
        <v>4</v>
      </c>
      <c r="S8" s="143"/>
      <c r="T8" s="26" t="str">
        <f>+D7</f>
        <v>FY 2008</v>
      </c>
      <c r="U8" s="145"/>
      <c r="V8" s="26" t="s">
        <v>196</v>
      </c>
      <c r="W8" s="211"/>
      <c r="X8" s="211"/>
      <c r="Y8" s="211"/>
      <c r="Z8" s="211"/>
      <c r="AA8" s="211"/>
      <c r="AB8" s="211"/>
      <c r="AC8" s="211"/>
      <c r="AD8" s="211"/>
      <c r="AE8" s="211"/>
      <c r="AF8" s="211"/>
      <c r="AG8" s="211"/>
      <c r="AH8" s="211"/>
      <c r="AI8" s="211"/>
      <c r="AJ8" s="211"/>
      <c r="AK8" s="211"/>
      <c r="AL8" s="211"/>
      <c r="AM8" s="211"/>
    </row>
    <row r="9" spans="3:39" s="27" customFormat="1" ht="13.5" customHeight="1">
      <c r="C9" s="26"/>
      <c r="D9" s="26" t="s">
        <v>37</v>
      </c>
      <c r="E9" s="143"/>
      <c r="F9" s="29" t="s">
        <v>38</v>
      </c>
      <c r="G9" s="143"/>
      <c r="H9" s="29" t="s">
        <v>39</v>
      </c>
      <c r="I9" s="143"/>
      <c r="J9" s="26" t="s">
        <v>33</v>
      </c>
      <c r="K9" s="143"/>
      <c r="L9" s="29" t="s">
        <v>40</v>
      </c>
      <c r="M9" s="143"/>
      <c r="N9" s="29" t="s">
        <v>41</v>
      </c>
      <c r="O9" s="143"/>
      <c r="P9" s="29" t="s">
        <v>42</v>
      </c>
      <c r="Q9" s="143"/>
      <c r="R9" s="26" t="s">
        <v>33</v>
      </c>
      <c r="S9" s="142"/>
      <c r="T9" s="26" t="s">
        <v>43</v>
      </c>
      <c r="U9" s="193"/>
      <c r="V9" s="26" t="s">
        <v>240</v>
      </c>
      <c r="W9" s="211"/>
      <c r="X9" s="211"/>
      <c r="Y9" s="211"/>
      <c r="Z9" s="211"/>
      <c r="AA9" s="211"/>
      <c r="AB9" s="211"/>
      <c r="AC9" s="211"/>
      <c r="AD9" s="211"/>
      <c r="AE9" s="211"/>
      <c r="AF9" s="211"/>
      <c r="AG9" s="211"/>
      <c r="AH9" s="211"/>
      <c r="AI9" s="211"/>
      <c r="AJ9" s="211"/>
      <c r="AK9" s="211"/>
      <c r="AL9" s="211"/>
      <c r="AM9" s="211"/>
    </row>
    <row r="10" spans="1:39" s="27" customFormat="1" ht="13.5" customHeight="1" thickBot="1">
      <c r="A10" s="49" t="s">
        <v>211</v>
      </c>
      <c r="B10" s="49"/>
      <c r="C10" s="44"/>
      <c r="D10" s="45" t="s">
        <v>44</v>
      </c>
      <c r="E10" s="144"/>
      <c r="F10" s="45" t="s">
        <v>45</v>
      </c>
      <c r="G10" s="144"/>
      <c r="H10" s="45" t="s">
        <v>46</v>
      </c>
      <c r="I10" s="144"/>
      <c r="J10" s="45" t="s">
        <v>145</v>
      </c>
      <c r="K10" s="144"/>
      <c r="L10" s="45" t="s">
        <v>47</v>
      </c>
      <c r="M10" s="144"/>
      <c r="N10" s="45" t="s">
        <v>48</v>
      </c>
      <c r="O10" s="144"/>
      <c r="P10" s="45" t="s">
        <v>49</v>
      </c>
      <c r="Q10" s="144"/>
      <c r="R10" s="45" t="s">
        <v>239</v>
      </c>
      <c r="S10" s="144"/>
      <c r="T10" s="45" t="s">
        <v>51</v>
      </c>
      <c r="U10" s="145"/>
      <c r="V10" s="45" t="s">
        <v>241</v>
      </c>
      <c r="W10" s="211"/>
      <c r="X10" s="211"/>
      <c r="Y10" s="211"/>
      <c r="Z10" s="211"/>
      <c r="AA10" s="211"/>
      <c r="AB10" s="211"/>
      <c r="AC10" s="211"/>
      <c r="AD10" s="211"/>
      <c r="AE10" s="211"/>
      <c r="AF10" s="211"/>
      <c r="AG10" s="211"/>
      <c r="AH10" s="211"/>
      <c r="AI10" s="211"/>
      <c r="AJ10" s="211"/>
      <c r="AK10" s="211"/>
      <c r="AL10" s="211"/>
      <c r="AM10" s="211"/>
    </row>
    <row r="11" spans="1:39" s="27" customFormat="1" ht="13.5" customHeight="1">
      <c r="A11" s="30"/>
      <c r="B11" s="30"/>
      <c r="C11" s="30"/>
      <c r="D11" s="30"/>
      <c r="E11" s="186"/>
      <c r="F11" s="29"/>
      <c r="G11" s="186"/>
      <c r="H11" s="118"/>
      <c r="I11" s="186"/>
      <c r="J11" s="26"/>
      <c r="K11" s="186"/>
      <c r="L11" s="118"/>
      <c r="M11" s="186"/>
      <c r="N11" s="26"/>
      <c r="O11" s="186"/>
      <c r="P11" s="118"/>
      <c r="Q11" s="186"/>
      <c r="R11" s="26"/>
      <c r="S11" s="118"/>
      <c r="T11" s="26"/>
      <c r="U11" s="118"/>
      <c r="V11" s="26"/>
      <c r="W11" s="211"/>
      <c r="X11" s="211"/>
      <c r="Y11" s="211"/>
      <c r="Z11" s="211"/>
      <c r="AA11" s="211"/>
      <c r="AB11" s="211"/>
      <c r="AC11" s="211"/>
      <c r="AD11" s="211"/>
      <c r="AE11" s="211"/>
      <c r="AF11" s="211"/>
      <c r="AG11" s="211"/>
      <c r="AH11" s="211"/>
      <c r="AI11" s="211"/>
      <c r="AJ11" s="211"/>
      <c r="AK11" s="211"/>
      <c r="AL11" s="211"/>
      <c r="AM11" s="211"/>
    </row>
    <row r="12" spans="1:20" ht="13.5" customHeight="1">
      <c r="A12" s="239" t="s">
        <v>52</v>
      </c>
      <c r="B12" s="239"/>
      <c r="C12" s="239"/>
      <c r="D12" s="24"/>
      <c r="E12" s="118"/>
      <c r="F12" s="21"/>
      <c r="G12" s="118"/>
      <c r="H12" s="21"/>
      <c r="I12" s="118"/>
      <c r="J12" s="21"/>
      <c r="K12" s="118"/>
      <c r="L12" s="21"/>
      <c r="M12" s="118"/>
      <c r="N12" s="21"/>
      <c r="O12" s="118"/>
      <c r="P12" s="21"/>
      <c r="Q12" s="118"/>
      <c r="R12" s="24"/>
      <c r="S12" s="119"/>
      <c r="T12" s="24"/>
    </row>
    <row r="13" spans="1:20" ht="13.5" customHeight="1">
      <c r="A13" s="23"/>
      <c r="B13" s="23"/>
      <c r="C13" s="23"/>
      <c r="D13" s="24"/>
      <c r="E13" s="118"/>
      <c r="F13" s="21"/>
      <c r="G13" s="118"/>
      <c r="H13" s="21"/>
      <c r="I13" s="118"/>
      <c r="J13" s="21"/>
      <c r="K13" s="118"/>
      <c r="L13" s="21"/>
      <c r="M13" s="118"/>
      <c r="N13" s="21"/>
      <c r="O13" s="118"/>
      <c r="P13" s="21"/>
      <c r="Q13" s="118"/>
      <c r="R13" s="24"/>
      <c r="S13" s="119"/>
      <c r="T13" s="24"/>
    </row>
    <row r="14" spans="1:20" ht="13.5" customHeight="1">
      <c r="A14" s="93" t="s">
        <v>53</v>
      </c>
      <c r="B14" s="93"/>
      <c r="C14" s="25"/>
      <c r="D14" s="24"/>
      <c r="E14" s="118"/>
      <c r="F14" s="21"/>
      <c r="G14" s="118"/>
      <c r="H14" s="21"/>
      <c r="I14" s="118"/>
      <c r="J14" s="21"/>
      <c r="K14" s="118"/>
      <c r="L14" s="21"/>
      <c r="M14" s="118"/>
      <c r="N14" s="21"/>
      <c r="O14" s="118"/>
      <c r="P14" s="21"/>
      <c r="Q14" s="118"/>
      <c r="R14" s="24"/>
      <c r="S14" s="119"/>
      <c r="T14" s="24"/>
    </row>
    <row r="15" spans="1:20" ht="13.5" customHeight="1">
      <c r="A15" s="23"/>
      <c r="B15" s="23"/>
      <c r="C15" s="23"/>
      <c r="D15" s="24"/>
      <c r="E15" s="118"/>
      <c r="F15" s="21"/>
      <c r="G15" s="118"/>
      <c r="H15" s="21"/>
      <c r="I15" s="118"/>
      <c r="J15" s="21"/>
      <c r="K15" s="118"/>
      <c r="L15" s="21"/>
      <c r="M15" s="118"/>
      <c r="N15" s="21"/>
      <c r="O15" s="118"/>
      <c r="P15" s="21"/>
      <c r="Q15" s="118"/>
      <c r="R15" s="24"/>
      <c r="S15" s="119"/>
      <c r="T15" s="24"/>
    </row>
    <row r="16" ht="13.5" customHeight="1">
      <c r="A16" s="18" t="s">
        <v>224</v>
      </c>
    </row>
    <row r="17" ht="13.5" customHeight="1">
      <c r="A17" s="18" t="s">
        <v>330</v>
      </c>
    </row>
    <row r="18" spans="3:22" ht="13.5" customHeight="1">
      <c r="C18" s="18" t="s">
        <v>54</v>
      </c>
      <c r="D18" s="155"/>
      <c r="F18" s="155"/>
      <c r="H18" s="155"/>
      <c r="J18" s="155"/>
      <c r="L18" s="155"/>
      <c r="N18" s="155"/>
      <c r="P18" s="155"/>
      <c r="R18" s="156"/>
      <c r="S18" s="190"/>
      <c r="T18" s="121">
        <f>D18-SUM(F18:S18)</f>
        <v>0</v>
      </c>
      <c r="V18" s="156"/>
    </row>
    <row r="19" spans="3:22" ht="13.5" customHeight="1">
      <c r="C19" s="18" t="s">
        <v>55</v>
      </c>
      <c r="D19" s="155"/>
      <c r="F19" s="155"/>
      <c r="H19" s="155"/>
      <c r="J19" s="155"/>
      <c r="L19" s="155"/>
      <c r="N19" s="155"/>
      <c r="P19" s="155"/>
      <c r="R19" s="156"/>
      <c r="S19" s="190"/>
      <c r="T19" s="121">
        <f>D19-SUM(F19:S19)</f>
        <v>0</v>
      </c>
      <c r="V19" s="156"/>
    </row>
    <row r="20" spans="3:22" ht="13.5" customHeight="1">
      <c r="C20" s="18" t="s">
        <v>56</v>
      </c>
      <c r="D20" s="155"/>
      <c r="F20" s="155"/>
      <c r="H20" s="155"/>
      <c r="J20" s="155"/>
      <c r="L20" s="155"/>
      <c r="N20" s="155"/>
      <c r="P20" s="155"/>
      <c r="R20" s="156"/>
      <c r="T20" s="121">
        <f>D20-SUM(F20:S20)</f>
        <v>0</v>
      </c>
      <c r="V20" s="156"/>
    </row>
    <row r="21" spans="18:22" ht="13.5" customHeight="1">
      <c r="R21" s="20"/>
      <c r="T21" s="117"/>
      <c r="V21" s="20"/>
    </row>
    <row r="22" spans="3:22" ht="13.5" customHeight="1">
      <c r="C22" s="18" t="s">
        <v>67</v>
      </c>
      <c r="D22" s="126">
        <f aca="true" t="shared" si="0" ref="D22:R22">SUM(D18:D21)</f>
        <v>0</v>
      </c>
      <c r="E22" s="184"/>
      <c r="F22" s="126">
        <f t="shared" si="0"/>
        <v>0</v>
      </c>
      <c r="G22" s="184"/>
      <c r="H22" s="126">
        <f t="shared" si="0"/>
        <v>0</v>
      </c>
      <c r="I22" s="184"/>
      <c r="J22" s="126">
        <f t="shared" si="0"/>
        <v>0</v>
      </c>
      <c r="K22" s="184"/>
      <c r="L22" s="126">
        <f t="shared" si="0"/>
        <v>0</v>
      </c>
      <c r="M22" s="184"/>
      <c r="N22" s="126">
        <f t="shared" si="0"/>
        <v>0</v>
      </c>
      <c r="O22" s="184"/>
      <c r="P22" s="126">
        <f t="shared" si="0"/>
        <v>0</v>
      </c>
      <c r="Q22" s="184"/>
      <c r="R22" s="126">
        <f t="shared" si="0"/>
        <v>0</v>
      </c>
      <c r="T22" s="122">
        <f>SUM(T18:T21)</f>
        <v>0</v>
      </c>
      <c r="V22" s="126">
        <f>SUM(V18:V21)</f>
        <v>0</v>
      </c>
    </row>
    <row r="23" spans="1:22" ht="13.5" customHeight="1">
      <c r="A23" s="23"/>
      <c r="B23" s="23"/>
      <c r="C23" s="23"/>
      <c r="D23" s="24"/>
      <c r="E23" s="118"/>
      <c r="F23" s="21"/>
      <c r="G23" s="118"/>
      <c r="H23" s="21"/>
      <c r="I23" s="118"/>
      <c r="J23" s="21"/>
      <c r="K23" s="118"/>
      <c r="L23" s="21"/>
      <c r="M23" s="118"/>
      <c r="N23" s="21"/>
      <c r="O23" s="118"/>
      <c r="P23" s="21"/>
      <c r="Q23" s="118"/>
      <c r="R23" s="20"/>
      <c r="S23" s="119"/>
      <c r="T23" s="118"/>
      <c r="V23" s="20"/>
    </row>
    <row r="24" spans="1:22" ht="13.5" customHeight="1">
      <c r="A24" s="18" t="s">
        <v>57</v>
      </c>
      <c r="R24" s="25"/>
      <c r="T24" s="117"/>
      <c r="V24" s="25"/>
    </row>
    <row r="25" spans="1:22" ht="13.5" customHeight="1">
      <c r="A25" s="18" t="s">
        <v>331</v>
      </c>
      <c r="R25" s="25"/>
      <c r="T25" s="117"/>
      <c r="V25" s="25"/>
    </row>
    <row r="26" spans="3:22" ht="13.5" customHeight="1">
      <c r="C26" s="18" t="s">
        <v>58</v>
      </c>
      <c r="D26" s="155"/>
      <c r="F26" s="155"/>
      <c r="H26" s="158"/>
      <c r="J26" s="158"/>
      <c r="L26" s="158"/>
      <c r="N26" s="158"/>
      <c r="P26" s="158"/>
      <c r="R26" s="157"/>
      <c r="T26" s="121">
        <f>D26-SUM(F26:S26)</f>
        <v>0</v>
      </c>
      <c r="V26" s="157"/>
    </row>
    <row r="27" spans="3:22" ht="13.5" customHeight="1">
      <c r="C27" s="18" t="s">
        <v>179</v>
      </c>
      <c r="D27" s="155"/>
      <c r="F27" s="158"/>
      <c r="H27" s="158"/>
      <c r="J27" s="158"/>
      <c r="L27" s="158"/>
      <c r="N27" s="158"/>
      <c r="P27" s="158"/>
      <c r="R27" s="157"/>
      <c r="T27" s="121">
        <f>D27-SUM(F27:S27)</f>
        <v>0</v>
      </c>
      <c r="V27" s="157"/>
    </row>
    <row r="28" spans="3:22" ht="13.5" customHeight="1">
      <c r="C28" s="18" t="s">
        <v>243</v>
      </c>
      <c r="D28" s="155"/>
      <c r="F28" s="158"/>
      <c r="H28" s="158"/>
      <c r="J28" s="158"/>
      <c r="L28" s="158"/>
      <c r="N28" s="158"/>
      <c r="P28" s="158"/>
      <c r="R28" s="157"/>
      <c r="T28" s="121">
        <f>D28-SUM(F28:S28)</f>
        <v>0</v>
      </c>
      <c r="V28" s="157"/>
    </row>
    <row r="29" spans="3:22" ht="13.5" customHeight="1">
      <c r="C29" s="18" t="s">
        <v>178</v>
      </c>
      <c r="D29" s="155"/>
      <c r="F29" s="155"/>
      <c r="H29" s="155"/>
      <c r="J29" s="155"/>
      <c r="L29" s="155"/>
      <c r="N29" s="155"/>
      <c r="P29" s="155"/>
      <c r="R29" s="157"/>
      <c r="T29" s="121">
        <f>D29-SUM(F29:S29)</f>
        <v>0</v>
      </c>
      <c r="V29" s="157"/>
    </row>
    <row r="30" spans="3:22" ht="13.5" customHeight="1">
      <c r="C30" s="18" t="s">
        <v>244</v>
      </c>
      <c r="D30" s="155"/>
      <c r="F30" s="155"/>
      <c r="H30" s="155"/>
      <c r="J30" s="155"/>
      <c r="L30" s="155"/>
      <c r="N30" s="155"/>
      <c r="P30" s="155"/>
      <c r="R30" s="157"/>
      <c r="T30" s="121">
        <f>D30-SUM(F30:S30)</f>
        <v>0</v>
      </c>
      <c r="V30" s="157"/>
    </row>
    <row r="31" spans="18:22" ht="13.5" customHeight="1">
      <c r="R31" s="25"/>
      <c r="T31" s="117"/>
      <c r="V31" s="25"/>
    </row>
    <row r="32" spans="3:22" ht="13.5" customHeight="1">
      <c r="C32" s="18" t="s">
        <v>67</v>
      </c>
      <c r="D32" s="126">
        <f aca="true" t="shared" si="1" ref="D32:R32">SUM(D26:D31)</f>
        <v>0</v>
      </c>
      <c r="E32" s="184"/>
      <c r="F32" s="126">
        <f t="shared" si="1"/>
        <v>0</v>
      </c>
      <c r="G32" s="184"/>
      <c r="H32" s="126">
        <f t="shared" si="1"/>
        <v>0</v>
      </c>
      <c r="I32" s="184"/>
      <c r="J32" s="126">
        <f t="shared" si="1"/>
        <v>0</v>
      </c>
      <c r="K32" s="184"/>
      <c r="L32" s="126">
        <f t="shared" si="1"/>
        <v>0</v>
      </c>
      <c r="M32" s="184"/>
      <c r="N32" s="126">
        <f t="shared" si="1"/>
        <v>0</v>
      </c>
      <c r="O32" s="184"/>
      <c r="P32" s="126">
        <f t="shared" si="1"/>
        <v>0</v>
      </c>
      <c r="Q32" s="184"/>
      <c r="R32" s="126">
        <f t="shared" si="1"/>
        <v>0</v>
      </c>
      <c r="T32" s="122">
        <f>SUM(T26:T31)</f>
        <v>0</v>
      </c>
      <c r="V32" s="126">
        <f>SUM(V26:V31)</f>
        <v>0</v>
      </c>
    </row>
    <row r="33" spans="4:22" ht="13.5" customHeight="1">
      <c r="D33" s="22"/>
      <c r="E33" s="147"/>
      <c r="F33" s="22"/>
      <c r="G33" s="147"/>
      <c r="H33" s="22"/>
      <c r="I33" s="147"/>
      <c r="J33" s="22"/>
      <c r="K33" s="147"/>
      <c r="L33" s="22"/>
      <c r="M33" s="147"/>
      <c r="N33" s="22"/>
      <c r="O33" s="147"/>
      <c r="P33" s="22"/>
      <c r="Q33" s="147"/>
      <c r="R33" s="22"/>
      <c r="T33" s="147"/>
      <c r="V33" s="22"/>
    </row>
    <row r="34" spans="4:22" ht="13.5" customHeight="1">
      <c r="D34" s="22"/>
      <c r="E34" s="147"/>
      <c r="F34" s="22"/>
      <c r="G34" s="147"/>
      <c r="H34" s="22"/>
      <c r="I34" s="147"/>
      <c r="J34" s="22"/>
      <c r="K34" s="147"/>
      <c r="L34" s="22"/>
      <c r="M34" s="147"/>
      <c r="N34" s="22"/>
      <c r="O34" s="147"/>
      <c r="P34" s="22"/>
      <c r="Q34" s="147"/>
      <c r="R34" s="22"/>
      <c r="T34" s="147"/>
      <c r="V34" s="22"/>
    </row>
    <row r="35" spans="1:22" ht="13.5" customHeight="1">
      <c r="A35" s="27" t="s">
        <v>225</v>
      </c>
      <c r="B35" s="27"/>
      <c r="R35" s="25"/>
      <c r="T35" s="117"/>
      <c r="V35" s="25"/>
    </row>
    <row r="36" spans="1:22" ht="13.5" customHeight="1">
      <c r="A36" s="27"/>
      <c r="B36" s="27"/>
      <c r="R36" s="25"/>
      <c r="T36" s="117"/>
      <c r="V36" s="25"/>
    </row>
    <row r="37" spans="1:22" ht="13.5" customHeight="1">
      <c r="A37" s="18" t="s">
        <v>57</v>
      </c>
      <c r="R37" s="25"/>
      <c r="T37" s="117"/>
      <c r="V37" s="25"/>
    </row>
    <row r="38" spans="3:22" ht="13.5" customHeight="1">
      <c r="C38" s="18" t="s">
        <v>59</v>
      </c>
      <c r="D38" s="155"/>
      <c r="F38" s="155"/>
      <c r="H38" s="155"/>
      <c r="J38" s="155"/>
      <c r="L38" s="155"/>
      <c r="N38" s="155"/>
      <c r="P38" s="155"/>
      <c r="R38" s="157"/>
      <c r="T38" s="121">
        <f>D38-SUM(F38:S38)</f>
        <v>0</v>
      </c>
      <c r="V38" s="157"/>
    </row>
    <row r="39" spans="3:22" ht="13.5" customHeight="1">
      <c r="C39" s="18" t="s">
        <v>60</v>
      </c>
      <c r="D39" s="155"/>
      <c r="F39" s="155"/>
      <c r="H39" s="155"/>
      <c r="J39" s="155"/>
      <c r="L39" s="155"/>
      <c r="N39" s="155"/>
      <c r="P39" s="155"/>
      <c r="R39" s="157"/>
      <c r="T39" s="121">
        <f>D39-SUM(F39:S39)</f>
        <v>0</v>
      </c>
      <c r="V39" s="157"/>
    </row>
    <row r="40" spans="3:22" ht="13.5" customHeight="1">
      <c r="C40" s="18" t="s">
        <v>61</v>
      </c>
      <c r="D40" s="155"/>
      <c r="F40" s="155"/>
      <c r="H40" s="155"/>
      <c r="J40" s="155"/>
      <c r="L40" s="155"/>
      <c r="N40" s="155"/>
      <c r="P40" s="155"/>
      <c r="R40" s="157"/>
      <c r="T40" s="121">
        <f>D40-SUM(F40:S40)</f>
        <v>0</v>
      </c>
      <c r="V40" s="157"/>
    </row>
    <row r="41" spans="3:22" ht="13.5" customHeight="1">
      <c r="C41" s="18" t="s">
        <v>62</v>
      </c>
      <c r="D41" s="155"/>
      <c r="F41" s="155"/>
      <c r="H41" s="155"/>
      <c r="J41" s="155"/>
      <c r="L41" s="155"/>
      <c r="N41" s="155"/>
      <c r="P41" s="155"/>
      <c r="R41" s="157"/>
      <c r="T41" s="121">
        <f>D41-SUM(F41:S41)</f>
        <v>0</v>
      </c>
      <c r="V41" s="157"/>
    </row>
    <row r="42" spans="3:22" ht="13.5" customHeight="1">
      <c r="C42" s="18" t="s">
        <v>63</v>
      </c>
      <c r="D42" s="155"/>
      <c r="F42" s="155"/>
      <c r="H42" s="155"/>
      <c r="J42" s="155"/>
      <c r="L42" s="155"/>
      <c r="N42" s="155"/>
      <c r="P42" s="155"/>
      <c r="R42" s="157"/>
      <c r="T42" s="121">
        <f>D42-SUM(F42:S42)</f>
        <v>0</v>
      </c>
      <c r="V42" s="157"/>
    </row>
    <row r="43" spans="18:22" ht="13.5" customHeight="1">
      <c r="R43" s="25"/>
      <c r="T43" s="117"/>
      <c r="V43" s="25"/>
    </row>
    <row r="44" spans="3:22" ht="13.5" customHeight="1">
      <c r="C44" s="18" t="s">
        <v>67</v>
      </c>
      <c r="D44" s="126">
        <f aca="true" t="shared" si="2" ref="D44:R44">SUM(D38:D43)</f>
        <v>0</v>
      </c>
      <c r="E44" s="184"/>
      <c r="F44" s="126">
        <f t="shared" si="2"/>
        <v>0</v>
      </c>
      <c r="G44" s="184"/>
      <c r="H44" s="126">
        <f t="shared" si="2"/>
        <v>0</v>
      </c>
      <c r="I44" s="184"/>
      <c r="J44" s="126">
        <f t="shared" si="2"/>
        <v>0</v>
      </c>
      <c r="K44" s="184"/>
      <c r="L44" s="126">
        <f t="shared" si="2"/>
        <v>0</v>
      </c>
      <c r="M44" s="184"/>
      <c r="N44" s="126">
        <f t="shared" si="2"/>
        <v>0</v>
      </c>
      <c r="O44" s="184"/>
      <c r="P44" s="126">
        <f t="shared" si="2"/>
        <v>0</v>
      </c>
      <c r="Q44" s="184"/>
      <c r="R44" s="126">
        <f t="shared" si="2"/>
        <v>0</v>
      </c>
      <c r="T44" s="122">
        <f>SUM(T38:T43)</f>
        <v>0</v>
      </c>
      <c r="V44" s="126">
        <f>SUM(V38:V43)</f>
        <v>0</v>
      </c>
    </row>
    <row r="45" spans="18:22" ht="13.5" customHeight="1">
      <c r="R45" s="25"/>
      <c r="T45" s="117"/>
      <c r="V45" s="25"/>
    </row>
    <row r="46" spans="1:22" ht="13.5" customHeight="1">
      <c r="A46" s="18" t="s">
        <v>224</v>
      </c>
      <c r="R46" s="25"/>
      <c r="T46" s="117"/>
      <c r="V46" s="25"/>
    </row>
    <row r="47" spans="1:22" ht="13.5" customHeight="1">
      <c r="A47" s="18" t="s">
        <v>332</v>
      </c>
      <c r="R47" s="25"/>
      <c r="T47" s="117"/>
      <c r="V47" s="25"/>
    </row>
    <row r="48" spans="3:22" ht="13.5" customHeight="1">
      <c r="C48" s="18" t="s">
        <v>64</v>
      </c>
      <c r="D48" s="155"/>
      <c r="F48" s="155"/>
      <c r="H48" s="155"/>
      <c r="J48" s="155"/>
      <c r="L48" s="155"/>
      <c r="N48" s="155"/>
      <c r="P48" s="155"/>
      <c r="R48" s="157"/>
      <c r="T48" s="121">
        <f>D48-SUM(F48:S48)</f>
        <v>0</v>
      </c>
      <c r="V48" s="157"/>
    </row>
    <row r="49" spans="3:22" ht="13.5" customHeight="1">
      <c r="C49" s="18" t="s">
        <v>65</v>
      </c>
      <c r="D49" s="155"/>
      <c r="F49" s="155"/>
      <c r="H49" s="155"/>
      <c r="J49" s="155"/>
      <c r="L49" s="155"/>
      <c r="N49" s="155"/>
      <c r="P49" s="155"/>
      <c r="R49" s="157"/>
      <c r="T49" s="121">
        <f>D49-SUM(F49:S49)</f>
        <v>0</v>
      </c>
      <c r="V49" s="157"/>
    </row>
    <row r="50" spans="4:22" ht="13.5" customHeight="1">
      <c r="D50" s="155"/>
      <c r="F50" s="155"/>
      <c r="H50" s="155"/>
      <c r="J50" s="155"/>
      <c r="L50" s="155"/>
      <c r="N50" s="155"/>
      <c r="P50" s="155"/>
      <c r="R50" s="157"/>
      <c r="T50" s="121"/>
      <c r="V50" s="157"/>
    </row>
    <row r="51" spans="1:22" ht="13.5" customHeight="1">
      <c r="A51" s="18" t="s">
        <v>333</v>
      </c>
      <c r="R51" s="25"/>
      <c r="T51" s="117"/>
      <c r="V51" s="25"/>
    </row>
    <row r="52" spans="3:22" ht="13.5" customHeight="1">
      <c r="C52" s="18" t="s">
        <v>66</v>
      </c>
      <c r="D52" s="155"/>
      <c r="F52" s="155"/>
      <c r="H52" s="155"/>
      <c r="J52" s="155"/>
      <c r="L52" s="155"/>
      <c r="N52" s="155"/>
      <c r="P52" s="155"/>
      <c r="R52" s="157"/>
      <c r="T52" s="121">
        <f>D52-SUM(F52:S52)</f>
        <v>0</v>
      </c>
      <c r="V52" s="157"/>
    </row>
    <row r="53" spans="18:22" ht="13.5" customHeight="1">
      <c r="R53" s="25"/>
      <c r="T53" s="117"/>
      <c r="V53" s="25"/>
    </row>
    <row r="54" spans="3:22" ht="13.5" customHeight="1">
      <c r="C54" s="18" t="s">
        <v>67</v>
      </c>
      <c r="D54" s="126">
        <f>SUM(D48:D53)</f>
        <v>0</v>
      </c>
      <c r="E54" s="184"/>
      <c r="F54" s="126">
        <f>SUM(F48:F53)</f>
        <v>0</v>
      </c>
      <c r="G54" s="184"/>
      <c r="H54" s="126">
        <f>SUM(H47:H53)</f>
        <v>0</v>
      </c>
      <c r="I54" s="184"/>
      <c r="J54" s="126">
        <f>SUM(J48:J53)</f>
        <v>0</v>
      </c>
      <c r="K54" s="184"/>
      <c r="L54" s="126">
        <f>SUM(L48:L53)</f>
        <v>0</v>
      </c>
      <c r="M54" s="184"/>
      <c r="N54" s="126">
        <f>SUM(N48:N53)</f>
        <v>0</v>
      </c>
      <c r="O54" s="184"/>
      <c r="P54" s="126">
        <f>SUM(P47:P53)</f>
        <v>0</v>
      </c>
      <c r="Q54" s="184"/>
      <c r="R54" s="126">
        <f>SUM(R48:R53)</f>
        <v>0</v>
      </c>
      <c r="T54" s="122">
        <f>SUM(T48:T53)</f>
        <v>0</v>
      </c>
      <c r="V54" s="126">
        <f>SUM(V48:V53)</f>
        <v>0</v>
      </c>
    </row>
    <row r="55" spans="4:22" ht="13.5" customHeight="1">
      <c r="D55" s="22"/>
      <c r="E55" s="147"/>
      <c r="F55" s="22"/>
      <c r="G55" s="147"/>
      <c r="H55" s="22"/>
      <c r="I55" s="147"/>
      <c r="J55" s="22"/>
      <c r="K55" s="147"/>
      <c r="L55" s="22"/>
      <c r="M55" s="147"/>
      <c r="N55" s="22"/>
      <c r="O55" s="147"/>
      <c r="P55" s="22"/>
      <c r="Q55" s="147"/>
      <c r="R55" s="22"/>
      <c r="T55" s="147"/>
      <c r="V55" s="22"/>
    </row>
    <row r="56" spans="1:39" s="191" customFormat="1" ht="13.5" customHeight="1">
      <c r="A56" s="147" t="s">
        <v>338</v>
      </c>
      <c r="B56" s="147"/>
      <c r="C56" s="147"/>
      <c r="D56" s="183">
        <v>0</v>
      </c>
      <c r="F56" s="183"/>
      <c r="H56" s="183"/>
      <c r="J56" s="183"/>
      <c r="L56" s="183"/>
      <c r="N56" s="183"/>
      <c r="P56" s="183"/>
      <c r="R56" s="192">
        <v>0</v>
      </c>
      <c r="T56" s="123">
        <f>D56-SUM(F56:S56)</f>
        <v>0</v>
      </c>
      <c r="U56" s="147"/>
      <c r="V56" s="192">
        <v>0</v>
      </c>
      <c r="W56" s="147"/>
      <c r="X56" s="120"/>
      <c r="Y56" s="120"/>
      <c r="Z56" s="147"/>
      <c r="AA56" s="147"/>
      <c r="AB56" s="147"/>
      <c r="AC56" s="120"/>
      <c r="AD56" s="147"/>
      <c r="AE56" s="147"/>
      <c r="AF56" s="147"/>
      <c r="AG56" s="147"/>
      <c r="AH56" s="147"/>
      <c r="AI56" s="147"/>
      <c r="AJ56" s="147"/>
      <c r="AK56" s="147"/>
      <c r="AL56" s="147"/>
      <c r="AM56" s="147"/>
    </row>
    <row r="57" spans="18:22" ht="13.5" customHeight="1">
      <c r="R57" s="25"/>
      <c r="T57" s="117"/>
      <c r="V57" s="25"/>
    </row>
    <row r="58" spans="1:20" ht="13.5" customHeight="1">
      <c r="A58" s="18" t="s">
        <v>68</v>
      </c>
      <c r="T58" s="117"/>
    </row>
    <row r="59" spans="1:20" ht="13.5" customHeight="1">
      <c r="A59" s="18" t="s">
        <v>334</v>
      </c>
      <c r="T59" s="117"/>
    </row>
    <row r="60" spans="3:22" ht="13.5" customHeight="1">
      <c r="C60" s="18" t="s">
        <v>69</v>
      </c>
      <c r="D60" s="155"/>
      <c r="F60" s="155"/>
      <c r="H60" s="155"/>
      <c r="J60" s="155"/>
      <c r="L60" s="155"/>
      <c r="N60" s="155"/>
      <c r="P60" s="155"/>
      <c r="R60" s="155"/>
      <c r="T60" s="121">
        <f aca="true" t="shared" si="3" ref="T60:T65">D60-SUM(F60:S60)</f>
        <v>0</v>
      </c>
      <c r="V60" s="155"/>
    </row>
    <row r="61" spans="3:22" ht="13.5" customHeight="1">
      <c r="C61" s="18" t="s">
        <v>70</v>
      </c>
      <c r="D61" s="155"/>
      <c r="F61" s="155"/>
      <c r="H61" s="155"/>
      <c r="J61" s="155"/>
      <c r="L61" s="155"/>
      <c r="N61" s="155"/>
      <c r="P61" s="155"/>
      <c r="R61" s="155"/>
      <c r="T61" s="121">
        <f t="shared" si="3"/>
        <v>0</v>
      </c>
      <c r="V61" s="155"/>
    </row>
    <row r="62" spans="3:22" ht="13.5" customHeight="1">
      <c r="C62" s="18" t="s">
        <v>210</v>
      </c>
      <c r="D62" s="155"/>
      <c r="F62" s="155"/>
      <c r="H62" s="155"/>
      <c r="J62" s="155"/>
      <c r="L62" s="155"/>
      <c r="N62" s="155"/>
      <c r="P62" s="155"/>
      <c r="R62" s="155"/>
      <c r="T62" s="121">
        <f t="shared" si="3"/>
        <v>0</v>
      </c>
      <c r="V62" s="155"/>
    </row>
    <row r="63" spans="3:22" ht="13.5" customHeight="1">
      <c r="C63" s="18" t="s">
        <v>71</v>
      </c>
      <c r="D63" s="155"/>
      <c r="F63" s="155"/>
      <c r="H63" s="155"/>
      <c r="J63" s="155"/>
      <c r="L63" s="155"/>
      <c r="N63" s="155"/>
      <c r="P63" s="155"/>
      <c r="R63" s="155"/>
      <c r="T63" s="121">
        <f t="shared" si="3"/>
        <v>0</v>
      </c>
      <c r="V63" s="155"/>
    </row>
    <row r="64" spans="3:22" ht="13.5" customHeight="1">
      <c r="C64" s="18" t="s">
        <v>72</v>
      </c>
      <c r="D64" s="155"/>
      <c r="F64" s="155"/>
      <c r="H64" s="155"/>
      <c r="J64" s="155"/>
      <c r="L64" s="155"/>
      <c r="N64" s="155"/>
      <c r="P64" s="155"/>
      <c r="R64" s="155"/>
      <c r="T64" s="121">
        <f t="shared" si="3"/>
        <v>0</v>
      </c>
      <c r="V64" s="155"/>
    </row>
    <row r="65" spans="3:22" ht="13.5" customHeight="1">
      <c r="C65" s="18" t="s">
        <v>73</v>
      </c>
      <c r="D65" s="155"/>
      <c r="F65" s="155"/>
      <c r="H65" s="155"/>
      <c r="J65" s="155"/>
      <c r="L65" s="155"/>
      <c r="N65" s="155"/>
      <c r="P65" s="155"/>
      <c r="R65" s="155"/>
      <c r="T65" s="121">
        <f t="shared" si="3"/>
        <v>0</v>
      </c>
      <c r="V65" s="155"/>
    </row>
    <row r="66" ht="13.5" customHeight="1">
      <c r="T66" s="117"/>
    </row>
    <row r="67" spans="3:22" ht="13.5" customHeight="1">
      <c r="C67" s="18" t="s">
        <v>67</v>
      </c>
      <c r="D67" s="126">
        <f aca="true" t="shared" si="4" ref="D67:R67">SUM(D60:D66)</f>
        <v>0</v>
      </c>
      <c r="E67" s="184"/>
      <c r="F67" s="126">
        <f t="shared" si="4"/>
        <v>0</v>
      </c>
      <c r="G67" s="184"/>
      <c r="H67" s="126">
        <f t="shared" si="4"/>
        <v>0</v>
      </c>
      <c r="I67" s="184"/>
      <c r="J67" s="126">
        <f t="shared" si="4"/>
        <v>0</v>
      </c>
      <c r="K67" s="184"/>
      <c r="L67" s="126">
        <f t="shared" si="4"/>
        <v>0</v>
      </c>
      <c r="M67" s="184"/>
      <c r="N67" s="126">
        <f t="shared" si="4"/>
        <v>0</v>
      </c>
      <c r="O67" s="184"/>
      <c r="P67" s="126">
        <f t="shared" si="4"/>
        <v>0</v>
      </c>
      <c r="Q67" s="184"/>
      <c r="R67" s="126">
        <f t="shared" si="4"/>
        <v>0</v>
      </c>
      <c r="T67" s="122">
        <f>SUM(T60:T66)</f>
        <v>0</v>
      </c>
      <c r="V67" s="126">
        <f>SUM(V60:V66)</f>
        <v>0</v>
      </c>
    </row>
    <row r="68" spans="4:22" ht="13.5" customHeight="1">
      <c r="D68" s="22"/>
      <c r="E68" s="147"/>
      <c r="F68" s="22"/>
      <c r="G68" s="147"/>
      <c r="H68" s="22"/>
      <c r="I68" s="147"/>
      <c r="J68" s="22"/>
      <c r="K68" s="147"/>
      <c r="L68" s="22"/>
      <c r="M68" s="147"/>
      <c r="N68" s="22"/>
      <c r="O68" s="147"/>
      <c r="P68" s="22"/>
      <c r="Q68" s="147"/>
      <c r="R68" s="22"/>
      <c r="T68" s="147"/>
      <c r="V68" s="22"/>
    </row>
    <row r="69" spans="1:20" ht="13.5" customHeight="1">
      <c r="A69" s="18" t="s">
        <v>74</v>
      </c>
      <c r="T69" s="117"/>
    </row>
    <row r="70" spans="3:22" ht="13.5" customHeight="1">
      <c r="C70" s="18" t="s">
        <v>75</v>
      </c>
      <c r="D70" s="159"/>
      <c r="E70" s="147"/>
      <c r="F70" s="159"/>
      <c r="G70" s="147"/>
      <c r="H70" s="159"/>
      <c r="I70" s="147"/>
      <c r="J70" s="159"/>
      <c r="K70" s="147"/>
      <c r="L70" s="159"/>
      <c r="M70" s="147"/>
      <c r="N70" s="159"/>
      <c r="O70" s="147"/>
      <c r="P70" s="159"/>
      <c r="Q70" s="147"/>
      <c r="R70" s="159"/>
      <c r="S70" s="147"/>
      <c r="T70" s="152">
        <f>D70-SUM(F70:S70)</f>
        <v>0</v>
      </c>
      <c r="V70" s="159"/>
    </row>
    <row r="71" spans="4:22" ht="13.5" customHeight="1">
      <c r="D71" s="159"/>
      <c r="E71" s="147"/>
      <c r="F71" s="159"/>
      <c r="G71" s="147"/>
      <c r="H71" s="159"/>
      <c r="I71" s="147"/>
      <c r="J71" s="159"/>
      <c r="K71" s="147"/>
      <c r="L71" s="159"/>
      <c r="M71" s="147"/>
      <c r="N71" s="159"/>
      <c r="O71" s="147"/>
      <c r="P71" s="159"/>
      <c r="Q71" s="147"/>
      <c r="R71" s="159"/>
      <c r="T71" s="152"/>
      <c r="V71" s="159"/>
    </row>
    <row r="72" spans="4:39" s="117" customFormat="1" ht="13.5" customHeight="1">
      <c r="D72" s="147"/>
      <c r="E72" s="147"/>
      <c r="F72" s="147"/>
      <c r="G72" s="147"/>
      <c r="H72" s="147"/>
      <c r="I72" s="147"/>
      <c r="J72" s="147"/>
      <c r="K72" s="147"/>
      <c r="L72" s="147"/>
      <c r="M72" s="147"/>
      <c r="N72" s="147"/>
      <c r="O72" s="147"/>
      <c r="P72" s="147"/>
      <c r="Q72" s="147"/>
      <c r="R72" s="147"/>
      <c r="T72" s="147"/>
      <c r="U72" s="147"/>
      <c r="V72" s="147"/>
      <c r="W72" s="147"/>
      <c r="X72" s="147"/>
      <c r="Y72" s="147"/>
      <c r="Z72" s="147"/>
      <c r="AA72" s="147"/>
      <c r="AB72" s="147"/>
      <c r="AC72" s="147"/>
      <c r="AD72" s="147"/>
      <c r="AE72" s="147"/>
      <c r="AF72" s="147"/>
      <c r="AG72" s="147"/>
      <c r="AH72" s="147"/>
      <c r="AI72" s="147"/>
      <c r="AJ72" s="147"/>
      <c r="AK72" s="147"/>
      <c r="AL72" s="147"/>
      <c r="AM72" s="147"/>
    </row>
    <row r="73" spans="3:39" s="117" customFormat="1" ht="13.5" customHeight="1">
      <c r="C73" s="117" t="s">
        <v>67</v>
      </c>
      <c r="D73" s="126">
        <f>SUM(D70:D72)</f>
        <v>0</v>
      </c>
      <c r="E73" s="184"/>
      <c r="F73" s="126">
        <f aca="true" t="shared" si="5" ref="F73:V73">SUM(F70:F72)</f>
        <v>0</v>
      </c>
      <c r="G73" s="184">
        <f t="shared" si="5"/>
        <v>0</v>
      </c>
      <c r="H73" s="126">
        <f t="shared" si="5"/>
        <v>0</v>
      </c>
      <c r="I73" s="184">
        <f t="shared" si="5"/>
        <v>0</v>
      </c>
      <c r="J73" s="126">
        <f t="shared" si="5"/>
        <v>0</v>
      </c>
      <c r="K73" s="184">
        <f t="shared" si="5"/>
        <v>0</v>
      </c>
      <c r="L73" s="126">
        <f t="shared" si="5"/>
        <v>0</v>
      </c>
      <c r="M73" s="184">
        <f t="shared" si="5"/>
        <v>0</v>
      </c>
      <c r="N73" s="126">
        <f t="shared" si="5"/>
        <v>0</v>
      </c>
      <c r="O73" s="184">
        <f t="shared" si="5"/>
        <v>0</v>
      </c>
      <c r="P73" s="126">
        <f t="shared" si="5"/>
        <v>0</v>
      </c>
      <c r="Q73" s="184">
        <f t="shared" si="5"/>
        <v>0</v>
      </c>
      <c r="R73" s="126">
        <f t="shared" si="5"/>
        <v>0</v>
      </c>
      <c r="S73" s="184">
        <f t="shared" si="5"/>
        <v>0</v>
      </c>
      <c r="T73" s="122">
        <f t="shared" si="5"/>
        <v>0</v>
      </c>
      <c r="U73" s="147"/>
      <c r="V73" s="126">
        <f t="shared" si="5"/>
        <v>0</v>
      </c>
      <c r="W73" s="147"/>
      <c r="X73" s="147"/>
      <c r="Y73" s="147"/>
      <c r="Z73" s="147"/>
      <c r="AA73" s="147"/>
      <c r="AB73" s="147"/>
      <c r="AC73" s="147"/>
      <c r="AD73" s="147"/>
      <c r="AE73" s="147"/>
      <c r="AF73" s="147"/>
      <c r="AG73" s="147"/>
      <c r="AH73" s="147"/>
      <c r="AI73" s="147"/>
      <c r="AJ73" s="147"/>
      <c r="AK73" s="147"/>
      <c r="AL73" s="147"/>
      <c r="AM73" s="147"/>
    </row>
    <row r="74" ht="13.5" customHeight="1">
      <c r="T74" s="117"/>
    </row>
    <row r="75" spans="1:22" ht="13.5" customHeight="1">
      <c r="A75" s="18" t="s">
        <v>76</v>
      </c>
      <c r="R75" s="20"/>
      <c r="T75" s="117"/>
      <c r="V75" s="20"/>
    </row>
    <row r="76" spans="3:22" ht="13.5" customHeight="1">
      <c r="C76" s="18" t="s">
        <v>77</v>
      </c>
      <c r="D76" s="155"/>
      <c r="F76" s="155"/>
      <c r="H76" s="155"/>
      <c r="J76" s="155"/>
      <c r="L76" s="155"/>
      <c r="N76" s="155"/>
      <c r="P76" s="155"/>
      <c r="R76" s="156"/>
      <c r="T76" s="121">
        <f>D76-SUM(F76:S76)</f>
        <v>0</v>
      </c>
      <c r="V76" s="156"/>
    </row>
    <row r="77" spans="3:22" ht="13.5" customHeight="1">
      <c r="C77" s="18" t="s">
        <v>78</v>
      </c>
      <c r="D77" s="155"/>
      <c r="F77" s="155"/>
      <c r="H77" s="155"/>
      <c r="J77" s="155"/>
      <c r="L77" s="155"/>
      <c r="N77" s="155"/>
      <c r="P77" s="155"/>
      <c r="R77" s="156"/>
      <c r="T77" s="121">
        <f>D77-SUM(F77:S77)</f>
        <v>0</v>
      </c>
      <c r="V77" s="156"/>
    </row>
    <row r="78" spans="1:22" ht="13.5" customHeight="1">
      <c r="A78" s="23"/>
      <c r="B78" s="23"/>
      <c r="C78" s="23"/>
      <c r="D78" s="24"/>
      <c r="E78" s="118"/>
      <c r="F78" s="21"/>
      <c r="G78" s="118"/>
      <c r="H78" s="21"/>
      <c r="I78" s="118"/>
      <c r="J78" s="21"/>
      <c r="K78" s="118"/>
      <c r="L78" s="21"/>
      <c r="M78" s="118"/>
      <c r="N78" s="21"/>
      <c r="O78" s="118"/>
      <c r="P78" s="21"/>
      <c r="Q78" s="118"/>
      <c r="R78" s="20"/>
      <c r="S78" s="119"/>
      <c r="T78" s="118"/>
      <c r="V78" s="20"/>
    </row>
    <row r="79" spans="3:22" ht="13.5" customHeight="1">
      <c r="C79" s="18" t="s">
        <v>67</v>
      </c>
      <c r="D79" s="126">
        <f aca="true" t="shared" si="6" ref="D79:R79">SUM(D76:D78)</f>
        <v>0</v>
      </c>
      <c r="E79" s="184"/>
      <c r="F79" s="126">
        <f t="shared" si="6"/>
        <v>0</v>
      </c>
      <c r="G79" s="184"/>
      <c r="H79" s="126">
        <f t="shared" si="6"/>
        <v>0</v>
      </c>
      <c r="I79" s="184"/>
      <c r="J79" s="126">
        <f t="shared" si="6"/>
        <v>0</v>
      </c>
      <c r="K79" s="184"/>
      <c r="L79" s="126">
        <f t="shared" si="6"/>
        <v>0</v>
      </c>
      <c r="M79" s="184"/>
      <c r="N79" s="126">
        <f t="shared" si="6"/>
        <v>0</v>
      </c>
      <c r="O79" s="184"/>
      <c r="P79" s="126">
        <f t="shared" si="6"/>
        <v>0</v>
      </c>
      <c r="Q79" s="184"/>
      <c r="R79" s="126">
        <f t="shared" si="6"/>
        <v>0</v>
      </c>
      <c r="T79" s="122">
        <f>SUM(T76:T78)</f>
        <v>0</v>
      </c>
      <c r="V79" s="126">
        <f>SUM(V76:V78)</f>
        <v>0</v>
      </c>
    </row>
    <row r="80" ht="13.5" customHeight="1">
      <c r="T80" s="117"/>
    </row>
    <row r="81" spans="1:20" ht="13.5" customHeight="1">
      <c r="A81" s="18" t="s">
        <v>79</v>
      </c>
      <c r="T81" s="117"/>
    </row>
    <row r="82" spans="1:20" ht="13.5" customHeight="1">
      <c r="A82" s="18" t="s">
        <v>335</v>
      </c>
      <c r="T82" s="117"/>
    </row>
    <row r="83" spans="3:22" ht="13.5" customHeight="1">
      <c r="C83" s="18" t="s">
        <v>80</v>
      </c>
      <c r="D83" s="155"/>
      <c r="F83" s="155"/>
      <c r="H83" s="155"/>
      <c r="J83" s="155"/>
      <c r="L83" s="155"/>
      <c r="N83" s="155"/>
      <c r="P83" s="155"/>
      <c r="R83" s="155"/>
      <c r="T83" s="121">
        <f>D83-SUM(F83:S83)</f>
        <v>0</v>
      </c>
      <c r="V83" s="155"/>
    </row>
    <row r="84" spans="3:22" ht="13.5" customHeight="1">
      <c r="C84" s="18" t="s">
        <v>81</v>
      </c>
      <c r="D84" s="155"/>
      <c r="F84" s="155"/>
      <c r="H84" s="155"/>
      <c r="J84" s="155"/>
      <c r="L84" s="155"/>
      <c r="N84" s="155"/>
      <c r="P84" s="155"/>
      <c r="R84" s="155"/>
      <c r="T84" s="121">
        <f>D84-SUM(F84:S84)</f>
        <v>0</v>
      </c>
      <c r="V84" s="155"/>
    </row>
    <row r="85" spans="3:22" ht="13.5" customHeight="1">
      <c r="C85" s="18" t="s">
        <v>82</v>
      </c>
      <c r="D85" s="155"/>
      <c r="F85" s="155"/>
      <c r="H85" s="155"/>
      <c r="J85" s="155"/>
      <c r="L85" s="155"/>
      <c r="N85" s="155"/>
      <c r="P85" s="155"/>
      <c r="R85" s="155"/>
      <c r="T85" s="121">
        <f>D85-SUM(F85:S85)</f>
        <v>0</v>
      </c>
      <c r="V85" s="155"/>
    </row>
    <row r="86" ht="13.5" customHeight="1">
      <c r="T86" s="117"/>
    </row>
    <row r="87" spans="3:22" ht="13.5" customHeight="1">
      <c r="C87" s="18" t="s">
        <v>67</v>
      </c>
      <c r="D87" s="126">
        <f aca="true" t="shared" si="7" ref="D87:R87">SUM(D83:D86)</f>
        <v>0</v>
      </c>
      <c r="E87" s="184"/>
      <c r="F87" s="126">
        <f t="shared" si="7"/>
        <v>0</v>
      </c>
      <c r="G87" s="184"/>
      <c r="H87" s="126">
        <f t="shared" si="7"/>
        <v>0</v>
      </c>
      <c r="I87" s="184"/>
      <c r="J87" s="126">
        <f t="shared" si="7"/>
        <v>0</v>
      </c>
      <c r="K87" s="184"/>
      <c r="L87" s="126">
        <f t="shared" si="7"/>
        <v>0</v>
      </c>
      <c r="M87" s="184"/>
      <c r="N87" s="126">
        <f t="shared" si="7"/>
        <v>0</v>
      </c>
      <c r="O87" s="184"/>
      <c r="P87" s="126">
        <f t="shared" si="7"/>
        <v>0</v>
      </c>
      <c r="Q87" s="184"/>
      <c r="R87" s="126">
        <f t="shared" si="7"/>
        <v>0</v>
      </c>
      <c r="T87" s="122">
        <f>SUM(T83:T86)</f>
        <v>0</v>
      </c>
      <c r="V87" s="126">
        <f>SUM(V83:V86)</f>
        <v>0</v>
      </c>
    </row>
    <row r="88" spans="4:22" ht="13.5" customHeight="1">
      <c r="D88" s="22"/>
      <c r="E88" s="147"/>
      <c r="F88" s="22"/>
      <c r="G88" s="147"/>
      <c r="H88" s="22"/>
      <c r="I88" s="147"/>
      <c r="J88" s="22"/>
      <c r="K88" s="147"/>
      <c r="L88" s="22"/>
      <c r="M88" s="147"/>
      <c r="N88" s="22"/>
      <c r="O88" s="147"/>
      <c r="P88" s="22"/>
      <c r="Q88" s="147"/>
      <c r="R88" s="22"/>
      <c r="T88" s="147"/>
      <c r="V88" s="22"/>
    </row>
    <row r="89" spans="1:22" ht="13.5" customHeight="1">
      <c r="A89" s="18" t="s">
        <v>83</v>
      </c>
      <c r="R89" s="20"/>
      <c r="T89" s="117"/>
      <c r="V89" s="20"/>
    </row>
    <row r="90" spans="3:22" ht="13.5" customHeight="1">
      <c r="C90" s="18" t="s">
        <v>84</v>
      </c>
      <c r="D90" s="155"/>
      <c r="F90" s="155"/>
      <c r="H90" s="155"/>
      <c r="J90" s="155"/>
      <c r="L90" s="155"/>
      <c r="N90" s="155"/>
      <c r="P90" s="155"/>
      <c r="R90" s="156"/>
      <c r="T90" s="121">
        <f>D90-SUM(F90:S90)</f>
        <v>0</v>
      </c>
      <c r="V90" s="156"/>
    </row>
    <row r="91" spans="3:22" ht="13.5" customHeight="1">
      <c r="C91" s="18" t="s">
        <v>85</v>
      </c>
      <c r="D91" s="155"/>
      <c r="F91" s="155"/>
      <c r="H91" s="155"/>
      <c r="J91" s="155"/>
      <c r="L91" s="155"/>
      <c r="N91" s="155"/>
      <c r="P91" s="155"/>
      <c r="R91" s="156"/>
      <c r="T91" s="121">
        <f>D91-SUM(F91:S91)</f>
        <v>0</v>
      </c>
      <c r="V91" s="156"/>
    </row>
    <row r="92" spans="3:22" ht="13.5" customHeight="1">
      <c r="C92" s="18" t="s">
        <v>86</v>
      </c>
      <c r="D92" s="155"/>
      <c r="F92" s="155"/>
      <c r="H92" s="155"/>
      <c r="J92" s="155"/>
      <c r="L92" s="155"/>
      <c r="N92" s="155"/>
      <c r="P92" s="155"/>
      <c r="R92" s="156"/>
      <c r="T92" s="121">
        <f>D92-SUM(F92:S92)</f>
        <v>0</v>
      </c>
      <c r="V92" s="156"/>
    </row>
    <row r="93" ht="13.5" customHeight="1">
      <c r="T93" s="117"/>
    </row>
    <row r="94" spans="3:22" ht="13.5" customHeight="1">
      <c r="C94" s="18" t="s">
        <v>67</v>
      </c>
      <c r="D94" s="126">
        <f aca="true" t="shared" si="8" ref="D94:R94">SUM(D90:D93)</f>
        <v>0</v>
      </c>
      <c r="E94" s="184"/>
      <c r="F94" s="126">
        <f t="shared" si="8"/>
        <v>0</v>
      </c>
      <c r="G94" s="184"/>
      <c r="H94" s="126">
        <f t="shared" si="8"/>
        <v>0</v>
      </c>
      <c r="I94" s="184"/>
      <c r="J94" s="126">
        <f t="shared" si="8"/>
        <v>0</v>
      </c>
      <c r="K94" s="184"/>
      <c r="L94" s="126">
        <f t="shared" si="8"/>
        <v>0</v>
      </c>
      <c r="M94" s="184"/>
      <c r="N94" s="126">
        <f t="shared" si="8"/>
        <v>0</v>
      </c>
      <c r="O94" s="184"/>
      <c r="P94" s="126">
        <f t="shared" si="8"/>
        <v>0</v>
      </c>
      <c r="Q94" s="184"/>
      <c r="R94" s="126">
        <f t="shared" si="8"/>
        <v>0</v>
      </c>
      <c r="T94" s="122">
        <f>SUM(T90:T93)</f>
        <v>0</v>
      </c>
      <c r="V94" s="126">
        <f>SUM(V90:V93)</f>
        <v>0</v>
      </c>
    </row>
    <row r="95" ht="13.5" customHeight="1">
      <c r="T95" s="117"/>
    </row>
    <row r="96" spans="1:22" ht="13.5" customHeight="1">
      <c r="A96" s="18" t="s">
        <v>87</v>
      </c>
      <c r="R96" s="20"/>
      <c r="T96" s="117"/>
      <c r="V96" s="20"/>
    </row>
    <row r="97" spans="3:22" ht="13.5" customHeight="1">
      <c r="C97" s="18" t="s">
        <v>88</v>
      </c>
      <c r="D97" s="159"/>
      <c r="E97" s="147"/>
      <c r="F97" s="159"/>
      <c r="G97" s="147"/>
      <c r="H97" s="159"/>
      <c r="I97" s="147"/>
      <c r="J97" s="159"/>
      <c r="K97" s="147"/>
      <c r="L97" s="159"/>
      <c r="M97" s="147"/>
      <c r="N97" s="159"/>
      <c r="O97" s="147"/>
      <c r="P97" s="159"/>
      <c r="Q97" s="147"/>
      <c r="R97" s="156"/>
      <c r="S97" s="147"/>
      <c r="T97" s="152">
        <f>D97-SUM(F97:S97)</f>
        <v>0</v>
      </c>
      <c r="V97" s="159"/>
    </row>
    <row r="98" spans="4:22" ht="13.5" customHeight="1">
      <c r="D98" s="159"/>
      <c r="E98" s="147"/>
      <c r="F98" s="159"/>
      <c r="G98" s="147"/>
      <c r="H98" s="159"/>
      <c r="I98" s="147"/>
      <c r="J98" s="159"/>
      <c r="K98" s="147"/>
      <c r="L98" s="159"/>
      <c r="M98" s="147"/>
      <c r="N98" s="159"/>
      <c r="O98" s="147"/>
      <c r="P98" s="159"/>
      <c r="Q98" s="147"/>
      <c r="R98" s="159"/>
      <c r="S98" s="147"/>
      <c r="T98" s="152"/>
      <c r="V98" s="159"/>
    </row>
    <row r="99" spans="4:39" s="117" customFormat="1" ht="13.5" customHeight="1">
      <c r="D99" s="147"/>
      <c r="E99" s="147"/>
      <c r="F99" s="147"/>
      <c r="G99" s="147"/>
      <c r="H99" s="147"/>
      <c r="I99" s="147"/>
      <c r="J99" s="147"/>
      <c r="K99" s="147"/>
      <c r="L99" s="147"/>
      <c r="M99" s="147"/>
      <c r="N99" s="147"/>
      <c r="O99" s="147"/>
      <c r="P99" s="147"/>
      <c r="Q99" s="147"/>
      <c r="R99" s="147"/>
      <c r="T99" s="147"/>
      <c r="U99" s="147"/>
      <c r="V99" s="147"/>
      <c r="W99" s="147"/>
      <c r="X99" s="147"/>
      <c r="Y99" s="147"/>
      <c r="Z99" s="147"/>
      <c r="AA99" s="147"/>
      <c r="AB99" s="147"/>
      <c r="AC99" s="147"/>
      <c r="AD99" s="147"/>
      <c r="AE99" s="147"/>
      <c r="AF99" s="147"/>
      <c r="AG99" s="147"/>
      <c r="AH99" s="147"/>
      <c r="AI99" s="147"/>
      <c r="AJ99" s="147"/>
      <c r="AK99" s="147"/>
      <c r="AL99" s="147"/>
      <c r="AM99" s="147"/>
    </row>
    <row r="100" spans="3:39" s="117" customFormat="1" ht="13.5" customHeight="1">
      <c r="C100" s="117" t="s">
        <v>67</v>
      </c>
      <c r="D100" s="126">
        <f>SUM(D97:D99)</f>
        <v>0</v>
      </c>
      <c r="E100" s="184"/>
      <c r="F100" s="126">
        <f aca="true" t="shared" si="9" ref="F100:T100">SUM(F97:F99)</f>
        <v>0</v>
      </c>
      <c r="G100" s="184">
        <f t="shared" si="9"/>
        <v>0</v>
      </c>
      <c r="H100" s="126">
        <f t="shared" si="9"/>
        <v>0</v>
      </c>
      <c r="I100" s="184">
        <f t="shared" si="9"/>
        <v>0</v>
      </c>
      <c r="J100" s="126">
        <f t="shared" si="9"/>
        <v>0</v>
      </c>
      <c r="K100" s="184">
        <f t="shared" si="9"/>
        <v>0</v>
      </c>
      <c r="L100" s="126">
        <f t="shared" si="9"/>
        <v>0</v>
      </c>
      <c r="M100" s="184">
        <f t="shared" si="9"/>
        <v>0</v>
      </c>
      <c r="N100" s="126">
        <f t="shared" si="9"/>
        <v>0</v>
      </c>
      <c r="O100" s="184">
        <f t="shared" si="9"/>
        <v>0</v>
      </c>
      <c r="P100" s="126">
        <f t="shared" si="9"/>
        <v>0</v>
      </c>
      <c r="Q100" s="184">
        <f t="shared" si="9"/>
        <v>0</v>
      </c>
      <c r="R100" s="126">
        <f t="shared" si="9"/>
        <v>0</v>
      </c>
      <c r="S100" s="184">
        <f t="shared" si="9"/>
        <v>0</v>
      </c>
      <c r="T100" s="122">
        <f t="shared" si="9"/>
        <v>0</v>
      </c>
      <c r="U100" s="147"/>
      <c r="V100" s="126">
        <f>SUM(V97:V99)</f>
        <v>0</v>
      </c>
      <c r="W100" s="147"/>
      <c r="X100" s="147"/>
      <c r="Y100" s="147"/>
      <c r="Z100" s="147"/>
      <c r="AA100" s="147"/>
      <c r="AB100" s="147"/>
      <c r="AC100" s="147"/>
      <c r="AD100" s="147"/>
      <c r="AE100" s="147"/>
      <c r="AF100" s="147"/>
      <c r="AG100" s="147"/>
      <c r="AH100" s="147"/>
      <c r="AI100" s="147"/>
      <c r="AJ100" s="147"/>
      <c r="AK100" s="147"/>
      <c r="AL100" s="147"/>
      <c r="AM100" s="147"/>
    </row>
    <row r="101" spans="4:22" ht="13.5" customHeight="1">
      <c r="D101" s="22"/>
      <c r="E101" s="147"/>
      <c r="F101" s="22"/>
      <c r="G101" s="147"/>
      <c r="H101" s="22"/>
      <c r="I101" s="147"/>
      <c r="J101" s="22"/>
      <c r="K101" s="147"/>
      <c r="L101" s="22"/>
      <c r="M101" s="147"/>
      <c r="N101" s="22"/>
      <c r="O101" s="147"/>
      <c r="P101" s="22"/>
      <c r="Q101" s="147"/>
      <c r="R101" s="20"/>
      <c r="T101" s="147"/>
      <c r="V101" s="22"/>
    </row>
    <row r="102" spans="1:22" ht="13.5" customHeight="1">
      <c r="A102" s="18" t="s">
        <v>89</v>
      </c>
      <c r="R102" s="20"/>
      <c r="T102" s="117"/>
      <c r="V102" s="20"/>
    </row>
    <row r="103" spans="3:22" ht="13.5" customHeight="1">
      <c r="C103" s="18" t="s">
        <v>90</v>
      </c>
      <c r="D103" s="159"/>
      <c r="E103" s="147"/>
      <c r="F103" s="159"/>
      <c r="G103" s="147"/>
      <c r="H103" s="159"/>
      <c r="I103" s="147"/>
      <c r="J103" s="159"/>
      <c r="K103" s="147"/>
      <c r="L103" s="159"/>
      <c r="M103" s="147"/>
      <c r="N103" s="159"/>
      <c r="O103" s="147"/>
      <c r="P103" s="159"/>
      <c r="Q103" s="147"/>
      <c r="R103" s="159"/>
      <c r="T103" s="121">
        <f>D103-SUM(F103:S103)</f>
        <v>0</v>
      </c>
      <c r="V103" s="159"/>
    </row>
    <row r="104" spans="4:22" ht="13.5" customHeight="1">
      <c r="D104" s="159"/>
      <c r="E104" s="147"/>
      <c r="F104" s="159"/>
      <c r="G104" s="147"/>
      <c r="H104" s="159"/>
      <c r="I104" s="147"/>
      <c r="J104" s="159"/>
      <c r="K104" s="147"/>
      <c r="L104" s="159"/>
      <c r="M104" s="147"/>
      <c r="N104" s="159"/>
      <c r="O104" s="147"/>
      <c r="P104" s="159"/>
      <c r="Q104" s="147"/>
      <c r="R104" s="159"/>
      <c r="T104" s="121"/>
      <c r="V104" s="159"/>
    </row>
    <row r="105" spans="4:39" s="117" customFormat="1" ht="13.5" customHeight="1">
      <c r="D105" s="147"/>
      <c r="E105" s="147"/>
      <c r="F105" s="147"/>
      <c r="G105" s="147"/>
      <c r="H105" s="147"/>
      <c r="I105" s="147"/>
      <c r="J105" s="147"/>
      <c r="K105" s="147"/>
      <c r="L105" s="147"/>
      <c r="M105" s="147"/>
      <c r="N105" s="147"/>
      <c r="O105" s="147"/>
      <c r="P105" s="147"/>
      <c r="Q105" s="147"/>
      <c r="R105" s="147"/>
      <c r="U105" s="147"/>
      <c r="V105" s="147"/>
      <c r="W105" s="147"/>
      <c r="X105" s="147"/>
      <c r="Y105" s="147"/>
      <c r="Z105" s="147"/>
      <c r="AA105" s="147"/>
      <c r="AB105" s="147"/>
      <c r="AC105" s="147"/>
      <c r="AD105" s="147"/>
      <c r="AE105" s="147"/>
      <c r="AF105" s="147"/>
      <c r="AG105" s="147"/>
      <c r="AH105" s="147"/>
      <c r="AI105" s="147"/>
      <c r="AJ105" s="147"/>
      <c r="AK105" s="147"/>
      <c r="AL105" s="147"/>
      <c r="AM105" s="147"/>
    </row>
    <row r="106" spans="3:39" s="117" customFormat="1" ht="13.5" customHeight="1">
      <c r="C106" s="117" t="s">
        <v>67</v>
      </c>
      <c r="D106" s="126">
        <f>SUM(D103:D105)</f>
        <v>0</v>
      </c>
      <c r="E106" s="184"/>
      <c r="F106" s="126">
        <f aca="true" t="shared" si="10" ref="F106:T106">SUM(F103:F105)</f>
        <v>0</v>
      </c>
      <c r="G106" s="184">
        <f t="shared" si="10"/>
        <v>0</v>
      </c>
      <c r="H106" s="126">
        <f t="shared" si="10"/>
        <v>0</v>
      </c>
      <c r="I106" s="184">
        <f t="shared" si="10"/>
        <v>0</v>
      </c>
      <c r="J106" s="126">
        <f t="shared" si="10"/>
        <v>0</v>
      </c>
      <c r="K106" s="184">
        <f t="shared" si="10"/>
        <v>0</v>
      </c>
      <c r="L106" s="126">
        <f t="shared" si="10"/>
        <v>0</v>
      </c>
      <c r="M106" s="184">
        <f t="shared" si="10"/>
        <v>0</v>
      </c>
      <c r="N106" s="126">
        <f t="shared" si="10"/>
        <v>0</v>
      </c>
      <c r="O106" s="184">
        <f t="shared" si="10"/>
        <v>0</v>
      </c>
      <c r="P106" s="126">
        <f t="shared" si="10"/>
        <v>0</v>
      </c>
      <c r="Q106" s="184">
        <f t="shared" si="10"/>
        <v>0</v>
      </c>
      <c r="R106" s="126">
        <f t="shared" si="10"/>
        <v>0</v>
      </c>
      <c r="S106" s="184">
        <f t="shared" si="10"/>
        <v>0</v>
      </c>
      <c r="T106" s="122">
        <f t="shared" si="10"/>
        <v>0</v>
      </c>
      <c r="U106" s="147"/>
      <c r="V106" s="126">
        <f>SUM(V103:V105)</f>
        <v>0</v>
      </c>
      <c r="W106" s="147"/>
      <c r="X106" s="147"/>
      <c r="Y106" s="147"/>
      <c r="Z106" s="147"/>
      <c r="AA106" s="147"/>
      <c r="AB106" s="147"/>
      <c r="AC106" s="147"/>
      <c r="AD106" s="147"/>
      <c r="AE106" s="147"/>
      <c r="AF106" s="147"/>
      <c r="AG106" s="147"/>
      <c r="AH106" s="147"/>
      <c r="AI106" s="147"/>
      <c r="AJ106" s="147"/>
      <c r="AK106" s="147"/>
      <c r="AL106" s="147"/>
      <c r="AM106" s="147"/>
    </row>
    <row r="107" spans="1:22" ht="13.5" customHeight="1">
      <c r="A107" s="23"/>
      <c r="B107" s="23"/>
      <c r="C107" s="23"/>
      <c r="D107" s="24"/>
      <c r="E107" s="118"/>
      <c r="F107" s="24"/>
      <c r="G107" s="118"/>
      <c r="H107" s="24"/>
      <c r="I107" s="118"/>
      <c r="J107" s="24"/>
      <c r="K107" s="118"/>
      <c r="L107" s="24"/>
      <c r="M107" s="118"/>
      <c r="N107" s="24"/>
      <c r="O107" s="118"/>
      <c r="P107" s="24"/>
      <c r="Q107" s="118"/>
      <c r="R107" s="24"/>
      <c r="S107" s="119"/>
      <c r="T107" s="118"/>
      <c r="V107" s="24"/>
    </row>
    <row r="108" spans="1:39" s="121" customFormat="1" ht="13.5" customHeight="1">
      <c r="A108" s="117"/>
      <c r="B108" s="117"/>
      <c r="C108" s="117" t="s">
        <v>91</v>
      </c>
      <c r="D108" s="122">
        <f>D103+D97+D94+D87+D79+D70+D67+D54+D44+D32+D22</f>
        <v>0</v>
      </c>
      <c r="E108" s="184"/>
      <c r="F108" s="122">
        <f>F103+F97+F94+F87+F79+F70+F67+F54+F44+F32+F22</f>
        <v>0</v>
      </c>
      <c r="G108" s="184"/>
      <c r="H108" s="122">
        <f>H103+H97+H94+H87+H79+H70+H67+H54+H44+H32+H22</f>
        <v>0</v>
      </c>
      <c r="I108" s="184"/>
      <c r="J108" s="122">
        <f>J103+J97+J94+J87+J79+J70+J67+J54+J44+J32+J22</f>
        <v>0</v>
      </c>
      <c r="K108" s="184"/>
      <c r="L108" s="122">
        <f>L103+L97+L94+L87+L79+L70+L67+L54+L44+L32+L22</f>
        <v>0</v>
      </c>
      <c r="M108" s="184"/>
      <c r="N108" s="122">
        <f>N103+N97+N94+N87+N79+N70+N67+N54+N44+N32+N22</f>
        <v>0</v>
      </c>
      <c r="O108" s="184"/>
      <c r="P108" s="122">
        <f>P103+P97+P94+P87+P79+P70+P67+P54+P44+P32+P22</f>
        <v>0</v>
      </c>
      <c r="Q108" s="184"/>
      <c r="R108" s="122">
        <f>R103+R97+R94+R87+R79+R70+R67+R54+R44+R32+R22</f>
        <v>0</v>
      </c>
      <c r="S108" s="117"/>
      <c r="T108" s="122">
        <f>T103+T97+T94+T87+T79+T70+T67+T54+T44+T32+T22</f>
        <v>0</v>
      </c>
      <c r="U108" s="118"/>
      <c r="V108" s="122">
        <f>V103+V97+V94+V87+V79+V70+V67+V54+V44+V32+V22</f>
        <v>0</v>
      </c>
      <c r="W108" s="147"/>
      <c r="X108" s="147"/>
      <c r="Y108" s="147"/>
      <c r="Z108" s="147"/>
      <c r="AA108" s="147"/>
      <c r="AB108" s="147"/>
      <c r="AC108" s="147"/>
      <c r="AD108" s="147"/>
      <c r="AE108" s="147"/>
      <c r="AF108" s="147"/>
      <c r="AG108" s="147"/>
      <c r="AH108" s="147"/>
      <c r="AI108" s="147"/>
      <c r="AJ108" s="147"/>
      <c r="AK108" s="147"/>
      <c r="AL108" s="147"/>
      <c r="AM108" s="147"/>
    </row>
    <row r="109" spans="4:22" ht="13.5" customHeight="1">
      <c r="D109" s="22"/>
      <c r="E109" s="147"/>
      <c r="F109" s="22"/>
      <c r="G109" s="147"/>
      <c r="H109" s="22"/>
      <c r="I109" s="147"/>
      <c r="J109" s="22"/>
      <c r="K109" s="147"/>
      <c r="L109" s="22"/>
      <c r="M109" s="147"/>
      <c r="N109" s="22"/>
      <c r="O109" s="147"/>
      <c r="P109" s="22"/>
      <c r="Q109" s="147"/>
      <c r="R109" s="22"/>
      <c r="T109" s="147"/>
      <c r="U109" s="118"/>
      <c r="V109" s="22"/>
    </row>
    <row r="110" spans="1:20" ht="16.5" customHeight="1">
      <c r="A110" s="27" t="s">
        <v>336</v>
      </c>
      <c r="B110" s="27"/>
      <c r="T110" s="117"/>
    </row>
    <row r="111" ht="16.5" customHeight="1">
      <c r="T111" s="117"/>
    </row>
    <row r="112" spans="3:22" ht="16.5" customHeight="1">
      <c r="C112" s="18" t="s">
        <v>212</v>
      </c>
      <c r="D112" s="155"/>
      <c r="F112" s="155"/>
      <c r="H112" s="155"/>
      <c r="J112" s="155"/>
      <c r="L112" s="155"/>
      <c r="N112" s="155"/>
      <c r="P112" s="155"/>
      <c r="R112" s="155"/>
      <c r="T112" s="121">
        <f>D112-SUM(F112:S112)</f>
        <v>0</v>
      </c>
      <c r="V112" s="155"/>
    </row>
    <row r="113" spans="3:22" ht="16.5" customHeight="1">
      <c r="C113" s="18" t="s">
        <v>92</v>
      </c>
      <c r="D113" s="155"/>
      <c r="F113" s="155"/>
      <c r="H113" s="155"/>
      <c r="J113" s="155"/>
      <c r="L113" s="155"/>
      <c r="N113" s="155"/>
      <c r="P113" s="155"/>
      <c r="R113" s="155"/>
      <c r="T113" s="121">
        <f>D113-SUM(F113:S113)</f>
        <v>0</v>
      </c>
      <c r="V113" s="155"/>
    </row>
    <row r="114" spans="3:22" ht="16.5" customHeight="1">
      <c r="C114" s="18" t="s">
        <v>93</v>
      </c>
      <c r="D114" s="155"/>
      <c r="F114" s="155"/>
      <c r="H114" s="155"/>
      <c r="J114" s="155"/>
      <c r="L114" s="155"/>
      <c r="N114" s="155"/>
      <c r="P114" s="155"/>
      <c r="R114" s="155"/>
      <c r="T114" s="121">
        <f>D114-SUM(F114:S114)</f>
        <v>0</v>
      </c>
      <c r="V114" s="155"/>
    </row>
    <row r="115" spans="3:22" ht="16.5" customHeight="1">
      <c r="C115" s="18" t="s">
        <v>94</v>
      </c>
      <c r="D115" s="155"/>
      <c r="F115" s="155"/>
      <c r="H115" s="155"/>
      <c r="J115" s="155"/>
      <c r="L115" s="155"/>
      <c r="N115" s="155"/>
      <c r="P115" s="155"/>
      <c r="R115" s="155"/>
      <c r="T115" s="121">
        <f>D115-SUM(F115:S115)</f>
        <v>0</v>
      </c>
      <c r="V115" s="155"/>
    </row>
    <row r="116" ht="16.5" customHeight="1">
      <c r="T116" s="117"/>
    </row>
    <row r="117" spans="3:22" ht="16.5" customHeight="1">
      <c r="C117" s="18" t="s">
        <v>337</v>
      </c>
      <c r="D117" s="126">
        <f aca="true" t="shared" si="11" ref="D117:R117">SUM(D112:D116)</f>
        <v>0</v>
      </c>
      <c r="E117" s="184"/>
      <c r="F117" s="126">
        <f t="shared" si="11"/>
        <v>0</v>
      </c>
      <c r="G117" s="184"/>
      <c r="H117" s="126">
        <f t="shared" si="11"/>
        <v>0</v>
      </c>
      <c r="I117" s="184"/>
      <c r="J117" s="126">
        <f t="shared" si="11"/>
        <v>0</v>
      </c>
      <c r="K117" s="184"/>
      <c r="L117" s="126">
        <f t="shared" si="11"/>
        <v>0</v>
      </c>
      <c r="M117" s="184"/>
      <c r="N117" s="126">
        <f t="shared" si="11"/>
        <v>0</v>
      </c>
      <c r="O117" s="184"/>
      <c r="P117" s="126">
        <f t="shared" si="11"/>
        <v>0</v>
      </c>
      <c r="Q117" s="184"/>
      <c r="R117" s="126">
        <f t="shared" si="11"/>
        <v>0</v>
      </c>
      <c r="T117" s="122">
        <f>SUM(T112:T116)</f>
        <v>0</v>
      </c>
      <c r="V117" s="126">
        <f>SUM(V112:V116)</f>
        <v>0</v>
      </c>
    </row>
    <row r="118" ht="16.5" customHeight="1">
      <c r="T118" s="117"/>
    </row>
    <row r="119" spans="1:20" ht="13.5" customHeight="1">
      <c r="A119" s="27" t="s">
        <v>95</v>
      </c>
      <c r="B119" s="27"/>
      <c r="T119" s="117"/>
    </row>
    <row r="120" ht="13.5" customHeight="1">
      <c r="T120" s="117"/>
    </row>
    <row r="121" spans="3:22" ht="13.5" customHeight="1">
      <c r="C121" s="18" t="s">
        <v>96</v>
      </c>
      <c r="D121" s="155"/>
      <c r="F121" s="155"/>
      <c r="H121" s="155"/>
      <c r="J121" s="155"/>
      <c r="L121" s="155"/>
      <c r="N121" s="155"/>
      <c r="P121" s="155"/>
      <c r="R121" s="155"/>
      <c r="T121" s="121">
        <f aca="true" t="shared" si="12" ref="T121:T126">D121-SUM(F121:S121)</f>
        <v>0</v>
      </c>
      <c r="V121" s="155"/>
    </row>
    <row r="122" spans="3:22" ht="13.5" customHeight="1">
      <c r="C122" s="18" t="s">
        <v>97</v>
      </c>
      <c r="D122" s="155"/>
      <c r="F122" s="155"/>
      <c r="H122" s="155"/>
      <c r="J122" s="155"/>
      <c r="L122" s="155"/>
      <c r="N122" s="155"/>
      <c r="P122" s="155"/>
      <c r="R122" s="155"/>
      <c r="T122" s="121">
        <f t="shared" si="12"/>
        <v>0</v>
      </c>
      <c r="V122" s="155"/>
    </row>
    <row r="123" spans="3:22" ht="13.5" customHeight="1">
      <c r="C123" s="18" t="s">
        <v>98</v>
      </c>
      <c r="D123" s="155"/>
      <c r="F123" s="155"/>
      <c r="H123" s="155"/>
      <c r="J123" s="155"/>
      <c r="L123" s="155"/>
      <c r="N123" s="155"/>
      <c r="P123" s="155"/>
      <c r="R123" s="155"/>
      <c r="T123" s="121">
        <f t="shared" si="12"/>
        <v>0</v>
      </c>
      <c r="V123" s="155"/>
    </row>
    <row r="124" spans="3:22" ht="13.5" customHeight="1">
      <c r="C124" s="18" t="s">
        <v>99</v>
      </c>
      <c r="D124" s="155"/>
      <c r="F124" s="155"/>
      <c r="H124" s="155"/>
      <c r="J124" s="155"/>
      <c r="L124" s="155"/>
      <c r="N124" s="155"/>
      <c r="P124" s="155"/>
      <c r="R124" s="155"/>
      <c r="T124" s="121">
        <f t="shared" si="12"/>
        <v>0</v>
      </c>
      <c r="V124" s="155"/>
    </row>
    <row r="125" spans="3:22" ht="13.5" customHeight="1">
      <c r="C125" s="18" t="s">
        <v>187</v>
      </c>
      <c r="D125" s="155"/>
      <c r="F125" s="155"/>
      <c r="H125" s="155"/>
      <c r="J125" s="155"/>
      <c r="L125" s="155"/>
      <c r="N125" s="155"/>
      <c r="P125" s="155"/>
      <c r="R125" s="155"/>
      <c r="T125" s="121">
        <f t="shared" si="12"/>
        <v>0</v>
      </c>
      <c r="V125" s="155"/>
    </row>
    <row r="126" spans="3:22" ht="13.5" customHeight="1">
      <c r="C126" s="18" t="s">
        <v>100</v>
      </c>
      <c r="D126" s="159"/>
      <c r="E126" s="147"/>
      <c r="F126" s="159"/>
      <c r="G126" s="147"/>
      <c r="H126" s="159"/>
      <c r="I126" s="147"/>
      <c r="J126" s="159"/>
      <c r="K126" s="147"/>
      <c r="L126" s="159"/>
      <c r="M126" s="147"/>
      <c r="N126" s="155"/>
      <c r="O126" s="147"/>
      <c r="P126" s="159"/>
      <c r="Q126" s="147"/>
      <c r="R126" s="159"/>
      <c r="T126" s="121">
        <f t="shared" si="12"/>
        <v>0</v>
      </c>
      <c r="V126" s="159"/>
    </row>
    <row r="128" spans="3:22" ht="13.5" customHeight="1">
      <c r="C128" s="18" t="s">
        <v>101</v>
      </c>
      <c r="D128" s="125">
        <f aca="true" t="shared" si="13" ref="D128:R128">SUM(D121:D126)</f>
        <v>0</v>
      </c>
      <c r="E128" s="187"/>
      <c r="F128" s="125">
        <f t="shared" si="13"/>
        <v>0</v>
      </c>
      <c r="G128" s="187"/>
      <c r="H128" s="125">
        <f t="shared" si="13"/>
        <v>0</v>
      </c>
      <c r="I128" s="187"/>
      <c r="J128" s="125">
        <f t="shared" si="13"/>
        <v>0</v>
      </c>
      <c r="K128" s="187"/>
      <c r="L128" s="125">
        <f t="shared" si="13"/>
        <v>0</v>
      </c>
      <c r="M128" s="187"/>
      <c r="N128" s="125">
        <f t="shared" si="13"/>
        <v>0</v>
      </c>
      <c r="O128" s="187"/>
      <c r="P128" s="125">
        <f t="shared" si="13"/>
        <v>0</v>
      </c>
      <c r="Q128" s="187"/>
      <c r="R128" s="125">
        <f t="shared" si="13"/>
        <v>0</v>
      </c>
      <c r="T128" s="125">
        <f>SUM(T121:T126)</f>
        <v>0</v>
      </c>
      <c r="V128" s="125">
        <f>SUM(V121:V126)</f>
        <v>0</v>
      </c>
    </row>
    <row r="130" spans="1:22" ht="13.5" customHeight="1" thickBot="1">
      <c r="A130" s="18" t="s">
        <v>102</v>
      </c>
      <c r="D130" s="124">
        <f aca="true" t="shared" si="14" ref="D130:R130">D108+D117+D128</f>
        <v>0</v>
      </c>
      <c r="E130" s="188"/>
      <c r="F130" s="124">
        <f t="shared" si="14"/>
        <v>0</v>
      </c>
      <c r="G130" s="188"/>
      <c r="H130" s="124">
        <f t="shared" si="14"/>
        <v>0</v>
      </c>
      <c r="I130" s="188"/>
      <c r="J130" s="124">
        <f t="shared" si="14"/>
        <v>0</v>
      </c>
      <c r="K130" s="188"/>
      <c r="L130" s="124">
        <f t="shared" si="14"/>
        <v>0</v>
      </c>
      <c r="M130" s="188"/>
      <c r="N130" s="124">
        <f t="shared" si="14"/>
        <v>0</v>
      </c>
      <c r="O130" s="188"/>
      <c r="P130" s="124">
        <f t="shared" si="14"/>
        <v>0</v>
      </c>
      <c r="Q130" s="188"/>
      <c r="R130" s="124">
        <f t="shared" si="14"/>
        <v>0</v>
      </c>
      <c r="S130" s="190"/>
      <c r="T130" s="124">
        <f>T108+T117+T128</f>
        <v>0</v>
      </c>
      <c r="V130" s="124">
        <f>V108+V117+V128</f>
        <v>0</v>
      </c>
    </row>
    <row r="131" spans="4:20" ht="13.5" customHeight="1" thickTop="1">
      <c r="D131" s="21" t="s">
        <v>147</v>
      </c>
      <c r="E131" s="119"/>
      <c r="F131" s="21" t="s">
        <v>197</v>
      </c>
      <c r="G131" s="119"/>
      <c r="H131" s="21" t="s">
        <v>197</v>
      </c>
      <c r="I131" s="119"/>
      <c r="J131" s="21" t="s">
        <v>197</v>
      </c>
      <c r="K131" s="119"/>
      <c r="L131" s="21" t="s">
        <v>197</v>
      </c>
      <c r="M131" s="119"/>
      <c r="N131" s="21" t="s">
        <v>197</v>
      </c>
      <c r="O131" s="119"/>
      <c r="P131" s="21" t="s">
        <v>197</v>
      </c>
      <c r="Q131" s="119"/>
      <c r="R131" s="21" t="s">
        <v>197</v>
      </c>
      <c r="T131" s="21" t="s">
        <v>197</v>
      </c>
    </row>
    <row r="132" ht="13.5" customHeight="1">
      <c r="J132" s="22"/>
    </row>
    <row r="133" ht="13.5" customHeight="1">
      <c r="J133" s="21"/>
    </row>
    <row r="134" spans="3:20" ht="14.25" customHeight="1">
      <c r="C134" s="46" t="s">
        <v>104</v>
      </c>
      <c r="D134" s="240" t="s">
        <v>199</v>
      </c>
      <c r="E134" s="240"/>
      <c r="F134" s="234"/>
      <c r="G134" s="234"/>
      <c r="H134" s="234"/>
      <c r="I134" s="234"/>
      <c r="J134" s="234"/>
      <c r="K134" s="234"/>
      <c r="L134" s="234"/>
      <c r="M134" s="234"/>
      <c r="N134" s="234"/>
      <c r="O134" s="234"/>
      <c r="P134" s="234"/>
      <c r="Q134" s="234"/>
      <c r="R134" s="234"/>
      <c r="S134" s="234"/>
      <c r="T134" s="234"/>
    </row>
    <row r="135" ht="13.5" customHeight="1">
      <c r="D135" s="18" t="s">
        <v>200</v>
      </c>
    </row>
    <row r="136" ht="13.5" customHeight="1">
      <c r="D136" s="18" t="s">
        <v>228</v>
      </c>
    </row>
    <row r="137" ht="13.5" customHeight="1">
      <c r="D137" s="18" t="s">
        <v>242</v>
      </c>
    </row>
    <row r="138" spans="4:20" ht="48" customHeight="1">
      <c r="D138" s="234" t="s">
        <v>249</v>
      </c>
      <c r="E138" s="234"/>
      <c r="F138" s="234"/>
      <c r="G138" s="234"/>
      <c r="H138" s="234"/>
      <c r="I138" s="234"/>
      <c r="J138" s="234"/>
      <c r="K138" s="234"/>
      <c r="L138" s="234"/>
      <c r="M138" s="234"/>
      <c r="N138" s="234"/>
      <c r="O138" s="234"/>
      <c r="P138" s="234"/>
      <c r="Q138" s="234"/>
      <c r="R138" s="234"/>
      <c r="S138" s="234"/>
      <c r="T138" s="234"/>
    </row>
    <row r="139" ht="13.5" customHeight="1">
      <c r="D139" s="18" t="s">
        <v>226</v>
      </c>
    </row>
    <row r="140" ht="13.5" customHeight="1">
      <c r="D140" s="18" t="s">
        <v>227</v>
      </c>
    </row>
    <row r="153" ht="11.25"/>
  </sheetData>
  <mergeCells count="3">
    <mergeCell ref="A12:C12"/>
    <mergeCell ref="D134:T134"/>
    <mergeCell ref="D138:T138"/>
  </mergeCells>
  <printOptions/>
  <pageMargins left="0.75" right="0.75" top="1" bottom="1" header="0.5" footer="0.5"/>
  <pageSetup fitToHeight="6" fitToWidth="1" horizontalDpi="600" verticalDpi="600" orientation="landscape"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189"/>
  <sheetViews>
    <sheetView workbookViewId="0" topLeftCell="A1">
      <pane xSplit="3" ySplit="9" topLeftCell="D10" activePane="bottomRight" state="frozen"/>
      <selection pane="topLeft" activeCell="A1" sqref="A1"/>
      <selection pane="topRight" activeCell="D1" sqref="D1"/>
      <selection pane="bottomLeft" activeCell="A11" sqref="A11"/>
      <selection pane="bottomRight" activeCell="D18" sqref="D18"/>
    </sheetView>
  </sheetViews>
  <sheetFormatPr defaultColWidth="9.140625" defaultRowHeight="13.5" customHeight="1"/>
  <cols>
    <col min="1" max="1" width="2.7109375" style="18" customWidth="1"/>
    <col min="2" max="2" width="3.7109375" style="18" customWidth="1"/>
    <col min="3" max="3" width="27.57421875" style="18" customWidth="1"/>
    <col min="4" max="4" width="11.140625" style="18" customWidth="1"/>
    <col min="5" max="5" width="1.28515625" style="134" customWidth="1"/>
    <col min="6" max="6" width="10.140625" style="18" customWidth="1"/>
    <col min="7" max="7" width="1.28515625" style="134" customWidth="1"/>
    <col min="8" max="8" width="12.421875" style="18" customWidth="1"/>
    <col min="9" max="9" width="1.28515625" style="134" customWidth="1"/>
    <col min="10" max="10" width="9.140625" style="18" customWidth="1"/>
    <col min="11" max="11" width="1.28515625" style="134" customWidth="1"/>
    <col min="12" max="12" width="10.8515625" style="18" customWidth="1"/>
    <col min="13" max="13" width="1.28515625" style="134" customWidth="1"/>
    <col min="14" max="14" width="11.28125" style="18" customWidth="1"/>
    <col min="15" max="15" width="1.28515625" style="134" customWidth="1"/>
    <col min="16" max="16" width="10.28125" style="18" customWidth="1"/>
    <col min="17" max="17" width="1.28515625" style="134" customWidth="1"/>
    <col min="18" max="18" width="12.421875" style="18" customWidth="1"/>
    <col min="19" max="19" width="2.00390625" style="18" customWidth="1"/>
    <col min="20" max="20" width="10.57421875" style="18" customWidth="1"/>
    <col min="21" max="16384" width="9.140625" style="18" customWidth="1"/>
  </cols>
  <sheetData>
    <row r="1" spans="1:17" s="91" customFormat="1" ht="18.75">
      <c r="A1" s="35" t="s">
        <v>260</v>
      </c>
      <c r="E1" s="134"/>
      <c r="G1" s="134"/>
      <c r="I1" s="134"/>
      <c r="K1" s="134"/>
      <c r="M1" s="134"/>
      <c r="O1" s="134"/>
      <c r="Q1" s="134"/>
    </row>
    <row r="2" spans="1:17" s="91" customFormat="1" ht="18" customHeight="1">
      <c r="A2" s="35" t="s">
        <v>0</v>
      </c>
      <c r="E2" s="134"/>
      <c r="G2" s="134"/>
      <c r="I2" s="134"/>
      <c r="K2" s="134"/>
      <c r="M2" s="134"/>
      <c r="O2" s="134"/>
      <c r="Q2" s="134"/>
    </row>
    <row r="3" ht="13.5" customHeight="1">
      <c r="A3" s="92"/>
    </row>
    <row r="4" ht="13.5" customHeight="1">
      <c r="E4" s="161" t="s">
        <v>281</v>
      </c>
    </row>
    <row r="5" spans="1:20" ht="13.5" customHeight="1">
      <c r="A5" s="27" t="str">
        <f>D9</f>
        <v>FY 2010</v>
      </c>
      <c r="C5" s="27" t="s">
        <v>279</v>
      </c>
      <c r="T5" s="95" t="s">
        <v>217</v>
      </c>
    </row>
    <row r="6" spans="5:17" ht="13.5" customHeight="1">
      <c r="E6" s="117"/>
      <c r="G6" s="117"/>
      <c r="I6" s="117"/>
      <c r="K6" s="117"/>
      <c r="M6" s="117"/>
      <c r="O6" s="117"/>
      <c r="Q6" s="117"/>
    </row>
    <row r="7" spans="2:20" ht="13.5" customHeight="1">
      <c r="B7" s="21"/>
      <c r="C7" s="21"/>
      <c r="E7" s="142"/>
      <c r="F7" s="241" t="s">
        <v>32</v>
      </c>
      <c r="G7" s="241"/>
      <c r="H7" s="241"/>
      <c r="I7" s="241"/>
      <c r="J7" s="241"/>
      <c r="K7" s="241"/>
      <c r="L7" s="241"/>
      <c r="M7" s="241"/>
      <c r="N7" s="241"/>
      <c r="O7" s="241"/>
      <c r="P7" s="241"/>
      <c r="Q7" s="241"/>
      <c r="R7" s="241"/>
      <c r="S7" s="21"/>
      <c r="T7" s="21"/>
    </row>
    <row r="8" spans="2:20" s="27" customFormat="1" ht="13.5" customHeight="1">
      <c r="B8" s="26"/>
      <c r="C8" s="26"/>
      <c r="D8" s="26" t="s">
        <v>105</v>
      </c>
      <c r="E8" s="143"/>
      <c r="F8" s="26"/>
      <c r="G8" s="143"/>
      <c r="H8" s="26" t="s">
        <v>35</v>
      </c>
      <c r="I8" s="143"/>
      <c r="J8" s="29" t="s">
        <v>4</v>
      </c>
      <c r="K8" s="143"/>
      <c r="L8" s="26"/>
      <c r="M8" s="143"/>
      <c r="N8" s="26"/>
      <c r="O8" s="143"/>
      <c r="P8" s="26" t="s">
        <v>36</v>
      </c>
      <c r="Q8" s="143"/>
      <c r="R8" s="29" t="s">
        <v>4</v>
      </c>
      <c r="S8" s="26"/>
      <c r="T8" s="26" t="str">
        <f>D9</f>
        <v>FY 2010</v>
      </c>
    </row>
    <row r="9" spans="2:20" s="27" customFormat="1" ht="13.5" customHeight="1">
      <c r="B9" s="26"/>
      <c r="C9" s="26"/>
      <c r="D9" s="26" t="s">
        <v>315</v>
      </c>
      <c r="E9" s="142"/>
      <c r="F9" s="29" t="s">
        <v>38</v>
      </c>
      <c r="G9" s="142"/>
      <c r="H9" s="29" t="s">
        <v>39</v>
      </c>
      <c r="I9" s="142"/>
      <c r="J9" s="26" t="s">
        <v>33</v>
      </c>
      <c r="K9" s="142"/>
      <c r="L9" s="29" t="s">
        <v>40</v>
      </c>
      <c r="M9" s="142"/>
      <c r="N9" s="29" t="s">
        <v>41</v>
      </c>
      <c r="O9" s="142"/>
      <c r="P9" s="29" t="s">
        <v>42</v>
      </c>
      <c r="Q9" s="142"/>
      <c r="R9" s="26" t="s">
        <v>33</v>
      </c>
      <c r="S9" s="26"/>
      <c r="T9" s="26" t="s">
        <v>43</v>
      </c>
    </row>
    <row r="10" spans="1:20" s="27" customFormat="1" ht="13.5" customHeight="1" thickBot="1">
      <c r="A10" s="49" t="s">
        <v>211</v>
      </c>
      <c r="B10" s="44"/>
      <c r="C10" s="44"/>
      <c r="D10" s="45" t="s">
        <v>34</v>
      </c>
      <c r="E10" s="144"/>
      <c r="F10" s="45" t="s">
        <v>45</v>
      </c>
      <c r="G10" s="144"/>
      <c r="H10" s="45" t="s">
        <v>46</v>
      </c>
      <c r="I10" s="144"/>
      <c r="J10" s="45" t="s">
        <v>145</v>
      </c>
      <c r="K10" s="144"/>
      <c r="L10" s="45" t="s">
        <v>47</v>
      </c>
      <c r="M10" s="144"/>
      <c r="N10" s="45" t="s">
        <v>48</v>
      </c>
      <c r="O10" s="144"/>
      <c r="P10" s="45" t="s">
        <v>49</v>
      </c>
      <c r="Q10" s="144"/>
      <c r="R10" s="45" t="s">
        <v>239</v>
      </c>
      <c r="S10" s="45"/>
      <c r="T10" s="45" t="s">
        <v>51</v>
      </c>
    </row>
    <row r="11" spans="1:20" s="27" customFormat="1" ht="13.5" customHeight="1">
      <c r="A11" s="30"/>
      <c r="B11" s="30"/>
      <c r="C11" s="30"/>
      <c r="D11" s="29"/>
      <c r="E11" s="118"/>
      <c r="F11" s="26"/>
      <c r="G11" s="118"/>
      <c r="H11" s="26"/>
      <c r="I11" s="118"/>
      <c r="J11" s="26"/>
      <c r="K11" s="118"/>
      <c r="L11" s="26"/>
      <c r="M11" s="118"/>
      <c r="N11" s="26"/>
      <c r="O11" s="118"/>
      <c r="P11" s="26"/>
      <c r="Q11" s="118"/>
      <c r="R11" s="29"/>
      <c r="S11" s="26"/>
      <c r="T11" s="29"/>
    </row>
    <row r="12" spans="1:20" ht="13.5" customHeight="1">
      <c r="A12" s="242" t="s">
        <v>52</v>
      </c>
      <c r="B12" s="242"/>
      <c r="C12" s="242"/>
      <c r="D12" s="24"/>
      <c r="E12" s="118"/>
      <c r="F12" s="21"/>
      <c r="G12" s="118"/>
      <c r="H12" s="21"/>
      <c r="I12" s="118"/>
      <c r="J12" s="21"/>
      <c r="K12" s="118"/>
      <c r="L12" s="21"/>
      <c r="M12" s="118"/>
      <c r="N12" s="21"/>
      <c r="O12" s="118"/>
      <c r="P12" s="21"/>
      <c r="Q12" s="118"/>
      <c r="R12" s="24"/>
      <c r="S12" s="21"/>
      <c r="T12" s="24"/>
    </row>
    <row r="13" spans="1:20" ht="13.5" customHeight="1">
      <c r="A13" s="23"/>
      <c r="B13" s="23"/>
      <c r="C13" s="23"/>
      <c r="D13" s="24"/>
      <c r="E13" s="118"/>
      <c r="F13" s="21"/>
      <c r="G13" s="118"/>
      <c r="H13" s="21"/>
      <c r="I13" s="118"/>
      <c r="J13" s="21"/>
      <c r="K13" s="118"/>
      <c r="L13" s="21"/>
      <c r="M13" s="118"/>
      <c r="N13" s="21"/>
      <c r="O13" s="118"/>
      <c r="P13" s="21"/>
      <c r="Q13" s="118"/>
      <c r="R13" s="24"/>
      <c r="S13" s="21"/>
      <c r="T13" s="24"/>
    </row>
    <row r="14" spans="1:20" ht="13.5" customHeight="1">
      <c r="A14" s="93" t="s">
        <v>53</v>
      </c>
      <c r="B14" s="25"/>
      <c r="C14" s="25"/>
      <c r="D14" s="24"/>
      <c r="E14" s="118"/>
      <c r="F14" s="21"/>
      <c r="G14" s="118"/>
      <c r="H14" s="21"/>
      <c r="I14" s="118"/>
      <c r="J14" s="21"/>
      <c r="K14" s="118"/>
      <c r="L14" s="21"/>
      <c r="M14" s="118"/>
      <c r="N14" s="21"/>
      <c r="O14" s="118"/>
      <c r="P14" s="21"/>
      <c r="Q14" s="118"/>
      <c r="R14" s="24"/>
      <c r="S14" s="21"/>
      <c r="T14" s="24"/>
    </row>
    <row r="15" spans="1:20" ht="13.5" customHeight="1">
      <c r="A15" s="23"/>
      <c r="B15" s="23"/>
      <c r="C15" s="23"/>
      <c r="D15" s="24"/>
      <c r="E15" s="117"/>
      <c r="F15" s="21"/>
      <c r="G15" s="117"/>
      <c r="H15" s="21"/>
      <c r="I15" s="117"/>
      <c r="J15" s="21"/>
      <c r="K15" s="117"/>
      <c r="L15" s="21"/>
      <c r="M15" s="117"/>
      <c r="N15" s="21"/>
      <c r="O15" s="117"/>
      <c r="P15" s="21"/>
      <c r="Q15" s="117"/>
      <c r="R15" s="24"/>
      <c r="S15" s="21"/>
      <c r="T15" s="24"/>
    </row>
    <row r="16" spans="1:17" ht="13.5" customHeight="1">
      <c r="A16" s="18" t="s">
        <v>224</v>
      </c>
      <c r="E16" s="117"/>
      <c r="G16" s="117"/>
      <c r="I16" s="117"/>
      <c r="K16" s="117"/>
      <c r="M16" s="117"/>
      <c r="O16" s="117"/>
      <c r="Q16" s="117"/>
    </row>
    <row r="17" spans="1:17" ht="13.5" customHeight="1">
      <c r="A17" s="18" t="s">
        <v>287</v>
      </c>
      <c r="E17" s="117"/>
      <c r="G17" s="117"/>
      <c r="I17" s="117"/>
      <c r="K17" s="117"/>
      <c r="M17" s="117"/>
      <c r="O17" s="117"/>
      <c r="Q17" s="117"/>
    </row>
    <row r="18" spans="2:20" ht="13.5" customHeight="1">
      <c r="B18" s="18" t="s">
        <v>54</v>
      </c>
      <c r="D18" s="155"/>
      <c r="E18" s="117"/>
      <c r="F18" s="155"/>
      <c r="G18" s="117"/>
      <c r="H18" s="155"/>
      <c r="I18" s="117"/>
      <c r="J18" s="155"/>
      <c r="K18" s="117"/>
      <c r="L18" s="155"/>
      <c r="M18" s="117"/>
      <c r="N18" s="155"/>
      <c r="O18" s="117"/>
      <c r="P18" s="155"/>
      <c r="Q18" s="117"/>
      <c r="R18" s="156"/>
      <c r="S18" s="19"/>
      <c r="T18" s="121">
        <f>D18-SUM(F18:S18)</f>
        <v>0</v>
      </c>
    </row>
    <row r="19" spans="2:20" ht="13.5" customHeight="1">
      <c r="B19" s="18" t="s">
        <v>55</v>
      </c>
      <c r="D19" s="155"/>
      <c r="E19" s="117"/>
      <c r="F19" s="155"/>
      <c r="G19" s="117"/>
      <c r="H19" s="155"/>
      <c r="I19" s="117"/>
      <c r="J19" s="155"/>
      <c r="K19" s="117"/>
      <c r="L19" s="155"/>
      <c r="M19" s="117"/>
      <c r="N19" s="155"/>
      <c r="O19" s="117"/>
      <c r="P19" s="155"/>
      <c r="Q19" s="117"/>
      <c r="R19" s="156"/>
      <c r="S19" s="19"/>
      <c r="T19" s="121">
        <f>D19-SUM(F19:S19)</f>
        <v>0</v>
      </c>
    </row>
    <row r="20" spans="2:20" ht="13.5" customHeight="1">
      <c r="B20" s="18" t="s">
        <v>56</v>
      </c>
      <c r="D20" s="155"/>
      <c r="E20" s="147"/>
      <c r="F20" s="155"/>
      <c r="G20" s="147"/>
      <c r="H20" s="155"/>
      <c r="I20" s="147"/>
      <c r="J20" s="155"/>
      <c r="K20" s="147"/>
      <c r="L20" s="155"/>
      <c r="M20" s="147"/>
      <c r="N20" s="155"/>
      <c r="O20" s="147"/>
      <c r="P20" s="155"/>
      <c r="Q20" s="147"/>
      <c r="R20" s="156"/>
      <c r="T20" s="121">
        <f>D20-SUM(F20:S20)</f>
        <v>0</v>
      </c>
    </row>
    <row r="21" spans="4:20" ht="13.5" customHeight="1">
      <c r="D21" s="155"/>
      <c r="E21" s="147"/>
      <c r="F21" s="155"/>
      <c r="G21" s="147"/>
      <c r="H21" s="155"/>
      <c r="I21" s="147"/>
      <c r="J21" s="155"/>
      <c r="K21" s="147"/>
      <c r="L21" s="155"/>
      <c r="M21" s="147"/>
      <c r="N21" s="155"/>
      <c r="O21" s="147"/>
      <c r="P21" s="155"/>
      <c r="Q21" s="147"/>
      <c r="R21" s="156"/>
      <c r="T21" s="121">
        <f>D21-SUM(F21:S21)</f>
        <v>0</v>
      </c>
    </row>
    <row r="22" spans="5:18" ht="13.5" customHeight="1">
      <c r="E22" s="147"/>
      <c r="G22" s="147"/>
      <c r="I22" s="147"/>
      <c r="K22" s="147"/>
      <c r="M22" s="147"/>
      <c r="O22" s="147"/>
      <c r="Q22" s="147"/>
      <c r="R22" s="20"/>
    </row>
    <row r="23" spans="2:20" ht="13.5" customHeight="1">
      <c r="B23" s="18" t="s">
        <v>309</v>
      </c>
      <c r="D23" s="126">
        <f aca="true" t="shared" si="0" ref="D23:R23">SUM(D18:D22)</f>
        <v>0</v>
      </c>
      <c r="E23" s="118"/>
      <c r="F23" s="126">
        <f t="shared" si="0"/>
        <v>0</v>
      </c>
      <c r="G23" s="118"/>
      <c r="H23" s="126">
        <f t="shared" si="0"/>
        <v>0</v>
      </c>
      <c r="I23" s="118"/>
      <c r="J23" s="126">
        <f t="shared" si="0"/>
        <v>0</v>
      </c>
      <c r="K23" s="118"/>
      <c r="L23" s="126">
        <f t="shared" si="0"/>
        <v>0</v>
      </c>
      <c r="M23" s="118"/>
      <c r="N23" s="126">
        <f t="shared" si="0"/>
        <v>0</v>
      </c>
      <c r="O23" s="118"/>
      <c r="P23" s="126">
        <f t="shared" si="0"/>
        <v>0</v>
      </c>
      <c r="Q23" s="118"/>
      <c r="R23" s="126">
        <f t="shared" si="0"/>
        <v>0</v>
      </c>
      <c r="T23" s="122">
        <f>SUM(T18:T22)</f>
        <v>0</v>
      </c>
    </row>
    <row r="24" spans="1:20" ht="13.5" customHeight="1">
      <c r="A24" s="23"/>
      <c r="B24" s="23"/>
      <c r="C24" s="23"/>
      <c r="D24" s="24"/>
      <c r="E24" s="147"/>
      <c r="F24" s="21"/>
      <c r="G24" s="147"/>
      <c r="H24" s="21"/>
      <c r="I24" s="147"/>
      <c r="J24" s="21"/>
      <c r="K24" s="147"/>
      <c r="L24" s="21"/>
      <c r="M24" s="147"/>
      <c r="N24" s="21"/>
      <c r="O24" s="147"/>
      <c r="P24" s="21"/>
      <c r="Q24" s="147"/>
      <c r="R24" s="20"/>
      <c r="S24" s="21"/>
      <c r="T24" s="24"/>
    </row>
    <row r="25" spans="1:18" ht="13.5" customHeight="1">
      <c r="A25" s="18" t="s">
        <v>57</v>
      </c>
      <c r="E25" s="147"/>
      <c r="G25" s="147"/>
      <c r="I25" s="147"/>
      <c r="K25" s="147"/>
      <c r="M25" s="147"/>
      <c r="O25" s="147"/>
      <c r="Q25" s="147"/>
      <c r="R25" s="25"/>
    </row>
    <row r="26" spans="1:18" ht="13.5" customHeight="1">
      <c r="A26" s="18" t="s">
        <v>288</v>
      </c>
      <c r="E26" s="147"/>
      <c r="G26" s="147"/>
      <c r="I26" s="147"/>
      <c r="K26" s="147"/>
      <c r="M26" s="147"/>
      <c r="O26" s="147"/>
      <c r="Q26" s="147"/>
      <c r="R26" s="25"/>
    </row>
    <row r="27" spans="2:20" ht="13.5" customHeight="1">
      <c r="B27" s="18" t="s">
        <v>58</v>
      </c>
      <c r="D27" s="155"/>
      <c r="E27" s="147"/>
      <c r="F27" s="155"/>
      <c r="G27" s="147"/>
      <c r="H27" s="158"/>
      <c r="I27" s="147"/>
      <c r="J27" s="158"/>
      <c r="K27" s="147"/>
      <c r="L27" s="158"/>
      <c r="M27" s="147"/>
      <c r="N27" s="158"/>
      <c r="O27" s="147"/>
      <c r="P27" s="158"/>
      <c r="Q27" s="147"/>
      <c r="R27" s="157"/>
      <c r="T27" s="121">
        <f aca="true" t="shared" si="1" ref="T27:T32">D27-SUM(F27:S27)</f>
        <v>0</v>
      </c>
    </row>
    <row r="28" spans="2:20" ht="13.5" customHeight="1">
      <c r="B28" s="18" t="s">
        <v>179</v>
      </c>
      <c r="D28" s="155"/>
      <c r="E28" s="147"/>
      <c r="F28" s="158"/>
      <c r="G28" s="147"/>
      <c r="H28" s="158"/>
      <c r="I28" s="147"/>
      <c r="J28" s="158"/>
      <c r="K28" s="147"/>
      <c r="L28" s="158"/>
      <c r="M28" s="147"/>
      <c r="N28" s="158"/>
      <c r="O28" s="147"/>
      <c r="P28" s="158"/>
      <c r="Q28" s="147"/>
      <c r="R28" s="157"/>
      <c r="T28" s="121">
        <f t="shared" si="1"/>
        <v>0</v>
      </c>
    </row>
    <row r="29" spans="2:20" ht="13.5" customHeight="1">
      <c r="B29" s="18" t="s">
        <v>243</v>
      </c>
      <c r="D29" s="155"/>
      <c r="E29" s="147"/>
      <c r="F29" s="158"/>
      <c r="G29" s="147"/>
      <c r="H29" s="158"/>
      <c r="I29" s="147"/>
      <c r="J29" s="158"/>
      <c r="K29" s="147"/>
      <c r="L29" s="158"/>
      <c r="M29" s="147"/>
      <c r="N29" s="158"/>
      <c r="O29" s="147"/>
      <c r="P29" s="158"/>
      <c r="Q29" s="147"/>
      <c r="R29" s="157"/>
      <c r="T29" s="121">
        <f t="shared" si="1"/>
        <v>0</v>
      </c>
    </row>
    <row r="30" spans="2:20" ht="13.5" customHeight="1">
      <c r="B30" s="18" t="s">
        <v>178</v>
      </c>
      <c r="D30" s="155"/>
      <c r="E30" s="147"/>
      <c r="F30" s="155"/>
      <c r="G30" s="147"/>
      <c r="H30" s="155"/>
      <c r="I30" s="147"/>
      <c r="J30" s="155"/>
      <c r="K30" s="147"/>
      <c r="L30" s="155"/>
      <c r="M30" s="147"/>
      <c r="N30" s="155"/>
      <c r="O30" s="147"/>
      <c r="P30" s="155"/>
      <c r="Q30" s="147"/>
      <c r="R30" s="157"/>
      <c r="T30" s="121">
        <f t="shared" si="1"/>
        <v>0</v>
      </c>
    </row>
    <row r="31" spans="2:20" ht="13.5" customHeight="1">
      <c r="B31" s="18" t="s">
        <v>244</v>
      </c>
      <c r="D31" s="155"/>
      <c r="E31" s="118"/>
      <c r="F31" s="155"/>
      <c r="G31" s="118"/>
      <c r="H31" s="155"/>
      <c r="I31" s="118"/>
      <c r="J31" s="155"/>
      <c r="K31" s="118"/>
      <c r="L31" s="155"/>
      <c r="M31" s="118"/>
      <c r="N31" s="155"/>
      <c r="O31" s="118"/>
      <c r="P31" s="155"/>
      <c r="Q31" s="118"/>
      <c r="R31" s="157"/>
      <c r="T31" s="121">
        <f t="shared" si="1"/>
        <v>0</v>
      </c>
    </row>
    <row r="32" spans="4:20" ht="13.5" customHeight="1">
      <c r="D32" s="155"/>
      <c r="E32" s="118"/>
      <c r="F32" s="155"/>
      <c r="G32" s="118"/>
      <c r="H32" s="155"/>
      <c r="I32" s="118"/>
      <c r="J32" s="155"/>
      <c r="K32" s="118"/>
      <c r="L32" s="155"/>
      <c r="M32" s="118"/>
      <c r="N32" s="155"/>
      <c r="O32" s="118"/>
      <c r="P32" s="155"/>
      <c r="Q32" s="118"/>
      <c r="R32" s="157"/>
      <c r="T32" s="121">
        <f t="shared" si="1"/>
        <v>0</v>
      </c>
    </row>
    <row r="33" spans="5:18" ht="13.5" customHeight="1">
      <c r="E33" s="146"/>
      <c r="G33" s="146"/>
      <c r="I33" s="146"/>
      <c r="J33" s="117"/>
      <c r="K33" s="146"/>
      <c r="M33" s="146"/>
      <c r="O33" s="146"/>
      <c r="Q33" s="146"/>
      <c r="R33" s="25"/>
    </row>
    <row r="34" spans="2:20" ht="13.5" customHeight="1">
      <c r="B34" s="18" t="s">
        <v>310</v>
      </c>
      <c r="D34" s="126">
        <f aca="true" t="shared" si="2" ref="D34:R34">SUM(D27:D33)</f>
        <v>0</v>
      </c>
      <c r="E34" s="146"/>
      <c r="F34" s="126">
        <f t="shared" si="2"/>
        <v>0</v>
      </c>
      <c r="G34" s="146"/>
      <c r="H34" s="126">
        <f t="shared" si="2"/>
        <v>0</v>
      </c>
      <c r="I34" s="146"/>
      <c r="J34" s="126">
        <f t="shared" si="2"/>
        <v>0</v>
      </c>
      <c r="K34" s="146"/>
      <c r="L34" s="126">
        <f t="shared" si="2"/>
        <v>0</v>
      </c>
      <c r="M34" s="146"/>
      <c r="N34" s="126">
        <f t="shared" si="2"/>
        <v>0</v>
      </c>
      <c r="O34" s="146"/>
      <c r="P34" s="126">
        <f t="shared" si="2"/>
        <v>0</v>
      </c>
      <c r="Q34" s="146"/>
      <c r="R34" s="126">
        <f t="shared" si="2"/>
        <v>0</v>
      </c>
      <c r="T34" s="122">
        <f>SUM(T27:T33)</f>
        <v>0</v>
      </c>
    </row>
    <row r="35" spans="4:20" ht="13.5" customHeight="1">
      <c r="D35" s="22"/>
      <c r="E35" s="118"/>
      <c r="F35" s="22"/>
      <c r="G35" s="118"/>
      <c r="H35" s="22"/>
      <c r="I35" s="118"/>
      <c r="J35" s="22"/>
      <c r="K35" s="118"/>
      <c r="L35" s="22"/>
      <c r="M35" s="118"/>
      <c r="N35" s="22"/>
      <c r="O35" s="118"/>
      <c r="P35" s="22"/>
      <c r="Q35" s="118"/>
      <c r="R35" s="22"/>
      <c r="T35" s="22"/>
    </row>
    <row r="36" spans="1:18" ht="13.5" customHeight="1">
      <c r="A36" s="27" t="s">
        <v>225</v>
      </c>
      <c r="E36" s="118"/>
      <c r="G36" s="118"/>
      <c r="I36" s="118"/>
      <c r="K36" s="118"/>
      <c r="M36" s="118"/>
      <c r="O36" s="118"/>
      <c r="Q36" s="118"/>
      <c r="R36" s="25"/>
    </row>
    <row r="37" spans="5:18" ht="13.5" customHeight="1">
      <c r="E37" s="147"/>
      <c r="G37" s="147"/>
      <c r="I37" s="147"/>
      <c r="K37" s="147"/>
      <c r="M37" s="147"/>
      <c r="O37" s="147"/>
      <c r="Q37" s="147"/>
      <c r="R37" s="25"/>
    </row>
    <row r="38" spans="1:18" ht="13.5" customHeight="1">
      <c r="A38" s="18" t="s">
        <v>57</v>
      </c>
      <c r="E38" s="147"/>
      <c r="G38" s="147"/>
      <c r="I38" s="147"/>
      <c r="K38" s="147"/>
      <c r="L38" s="117"/>
      <c r="M38" s="147"/>
      <c r="O38" s="147"/>
      <c r="Q38" s="147"/>
      <c r="R38" s="25"/>
    </row>
    <row r="39" spans="2:20" ht="13.5" customHeight="1">
      <c r="B39" s="18" t="s">
        <v>59</v>
      </c>
      <c r="D39" s="155"/>
      <c r="E39" s="147"/>
      <c r="F39" s="155"/>
      <c r="G39" s="147"/>
      <c r="H39" s="155"/>
      <c r="I39" s="147"/>
      <c r="J39" s="155"/>
      <c r="K39" s="147"/>
      <c r="L39" s="155"/>
      <c r="M39" s="147"/>
      <c r="N39" s="155"/>
      <c r="O39" s="147"/>
      <c r="P39" s="155"/>
      <c r="Q39" s="147"/>
      <c r="R39" s="157"/>
      <c r="T39" s="121">
        <f aca="true" t="shared" si="3" ref="T39:T44">D39-SUM(F39:S39)</f>
        <v>0</v>
      </c>
    </row>
    <row r="40" spans="2:20" ht="13.5" customHeight="1">
      <c r="B40" s="18" t="s">
        <v>60</v>
      </c>
      <c r="D40" s="155"/>
      <c r="E40" s="147"/>
      <c r="F40" s="155"/>
      <c r="G40" s="147"/>
      <c r="H40" s="155"/>
      <c r="I40" s="147"/>
      <c r="J40" s="155"/>
      <c r="K40" s="147"/>
      <c r="L40" s="155"/>
      <c r="M40" s="147"/>
      <c r="N40" s="155"/>
      <c r="O40" s="147"/>
      <c r="P40" s="155"/>
      <c r="Q40" s="147"/>
      <c r="R40" s="157"/>
      <c r="T40" s="121">
        <f t="shared" si="3"/>
        <v>0</v>
      </c>
    </row>
    <row r="41" spans="2:20" ht="13.5" customHeight="1">
      <c r="B41" s="18" t="s">
        <v>61</v>
      </c>
      <c r="D41" s="155"/>
      <c r="E41" s="147"/>
      <c r="F41" s="155"/>
      <c r="G41" s="147"/>
      <c r="H41" s="155"/>
      <c r="I41" s="147"/>
      <c r="J41" s="155"/>
      <c r="K41" s="147"/>
      <c r="L41" s="155"/>
      <c r="M41" s="147"/>
      <c r="N41" s="155"/>
      <c r="O41" s="147"/>
      <c r="P41" s="155"/>
      <c r="Q41" s="147"/>
      <c r="R41" s="157"/>
      <c r="T41" s="121">
        <f t="shared" si="3"/>
        <v>0</v>
      </c>
    </row>
    <row r="42" spans="2:20" ht="13.5" customHeight="1">
      <c r="B42" s="18" t="s">
        <v>62</v>
      </c>
      <c r="D42" s="155"/>
      <c r="E42" s="147"/>
      <c r="F42" s="155"/>
      <c r="G42" s="147"/>
      <c r="H42" s="155"/>
      <c r="I42" s="147"/>
      <c r="J42" s="155"/>
      <c r="K42" s="147"/>
      <c r="L42" s="155"/>
      <c r="M42" s="147"/>
      <c r="N42" s="155"/>
      <c r="O42" s="147"/>
      <c r="P42" s="155"/>
      <c r="Q42" s="147"/>
      <c r="R42" s="157"/>
      <c r="T42" s="121">
        <f t="shared" si="3"/>
        <v>0</v>
      </c>
    </row>
    <row r="43" spans="2:20" ht="13.5" customHeight="1">
      <c r="B43" s="18" t="s">
        <v>63</v>
      </c>
      <c r="D43" s="155"/>
      <c r="E43" s="147"/>
      <c r="F43" s="155"/>
      <c r="G43" s="147"/>
      <c r="H43" s="155"/>
      <c r="I43" s="147"/>
      <c r="J43" s="155"/>
      <c r="K43" s="147"/>
      <c r="L43" s="155"/>
      <c r="M43" s="147"/>
      <c r="N43" s="155"/>
      <c r="O43" s="147"/>
      <c r="P43" s="155"/>
      <c r="Q43" s="147"/>
      <c r="R43" s="157"/>
      <c r="T43" s="121">
        <f t="shared" si="3"/>
        <v>0</v>
      </c>
    </row>
    <row r="44" spans="2:20" ht="13.5" customHeight="1">
      <c r="B44" s="18" t="s">
        <v>342</v>
      </c>
      <c r="D44" s="155"/>
      <c r="E44" s="147"/>
      <c r="F44" s="155"/>
      <c r="G44" s="147"/>
      <c r="H44" s="155"/>
      <c r="I44" s="147"/>
      <c r="J44" s="155"/>
      <c r="K44" s="147"/>
      <c r="L44" s="155"/>
      <c r="M44" s="147"/>
      <c r="N44" s="155"/>
      <c r="O44" s="147"/>
      <c r="P44" s="155"/>
      <c r="Q44" s="147"/>
      <c r="R44" s="157"/>
      <c r="T44" s="121">
        <f t="shared" si="3"/>
        <v>0</v>
      </c>
    </row>
    <row r="45" spans="5:18" ht="13.5" customHeight="1">
      <c r="E45" s="118"/>
      <c r="G45" s="118"/>
      <c r="I45" s="118"/>
      <c r="K45" s="118"/>
      <c r="M45" s="118"/>
      <c r="O45" s="118"/>
      <c r="Q45" s="118"/>
      <c r="R45" s="25"/>
    </row>
    <row r="46" spans="2:20" ht="13.5" customHeight="1">
      <c r="B46" s="18" t="s">
        <v>311</v>
      </c>
      <c r="D46" s="126">
        <f aca="true" t="shared" si="4" ref="D46:R46">SUM(D39:D45)</f>
        <v>0</v>
      </c>
      <c r="E46" s="146"/>
      <c r="F46" s="126">
        <f t="shared" si="4"/>
        <v>0</v>
      </c>
      <c r="G46" s="146"/>
      <c r="H46" s="126">
        <f t="shared" si="4"/>
        <v>0</v>
      </c>
      <c r="I46" s="146"/>
      <c r="J46" s="126">
        <f t="shared" si="4"/>
        <v>0</v>
      </c>
      <c r="K46" s="146"/>
      <c r="L46" s="126">
        <f t="shared" si="4"/>
        <v>0</v>
      </c>
      <c r="M46" s="146"/>
      <c r="N46" s="126">
        <f t="shared" si="4"/>
        <v>0</v>
      </c>
      <c r="O46" s="146"/>
      <c r="P46" s="126">
        <f t="shared" si="4"/>
        <v>0</v>
      </c>
      <c r="Q46" s="146"/>
      <c r="R46" s="126">
        <f t="shared" si="4"/>
        <v>0</v>
      </c>
      <c r="T46" s="122">
        <f>SUM(T39:T45)</f>
        <v>0</v>
      </c>
    </row>
    <row r="47" spans="5:18" ht="13.5" customHeight="1">
      <c r="E47" s="118"/>
      <c r="G47" s="118"/>
      <c r="I47" s="118"/>
      <c r="K47" s="118"/>
      <c r="M47" s="118"/>
      <c r="O47" s="118"/>
      <c r="Q47" s="118"/>
      <c r="R47" s="25"/>
    </row>
    <row r="48" spans="1:18" ht="13.5" customHeight="1">
      <c r="A48" s="18" t="s">
        <v>224</v>
      </c>
      <c r="E48" s="118"/>
      <c r="G48" s="118"/>
      <c r="I48" s="118"/>
      <c r="K48" s="118"/>
      <c r="M48" s="118"/>
      <c r="O48" s="118"/>
      <c r="Q48" s="118"/>
      <c r="R48" s="25"/>
    </row>
    <row r="49" spans="1:18" ht="13.5" customHeight="1">
      <c r="A49" s="18" t="s">
        <v>289</v>
      </c>
      <c r="E49" s="118"/>
      <c r="G49" s="118"/>
      <c r="I49" s="118"/>
      <c r="K49" s="118"/>
      <c r="M49" s="118"/>
      <c r="O49" s="118"/>
      <c r="Q49" s="118"/>
      <c r="R49" s="25"/>
    </row>
    <row r="50" spans="2:20" ht="13.5" customHeight="1">
      <c r="B50" s="18" t="s">
        <v>64</v>
      </c>
      <c r="D50" s="155"/>
      <c r="E50" s="147"/>
      <c r="F50" s="155"/>
      <c r="G50" s="147"/>
      <c r="H50" s="155"/>
      <c r="I50" s="147"/>
      <c r="J50" s="155"/>
      <c r="K50" s="147"/>
      <c r="L50" s="155"/>
      <c r="M50" s="147"/>
      <c r="N50" s="155"/>
      <c r="O50" s="147"/>
      <c r="P50" s="155"/>
      <c r="Q50" s="147"/>
      <c r="R50" s="157"/>
      <c r="T50" s="121">
        <f>D50-SUM(F50:S50)</f>
        <v>0</v>
      </c>
    </row>
    <row r="51" spans="2:20" ht="13.5" customHeight="1">
      <c r="B51" s="18" t="s">
        <v>65</v>
      </c>
      <c r="D51" s="155"/>
      <c r="E51" s="120"/>
      <c r="F51" s="155"/>
      <c r="G51" s="120"/>
      <c r="H51" s="155"/>
      <c r="I51" s="120"/>
      <c r="J51" s="155"/>
      <c r="K51" s="120"/>
      <c r="L51" s="155"/>
      <c r="M51" s="120"/>
      <c r="N51" s="155"/>
      <c r="O51" s="120"/>
      <c r="P51" s="155"/>
      <c r="Q51" s="120"/>
      <c r="R51" s="157"/>
      <c r="T51" s="121">
        <f>D51-SUM(F51:S51)</f>
        <v>0</v>
      </c>
    </row>
    <row r="52" spans="4:20" ht="13.5" customHeight="1">
      <c r="D52" s="155"/>
      <c r="E52" s="120"/>
      <c r="F52" s="155"/>
      <c r="G52" s="120"/>
      <c r="H52" s="155"/>
      <c r="I52" s="120"/>
      <c r="J52" s="155"/>
      <c r="K52" s="120"/>
      <c r="L52" s="155"/>
      <c r="M52" s="120"/>
      <c r="N52" s="155"/>
      <c r="O52" s="120"/>
      <c r="P52" s="155"/>
      <c r="Q52" s="120"/>
      <c r="R52" s="157"/>
      <c r="T52" s="121">
        <f>D52-SUM(F52:S52)</f>
        <v>0</v>
      </c>
    </row>
    <row r="53" spans="1:20" ht="13.5" customHeight="1">
      <c r="A53" s="18" t="s">
        <v>290</v>
      </c>
      <c r="E53" s="120"/>
      <c r="G53" s="120"/>
      <c r="I53" s="120"/>
      <c r="K53" s="120"/>
      <c r="M53" s="120"/>
      <c r="O53" s="120"/>
      <c r="Q53" s="120"/>
      <c r="R53" s="25"/>
      <c r="T53" s="117"/>
    </row>
    <row r="54" spans="2:20" ht="13.5" customHeight="1">
      <c r="B54" s="18" t="s">
        <v>66</v>
      </c>
      <c r="D54" s="155"/>
      <c r="E54" s="120"/>
      <c r="F54" s="155"/>
      <c r="G54" s="120"/>
      <c r="H54" s="155"/>
      <c r="I54" s="120"/>
      <c r="J54" s="155"/>
      <c r="K54" s="120"/>
      <c r="L54" s="155"/>
      <c r="M54" s="120"/>
      <c r="N54" s="155"/>
      <c r="O54" s="120"/>
      <c r="P54" s="155"/>
      <c r="Q54" s="120"/>
      <c r="R54" s="157"/>
      <c r="T54" s="121">
        <f>D54-SUM(F54:S54)</f>
        <v>0</v>
      </c>
    </row>
    <row r="55" spans="4:20" ht="13.5" customHeight="1">
      <c r="D55" s="155"/>
      <c r="E55" s="120"/>
      <c r="F55" s="155"/>
      <c r="G55" s="120"/>
      <c r="H55" s="155"/>
      <c r="I55" s="120"/>
      <c r="J55" s="155"/>
      <c r="K55" s="120"/>
      <c r="L55" s="155"/>
      <c r="M55" s="120"/>
      <c r="N55" s="155"/>
      <c r="O55" s="120"/>
      <c r="P55" s="155"/>
      <c r="Q55" s="120"/>
      <c r="R55" s="157"/>
      <c r="T55" s="121">
        <f>D55-SUM(F55:S55)</f>
        <v>0</v>
      </c>
    </row>
    <row r="56" spans="5:20" ht="13.5" customHeight="1">
      <c r="E56" s="147"/>
      <c r="G56" s="147"/>
      <c r="I56" s="147"/>
      <c r="K56" s="147"/>
      <c r="M56" s="147"/>
      <c r="O56" s="147"/>
      <c r="Q56" s="147"/>
      <c r="R56" s="25"/>
      <c r="T56" s="117"/>
    </row>
    <row r="57" spans="2:20" ht="13.5" customHeight="1">
      <c r="B57" s="18" t="s">
        <v>312</v>
      </c>
      <c r="D57" s="126">
        <f>SUM(D50:D56)</f>
        <v>0</v>
      </c>
      <c r="E57" s="147"/>
      <c r="F57" s="126">
        <f>SUM(F50:F56)</f>
        <v>0</v>
      </c>
      <c r="G57" s="147"/>
      <c r="H57" s="126">
        <f>SUM(H49:H56)</f>
        <v>0</v>
      </c>
      <c r="I57" s="147"/>
      <c r="J57" s="126">
        <f>SUM(J50:J56)</f>
        <v>0</v>
      </c>
      <c r="K57" s="147"/>
      <c r="L57" s="126">
        <f>SUM(L50:L56)</f>
        <v>0</v>
      </c>
      <c r="M57" s="147"/>
      <c r="N57" s="126">
        <f>SUM(N50:N56)</f>
        <v>0</v>
      </c>
      <c r="O57" s="147"/>
      <c r="P57" s="126">
        <f>SUM(P49:P56)</f>
        <v>0</v>
      </c>
      <c r="Q57" s="147"/>
      <c r="R57" s="126">
        <f>SUM(R50:R56)</f>
        <v>0</v>
      </c>
      <c r="T57" s="122">
        <f>SUM(T50:T56)</f>
        <v>0</v>
      </c>
    </row>
    <row r="58" spans="5:18" ht="13.5" customHeight="1">
      <c r="E58" s="147"/>
      <c r="G58" s="147"/>
      <c r="I58" s="147"/>
      <c r="K58" s="147"/>
      <c r="M58" s="147"/>
      <c r="O58" s="147"/>
      <c r="Q58" s="147"/>
      <c r="R58" s="25"/>
    </row>
    <row r="59" spans="1:20" ht="13.5" customHeight="1">
      <c r="A59" s="18" t="s">
        <v>286</v>
      </c>
      <c r="D59" s="155"/>
      <c r="E59" s="120"/>
      <c r="F59" s="155"/>
      <c r="G59" s="120"/>
      <c r="H59" s="155"/>
      <c r="I59" s="120"/>
      <c r="J59" s="155"/>
      <c r="K59" s="120"/>
      <c r="L59" s="155"/>
      <c r="M59" s="120"/>
      <c r="N59" s="155"/>
      <c r="O59" s="120"/>
      <c r="P59" s="155"/>
      <c r="Q59" s="120"/>
      <c r="R59" s="157"/>
      <c r="T59" s="121">
        <f>D59-SUM(F59:S59)</f>
        <v>0</v>
      </c>
    </row>
    <row r="60" spans="5:18" ht="13.5" customHeight="1">
      <c r="E60" s="147"/>
      <c r="G60" s="147"/>
      <c r="I60" s="147"/>
      <c r="K60" s="147"/>
      <c r="M60" s="147"/>
      <c r="O60" s="147"/>
      <c r="Q60" s="147"/>
      <c r="R60" s="25"/>
    </row>
    <row r="61" spans="1:17" ht="13.5" customHeight="1">
      <c r="A61" s="18" t="s">
        <v>68</v>
      </c>
      <c r="E61" s="147"/>
      <c r="G61" s="147"/>
      <c r="I61" s="147"/>
      <c r="K61" s="147"/>
      <c r="M61" s="147"/>
      <c r="O61" s="147"/>
      <c r="Q61" s="147"/>
    </row>
    <row r="62" spans="1:17" ht="13.5" customHeight="1">
      <c r="A62" s="18" t="s">
        <v>291</v>
      </c>
      <c r="E62" s="147"/>
      <c r="G62" s="147"/>
      <c r="I62" s="147"/>
      <c r="K62" s="147"/>
      <c r="M62" s="147"/>
      <c r="O62" s="147"/>
      <c r="Q62" s="147"/>
    </row>
    <row r="63" spans="2:20" ht="13.5" customHeight="1">
      <c r="B63" s="18" t="s">
        <v>69</v>
      </c>
      <c r="D63" s="155"/>
      <c r="E63" s="120"/>
      <c r="F63" s="155"/>
      <c r="G63" s="120"/>
      <c r="H63" s="155"/>
      <c r="I63" s="120"/>
      <c r="J63" s="155"/>
      <c r="K63" s="120"/>
      <c r="L63" s="155"/>
      <c r="M63" s="120"/>
      <c r="N63" s="155"/>
      <c r="O63" s="120"/>
      <c r="P63" s="155"/>
      <c r="Q63" s="120"/>
      <c r="R63" s="155"/>
      <c r="T63" s="121">
        <f aca="true" t="shared" si="5" ref="T63:T68">D63-SUM(F63:S63)</f>
        <v>0</v>
      </c>
    </row>
    <row r="64" spans="2:20" ht="13.5" customHeight="1">
      <c r="B64" s="18" t="s">
        <v>70</v>
      </c>
      <c r="D64" s="155"/>
      <c r="E64" s="120"/>
      <c r="F64" s="155"/>
      <c r="G64" s="120"/>
      <c r="H64" s="155"/>
      <c r="I64" s="120"/>
      <c r="J64" s="155"/>
      <c r="K64" s="120"/>
      <c r="L64" s="155"/>
      <c r="M64" s="120"/>
      <c r="N64" s="155"/>
      <c r="O64" s="120"/>
      <c r="P64" s="155"/>
      <c r="Q64" s="120"/>
      <c r="R64" s="155"/>
      <c r="T64" s="121">
        <f t="shared" si="5"/>
        <v>0</v>
      </c>
    </row>
    <row r="65" spans="2:20" ht="13.5" customHeight="1">
      <c r="B65" s="18" t="s">
        <v>210</v>
      </c>
      <c r="D65" s="155"/>
      <c r="E65" s="120"/>
      <c r="F65" s="155"/>
      <c r="G65" s="120"/>
      <c r="H65" s="155"/>
      <c r="I65" s="120"/>
      <c r="J65" s="155"/>
      <c r="K65" s="120"/>
      <c r="L65" s="155"/>
      <c r="M65" s="120"/>
      <c r="N65" s="155"/>
      <c r="O65" s="120"/>
      <c r="P65" s="155"/>
      <c r="Q65" s="120"/>
      <c r="R65" s="155"/>
      <c r="T65" s="121">
        <f t="shared" si="5"/>
        <v>0</v>
      </c>
    </row>
    <row r="66" spans="2:20" ht="13.5" customHeight="1">
      <c r="B66" s="18" t="s">
        <v>71</v>
      </c>
      <c r="D66" s="155"/>
      <c r="E66" s="120"/>
      <c r="F66" s="155"/>
      <c r="G66" s="120"/>
      <c r="H66" s="155"/>
      <c r="I66" s="120"/>
      <c r="J66" s="155"/>
      <c r="K66" s="120"/>
      <c r="L66" s="155"/>
      <c r="M66" s="120"/>
      <c r="N66" s="155"/>
      <c r="O66" s="120"/>
      <c r="P66" s="155"/>
      <c r="Q66" s="120"/>
      <c r="R66" s="155"/>
      <c r="T66" s="121">
        <f t="shared" si="5"/>
        <v>0</v>
      </c>
    </row>
    <row r="67" spans="2:20" ht="13.5" customHeight="1">
      <c r="B67" s="18" t="s">
        <v>72</v>
      </c>
      <c r="D67" s="155"/>
      <c r="E67" s="147"/>
      <c r="F67" s="155"/>
      <c r="G67" s="147"/>
      <c r="H67" s="155"/>
      <c r="I67" s="147"/>
      <c r="J67" s="155"/>
      <c r="K67" s="147"/>
      <c r="L67" s="155"/>
      <c r="M67" s="147"/>
      <c r="N67" s="155"/>
      <c r="O67" s="147"/>
      <c r="P67" s="155"/>
      <c r="Q67" s="147"/>
      <c r="R67" s="155"/>
      <c r="T67" s="121">
        <f t="shared" si="5"/>
        <v>0</v>
      </c>
    </row>
    <row r="68" spans="2:20" ht="13.5" customHeight="1">
      <c r="B68" s="18" t="s">
        <v>73</v>
      </c>
      <c r="D68" s="155"/>
      <c r="E68" s="120"/>
      <c r="F68" s="155"/>
      <c r="G68" s="120"/>
      <c r="H68" s="155"/>
      <c r="I68" s="120"/>
      <c r="J68" s="155"/>
      <c r="K68" s="120"/>
      <c r="L68" s="155"/>
      <c r="M68" s="120"/>
      <c r="N68" s="155"/>
      <c r="O68" s="120"/>
      <c r="P68" s="155"/>
      <c r="Q68" s="120"/>
      <c r="R68" s="155"/>
      <c r="T68" s="121">
        <f t="shared" si="5"/>
        <v>0</v>
      </c>
    </row>
    <row r="69" spans="5:17" ht="13.5" customHeight="1">
      <c r="E69" s="120"/>
      <c r="G69" s="120"/>
      <c r="I69" s="120"/>
      <c r="K69" s="120"/>
      <c r="M69" s="120"/>
      <c r="O69" s="120"/>
      <c r="Q69" s="120"/>
    </row>
    <row r="70" spans="2:20" ht="13.5" customHeight="1">
      <c r="B70" s="18" t="s">
        <v>67</v>
      </c>
      <c r="D70" s="126">
        <f aca="true" t="shared" si="6" ref="D70:R70">SUM(D63:D69)</f>
        <v>0</v>
      </c>
      <c r="E70" s="147"/>
      <c r="F70" s="126">
        <f t="shared" si="6"/>
        <v>0</v>
      </c>
      <c r="G70" s="147"/>
      <c r="H70" s="126">
        <f t="shared" si="6"/>
        <v>0</v>
      </c>
      <c r="I70" s="147"/>
      <c r="J70" s="126">
        <f t="shared" si="6"/>
        <v>0</v>
      </c>
      <c r="K70" s="147"/>
      <c r="L70" s="126">
        <f t="shared" si="6"/>
        <v>0</v>
      </c>
      <c r="M70" s="147"/>
      <c r="N70" s="126">
        <f t="shared" si="6"/>
        <v>0</v>
      </c>
      <c r="O70" s="147"/>
      <c r="P70" s="126">
        <f t="shared" si="6"/>
        <v>0</v>
      </c>
      <c r="Q70" s="147"/>
      <c r="R70" s="126">
        <f t="shared" si="6"/>
        <v>0</v>
      </c>
      <c r="T70" s="122">
        <f>SUM(T63:T69)</f>
        <v>0</v>
      </c>
    </row>
    <row r="71" spans="4:20" ht="13.5" customHeight="1">
      <c r="D71" s="22"/>
      <c r="E71" s="120"/>
      <c r="F71" s="22"/>
      <c r="G71" s="120"/>
      <c r="H71" s="22"/>
      <c r="I71" s="120"/>
      <c r="J71" s="22"/>
      <c r="K71" s="120"/>
      <c r="L71" s="22"/>
      <c r="M71" s="120"/>
      <c r="N71" s="22"/>
      <c r="O71" s="120"/>
      <c r="P71" s="22"/>
      <c r="Q71" s="120"/>
      <c r="R71" s="22"/>
      <c r="T71" s="22"/>
    </row>
    <row r="72" spans="1:20" ht="13.5" customHeight="1">
      <c r="A72" s="18" t="s">
        <v>284</v>
      </c>
      <c r="D72" s="22"/>
      <c r="E72" s="120"/>
      <c r="F72" s="22"/>
      <c r="G72" s="120"/>
      <c r="H72" s="22"/>
      <c r="I72" s="120"/>
      <c r="J72" s="22"/>
      <c r="K72" s="120"/>
      <c r="L72" s="22"/>
      <c r="M72" s="120"/>
      <c r="N72" s="22"/>
      <c r="O72" s="120"/>
      <c r="P72" s="22"/>
      <c r="Q72" s="120"/>
      <c r="R72" s="22"/>
      <c r="T72" s="22"/>
    </row>
    <row r="73" spans="4:20" ht="13.5" customHeight="1">
      <c r="D73" s="155"/>
      <c r="E73" s="120"/>
      <c r="F73" s="155"/>
      <c r="G73" s="120"/>
      <c r="H73" s="155"/>
      <c r="I73" s="120"/>
      <c r="J73" s="155"/>
      <c r="K73" s="120"/>
      <c r="L73" s="155"/>
      <c r="M73" s="120"/>
      <c r="N73" s="155"/>
      <c r="O73" s="120"/>
      <c r="P73" s="155"/>
      <c r="Q73" s="120"/>
      <c r="R73" s="155"/>
      <c r="T73" s="121">
        <f>D73-SUM(F73:S73)</f>
        <v>0</v>
      </c>
    </row>
    <row r="74" spans="4:20" ht="13.5" customHeight="1">
      <c r="D74" s="155"/>
      <c r="E74" s="120"/>
      <c r="F74" s="155"/>
      <c r="G74" s="120"/>
      <c r="H74" s="155"/>
      <c r="I74" s="120"/>
      <c r="J74" s="155"/>
      <c r="K74" s="120"/>
      <c r="L74" s="155"/>
      <c r="M74" s="120"/>
      <c r="N74" s="155"/>
      <c r="O74" s="120"/>
      <c r="P74" s="155"/>
      <c r="Q74" s="120"/>
      <c r="R74" s="155"/>
      <c r="T74" s="121">
        <f>D74-SUM(F74:S74)</f>
        <v>0</v>
      </c>
    </row>
    <row r="75" spans="4:20" ht="13.5" customHeight="1">
      <c r="D75" s="22"/>
      <c r="E75" s="120"/>
      <c r="F75" s="22"/>
      <c r="G75" s="120"/>
      <c r="H75" s="22"/>
      <c r="I75" s="120"/>
      <c r="J75" s="22"/>
      <c r="K75" s="120"/>
      <c r="L75" s="22"/>
      <c r="M75" s="120"/>
      <c r="N75" s="22"/>
      <c r="O75" s="120"/>
      <c r="P75" s="22"/>
      <c r="Q75" s="120"/>
      <c r="R75" s="22"/>
      <c r="T75" s="22"/>
    </row>
    <row r="76" spans="2:20" ht="13.5" customHeight="1">
      <c r="B76" s="18" t="s">
        <v>67</v>
      </c>
      <c r="D76" s="126">
        <f>SUM(D73:D75)</f>
        <v>0</v>
      </c>
      <c r="E76" s="147"/>
      <c r="F76" s="126">
        <f>SUM(F73:F75)</f>
        <v>0</v>
      </c>
      <c r="G76" s="147"/>
      <c r="H76" s="126">
        <f>SUM(H73:H75)</f>
        <v>0</v>
      </c>
      <c r="I76" s="147"/>
      <c r="J76" s="126">
        <f>SUM(J73:J75)</f>
        <v>0</v>
      </c>
      <c r="K76" s="147"/>
      <c r="L76" s="126">
        <f>SUM(L73:L75)</f>
        <v>0</v>
      </c>
      <c r="M76" s="147"/>
      <c r="N76" s="126">
        <f>SUM(N73:N75)</f>
        <v>0</v>
      </c>
      <c r="O76" s="147"/>
      <c r="P76" s="126">
        <f>SUM(P73:P75)</f>
        <v>0</v>
      </c>
      <c r="Q76" s="147"/>
      <c r="R76" s="126">
        <f>SUM(R73:R75)</f>
        <v>0</v>
      </c>
      <c r="T76" s="122">
        <f>SUM(T73:T75)</f>
        <v>0</v>
      </c>
    </row>
    <row r="77" spans="4:20" ht="13.5" customHeight="1">
      <c r="D77" s="22"/>
      <c r="E77" s="120"/>
      <c r="F77" s="22"/>
      <c r="G77" s="120"/>
      <c r="H77" s="22"/>
      <c r="I77" s="120"/>
      <c r="J77" s="22"/>
      <c r="K77" s="120"/>
      <c r="L77" s="22"/>
      <c r="M77" s="120"/>
      <c r="N77" s="22"/>
      <c r="O77" s="120"/>
      <c r="P77" s="22"/>
      <c r="Q77" s="120"/>
      <c r="R77" s="22"/>
      <c r="T77" s="22"/>
    </row>
    <row r="78" spans="1:17" ht="13.5" customHeight="1">
      <c r="A78" s="18" t="s">
        <v>74</v>
      </c>
      <c r="E78" s="120"/>
      <c r="F78" s="117"/>
      <c r="G78" s="120"/>
      <c r="I78" s="120"/>
      <c r="K78" s="120"/>
      <c r="M78" s="120"/>
      <c r="O78" s="120"/>
      <c r="Q78" s="120"/>
    </row>
    <row r="79" spans="2:20" ht="13.5" customHeight="1">
      <c r="B79" s="18" t="s">
        <v>75</v>
      </c>
      <c r="D79" s="159"/>
      <c r="E79" s="120"/>
      <c r="F79" s="159"/>
      <c r="G79" s="120"/>
      <c r="H79" s="159"/>
      <c r="I79" s="120"/>
      <c r="J79" s="159"/>
      <c r="K79" s="120"/>
      <c r="L79" s="159"/>
      <c r="M79" s="120"/>
      <c r="N79" s="159"/>
      <c r="O79" s="120"/>
      <c r="P79" s="159"/>
      <c r="Q79" s="120"/>
      <c r="R79" s="159"/>
      <c r="S79" s="22"/>
      <c r="T79" s="152">
        <f>D79-SUM(F79:S79)</f>
        <v>0</v>
      </c>
    </row>
    <row r="80" spans="4:20" s="22" customFormat="1" ht="13.5" customHeight="1">
      <c r="D80" s="159"/>
      <c r="E80" s="120"/>
      <c r="F80" s="159"/>
      <c r="G80" s="120"/>
      <c r="H80" s="159"/>
      <c r="I80" s="120"/>
      <c r="J80" s="159"/>
      <c r="K80" s="120"/>
      <c r="L80" s="159"/>
      <c r="M80" s="120"/>
      <c r="N80" s="159"/>
      <c r="O80" s="120"/>
      <c r="P80" s="159"/>
      <c r="Q80" s="120"/>
      <c r="R80" s="159"/>
      <c r="T80" s="152">
        <f>D80-SUM(F80:S80)</f>
        <v>0</v>
      </c>
    </row>
    <row r="81" spans="5:17" s="147" customFormat="1" ht="13.5" customHeight="1">
      <c r="E81" s="120"/>
      <c r="G81" s="120"/>
      <c r="I81" s="120"/>
      <c r="K81" s="120"/>
      <c r="M81" s="120"/>
      <c r="O81" s="120"/>
      <c r="Q81" s="120"/>
    </row>
    <row r="82" spans="1:20" s="22" customFormat="1" ht="13.5" customHeight="1">
      <c r="A82" s="18"/>
      <c r="B82" s="18" t="s">
        <v>67</v>
      </c>
      <c r="C82" s="18"/>
      <c r="D82" s="126">
        <f>SUM(D79:D81)</f>
        <v>0</v>
      </c>
      <c r="E82" s="147"/>
      <c r="F82" s="126">
        <f>SUM(F79:F81)</f>
        <v>0</v>
      </c>
      <c r="G82" s="147"/>
      <c r="H82" s="126">
        <f>SUM(H79:H81)</f>
        <v>0</v>
      </c>
      <c r="I82" s="147"/>
      <c r="J82" s="126">
        <f>SUM(J79:J81)</f>
        <v>0</v>
      </c>
      <c r="K82" s="147"/>
      <c r="L82" s="126">
        <f>SUM(L79:L81)</f>
        <v>0</v>
      </c>
      <c r="M82" s="147"/>
      <c r="N82" s="126">
        <f>SUM(N79:N81)</f>
        <v>0</v>
      </c>
      <c r="O82" s="147"/>
      <c r="P82" s="126">
        <f>SUM(P79:P81)</f>
        <v>0</v>
      </c>
      <c r="Q82" s="147"/>
      <c r="R82" s="126">
        <f>SUM(R79:R81)</f>
        <v>0</v>
      </c>
      <c r="S82" s="18"/>
      <c r="T82" s="122">
        <f>SUM(T79:T81)</f>
        <v>0</v>
      </c>
    </row>
    <row r="83" spans="5:17" ht="13.5" customHeight="1">
      <c r="E83" s="147"/>
      <c r="G83" s="147"/>
      <c r="I83" s="147"/>
      <c r="K83" s="147"/>
      <c r="M83" s="147"/>
      <c r="O83" s="147"/>
      <c r="Q83" s="147"/>
    </row>
    <row r="84" spans="1:18" ht="13.5" customHeight="1">
      <c r="A84" s="18" t="s">
        <v>76</v>
      </c>
      <c r="E84" s="147"/>
      <c r="G84" s="147"/>
      <c r="I84" s="147"/>
      <c r="K84" s="147"/>
      <c r="M84" s="147"/>
      <c r="O84" s="147"/>
      <c r="Q84" s="147"/>
      <c r="R84" s="20"/>
    </row>
    <row r="85" spans="2:20" ht="13.5" customHeight="1">
      <c r="B85" s="18" t="s">
        <v>77</v>
      </c>
      <c r="D85" s="155"/>
      <c r="E85" s="147"/>
      <c r="F85" s="155"/>
      <c r="G85" s="147"/>
      <c r="H85" s="155"/>
      <c r="I85" s="147"/>
      <c r="J85" s="155"/>
      <c r="K85" s="147"/>
      <c r="L85" s="155"/>
      <c r="M85" s="147"/>
      <c r="N85" s="155"/>
      <c r="O85" s="147"/>
      <c r="P85" s="155"/>
      <c r="Q85" s="147"/>
      <c r="R85" s="156"/>
      <c r="T85" s="121">
        <f>D85-SUM(F85:S85)</f>
        <v>0</v>
      </c>
    </row>
    <row r="86" spans="2:20" ht="13.5" customHeight="1">
      <c r="B86" s="18" t="s">
        <v>78</v>
      </c>
      <c r="D86" s="155"/>
      <c r="E86" s="120"/>
      <c r="F86" s="155"/>
      <c r="G86" s="120"/>
      <c r="H86" s="155"/>
      <c r="I86" s="120"/>
      <c r="J86" s="155"/>
      <c r="K86" s="120"/>
      <c r="L86" s="155"/>
      <c r="M86" s="120"/>
      <c r="N86" s="155"/>
      <c r="O86" s="120"/>
      <c r="P86" s="155"/>
      <c r="Q86" s="120"/>
      <c r="R86" s="156"/>
      <c r="T86" s="121">
        <f>D86-SUM(F86:S86)</f>
        <v>0</v>
      </c>
    </row>
    <row r="87" spans="4:20" ht="13.5" customHeight="1">
      <c r="D87" s="155"/>
      <c r="E87" s="120"/>
      <c r="F87" s="155"/>
      <c r="G87" s="120"/>
      <c r="H87" s="155"/>
      <c r="I87" s="120"/>
      <c r="J87" s="155"/>
      <c r="K87" s="120"/>
      <c r="L87" s="155"/>
      <c r="M87" s="120"/>
      <c r="N87" s="155"/>
      <c r="O87" s="120"/>
      <c r="P87" s="155"/>
      <c r="Q87" s="120"/>
      <c r="R87" s="156"/>
      <c r="T87" s="121">
        <f>D87-SUM(F87:S87)</f>
        <v>0</v>
      </c>
    </row>
    <row r="88" spans="1:20" ht="13.5" customHeight="1">
      <c r="A88" s="23"/>
      <c r="B88" s="23"/>
      <c r="C88" s="23"/>
      <c r="D88" s="118"/>
      <c r="E88" s="120"/>
      <c r="F88" s="119"/>
      <c r="G88" s="120"/>
      <c r="H88" s="119"/>
      <c r="I88" s="120"/>
      <c r="J88" s="119"/>
      <c r="K88" s="120"/>
      <c r="L88" s="119"/>
      <c r="M88" s="120"/>
      <c r="N88" s="119"/>
      <c r="O88" s="120"/>
      <c r="P88" s="119"/>
      <c r="Q88" s="120"/>
      <c r="R88" s="120"/>
      <c r="S88" s="21"/>
      <c r="T88" s="24"/>
    </row>
    <row r="89" spans="2:20" ht="13.5" customHeight="1">
      <c r="B89" s="18" t="s">
        <v>67</v>
      </c>
      <c r="D89" s="126">
        <f aca="true" t="shared" si="7" ref="D89:R89">SUM(D85:D88)</f>
        <v>0</v>
      </c>
      <c r="E89" s="120"/>
      <c r="F89" s="126">
        <f t="shared" si="7"/>
        <v>0</v>
      </c>
      <c r="G89" s="120"/>
      <c r="H89" s="126">
        <f t="shared" si="7"/>
        <v>0</v>
      </c>
      <c r="I89" s="120"/>
      <c r="J89" s="126">
        <f t="shared" si="7"/>
        <v>0</v>
      </c>
      <c r="K89" s="120"/>
      <c r="L89" s="126">
        <f t="shared" si="7"/>
        <v>0</v>
      </c>
      <c r="M89" s="120"/>
      <c r="N89" s="126">
        <f t="shared" si="7"/>
        <v>0</v>
      </c>
      <c r="O89" s="120"/>
      <c r="P89" s="126">
        <f t="shared" si="7"/>
        <v>0</v>
      </c>
      <c r="Q89" s="120"/>
      <c r="R89" s="126">
        <f t="shared" si="7"/>
        <v>0</v>
      </c>
      <c r="T89" s="122">
        <f>SUM(T85:T88)</f>
        <v>0</v>
      </c>
    </row>
    <row r="90" spans="5:17" ht="13.5" customHeight="1">
      <c r="E90" s="147"/>
      <c r="G90" s="147"/>
      <c r="I90" s="147"/>
      <c r="K90" s="147"/>
      <c r="M90" s="147"/>
      <c r="O90" s="147"/>
      <c r="Q90" s="147"/>
    </row>
    <row r="91" spans="1:17" ht="13.5" customHeight="1">
      <c r="A91" s="18" t="s">
        <v>79</v>
      </c>
      <c r="E91" s="147"/>
      <c r="G91" s="147"/>
      <c r="I91" s="147"/>
      <c r="K91" s="147"/>
      <c r="M91" s="147"/>
      <c r="O91" s="147"/>
      <c r="Q91" s="147"/>
    </row>
    <row r="92" spans="1:17" ht="13.5" customHeight="1">
      <c r="A92" s="18" t="s">
        <v>292</v>
      </c>
      <c r="E92" s="118"/>
      <c r="G92" s="118"/>
      <c r="I92" s="118"/>
      <c r="K92" s="118"/>
      <c r="M92" s="118"/>
      <c r="O92" s="118"/>
      <c r="Q92" s="118"/>
    </row>
    <row r="93" spans="2:20" ht="13.5" customHeight="1">
      <c r="B93" s="18" t="s">
        <v>80</v>
      </c>
      <c r="D93" s="155"/>
      <c r="E93" s="147"/>
      <c r="F93" s="155"/>
      <c r="G93" s="147"/>
      <c r="H93" s="155"/>
      <c r="I93" s="147"/>
      <c r="J93" s="155"/>
      <c r="K93" s="147"/>
      <c r="L93" s="155"/>
      <c r="M93" s="147"/>
      <c r="N93" s="155"/>
      <c r="O93" s="147"/>
      <c r="P93" s="155"/>
      <c r="Q93" s="147"/>
      <c r="R93" s="155"/>
      <c r="T93" s="121">
        <f>D93-SUM(F93:S93)</f>
        <v>0</v>
      </c>
    </row>
    <row r="94" spans="2:20" ht="13.5" customHeight="1">
      <c r="B94" s="18" t="s">
        <v>81</v>
      </c>
      <c r="D94" s="155"/>
      <c r="E94" s="147"/>
      <c r="F94" s="155"/>
      <c r="G94" s="147"/>
      <c r="H94" s="155"/>
      <c r="I94" s="147"/>
      <c r="J94" s="155"/>
      <c r="K94" s="147"/>
      <c r="L94" s="155"/>
      <c r="M94" s="147"/>
      <c r="N94" s="155"/>
      <c r="O94" s="147"/>
      <c r="P94" s="155"/>
      <c r="Q94" s="147"/>
      <c r="R94" s="155"/>
      <c r="T94" s="121">
        <f>D94-SUM(F94:S94)</f>
        <v>0</v>
      </c>
    </row>
    <row r="95" spans="2:20" ht="13.5" customHeight="1">
      <c r="B95" s="18" t="s">
        <v>82</v>
      </c>
      <c r="D95" s="155"/>
      <c r="E95" s="118"/>
      <c r="F95" s="155"/>
      <c r="G95" s="118"/>
      <c r="H95" s="155"/>
      <c r="I95" s="118"/>
      <c r="J95" s="155"/>
      <c r="K95" s="118"/>
      <c r="L95" s="155"/>
      <c r="M95" s="118"/>
      <c r="N95" s="155"/>
      <c r="O95" s="118"/>
      <c r="P95" s="155"/>
      <c r="Q95" s="118"/>
      <c r="R95" s="155"/>
      <c r="T95" s="121">
        <f>D95-SUM(F95:S95)</f>
        <v>0</v>
      </c>
    </row>
    <row r="96" spans="4:20" ht="13.5" customHeight="1">
      <c r="D96" s="155"/>
      <c r="E96" s="118"/>
      <c r="F96" s="155"/>
      <c r="G96" s="118"/>
      <c r="H96" s="155"/>
      <c r="I96" s="118"/>
      <c r="J96" s="155"/>
      <c r="K96" s="118"/>
      <c r="L96" s="155"/>
      <c r="M96" s="118"/>
      <c r="N96" s="155"/>
      <c r="O96" s="118"/>
      <c r="P96" s="155"/>
      <c r="Q96" s="118"/>
      <c r="R96" s="155"/>
      <c r="T96" s="121">
        <f>D96-SUM(F96:S96)</f>
        <v>0</v>
      </c>
    </row>
    <row r="97" spans="5:17" ht="13.5" customHeight="1">
      <c r="E97" s="147"/>
      <c r="G97" s="147"/>
      <c r="I97" s="147"/>
      <c r="K97" s="147"/>
      <c r="M97" s="147"/>
      <c r="O97" s="147"/>
      <c r="Q97" s="147"/>
    </row>
    <row r="98" spans="2:20" ht="13.5" customHeight="1">
      <c r="B98" s="18" t="s">
        <v>67</v>
      </c>
      <c r="D98" s="126">
        <f aca="true" t="shared" si="8" ref="D98:R98">SUM(D93:D97)</f>
        <v>0</v>
      </c>
      <c r="E98" s="147"/>
      <c r="F98" s="126">
        <f t="shared" si="8"/>
        <v>0</v>
      </c>
      <c r="G98" s="147"/>
      <c r="H98" s="126">
        <f t="shared" si="8"/>
        <v>0</v>
      </c>
      <c r="I98" s="147"/>
      <c r="J98" s="126">
        <f t="shared" si="8"/>
        <v>0</v>
      </c>
      <c r="K98" s="147"/>
      <c r="L98" s="126">
        <f t="shared" si="8"/>
        <v>0</v>
      </c>
      <c r="M98" s="147"/>
      <c r="N98" s="126">
        <f t="shared" si="8"/>
        <v>0</v>
      </c>
      <c r="O98" s="147"/>
      <c r="P98" s="126">
        <f t="shared" si="8"/>
        <v>0</v>
      </c>
      <c r="Q98" s="147"/>
      <c r="R98" s="126">
        <f t="shared" si="8"/>
        <v>0</v>
      </c>
      <c r="T98" s="122">
        <f>SUM(T93:T97)</f>
        <v>0</v>
      </c>
    </row>
    <row r="99" spans="4:20" ht="13.5" customHeight="1">
      <c r="D99" s="22"/>
      <c r="E99" s="118"/>
      <c r="F99" s="22"/>
      <c r="G99" s="118"/>
      <c r="H99" s="22"/>
      <c r="I99" s="118"/>
      <c r="J99" s="22"/>
      <c r="K99" s="118"/>
      <c r="L99" s="22"/>
      <c r="M99" s="118"/>
      <c r="N99" s="22"/>
      <c r="O99" s="118"/>
      <c r="P99" s="22"/>
      <c r="Q99" s="118"/>
      <c r="R99" s="22"/>
      <c r="T99" s="22"/>
    </row>
    <row r="100" spans="1:18" ht="13.5" customHeight="1">
      <c r="A100" s="18" t="s">
        <v>83</v>
      </c>
      <c r="E100" s="147"/>
      <c r="G100" s="147"/>
      <c r="I100" s="147"/>
      <c r="K100" s="147"/>
      <c r="M100" s="147"/>
      <c r="O100" s="147"/>
      <c r="Q100" s="147"/>
      <c r="R100" s="20"/>
    </row>
    <row r="101" spans="2:20" ht="13.5" customHeight="1">
      <c r="B101" s="18" t="s">
        <v>84</v>
      </c>
      <c r="D101" s="155"/>
      <c r="E101" s="147"/>
      <c r="F101" s="155"/>
      <c r="G101" s="147"/>
      <c r="H101" s="155"/>
      <c r="I101" s="147"/>
      <c r="J101" s="155"/>
      <c r="K101" s="147"/>
      <c r="L101" s="155"/>
      <c r="M101" s="147"/>
      <c r="N101" s="155"/>
      <c r="O101" s="147"/>
      <c r="P101" s="155"/>
      <c r="Q101" s="147"/>
      <c r="R101" s="156"/>
      <c r="T101" s="121">
        <f>D101-SUM(F101:S101)</f>
        <v>0</v>
      </c>
    </row>
    <row r="102" spans="2:20" ht="13.5" customHeight="1">
      <c r="B102" s="18" t="s">
        <v>85</v>
      </c>
      <c r="D102" s="155"/>
      <c r="E102" s="145"/>
      <c r="F102" s="155"/>
      <c r="G102" s="145"/>
      <c r="H102" s="155"/>
      <c r="I102" s="145"/>
      <c r="J102" s="155"/>
      <c r="K102" s="145"/>
      <c r="L102" s="155"/>
      <c r="M102" s="145"/>
      <c r="N102" s="155"/>
      <c r="O102" s="145"/>
      <c r="P102" s="155"/>
      <c r="Q102" s="145"/>
      <c r="R102" s="156"/>
      <c r="T102" s="121">
        <f>D102-SUM(F102:S102)</f>
        <v>0</v>
      </c>
    </row>
    <row r="103" spans="2:20" ht="13.5" customHeight="1">
      <c r="B103" s="18" t="s">
        <v>86</v>
      </c>
      <c r="D103" s="155"/>
      <c r="E103" s="147"/>
      <c r="F103" s="155"/>
      <c r="G103" s="147"/>
      <c r="H103" s="155"/>
      <c r="I103" s="147"/>
      <c r="J103" s="155"/>
      <c r="K103" s="147"/>
      <c r="L103" s="155"/>
      <c r="M103" s="147"/>
      <c r="N103" s="155"/>
      <c r="O103" s="147"/>
      <c r="P103" s="155"/>
      <c r="Q103" s="147"/>
      <c r="R103" s="156"/>
      <c r="T103" s="121">
        <f>D103-SUM(F103:S103)</f>
        <v>0</v>
      </c>
    </row>
    <row r="104" spans="4:20" ht="13.5" customHeight="1">
      <c r="D104" s="155"/>
      <c r="E104" s="147"/>
      <c r="F104" s="155"/>
      <c r="G104" s="147"/>
      <c r="H104" s="155"/>
      <c r="I104" s="147"/>
      <c r="J104" s="155"/>
      <c r="K104" s="147"/>
      <c r="L104" s="155"/>
      <c r="M104" s="147"/>
      <c r="N104" s="155"/>
      <c r="O104" s="147"/>
      <c r="P104" s="155"/>
      <c r="Q104" s="147"/>
      <c r="R104" s="156"/>
      <c r="T104" s="121">
        <f>D104-SUM(F104:S104)</f>
        <v>0</v>
      </c>
    </row>
    <row r="105" spans="5:17" ht="13.5" customHeight="1">
      <c r="E105" s="147"/>
      <c r="G105" s="147"/>
      <c r="I105" s="147"/>
      <c r="K105" s="147"/>
      <c r="M105" s="147"/>
      <c r="O105" s="147"/>
      <c r="Q105" s="147"/>
    </row>
    <row r="106" spans="2:20" ht="13.5" customHeight="1">
      <c r="B106" s="18" t="s">
        <v>67</v>
      </c>
      <c r="D106" s="126">
        <f aca="true" t="shared" si="9" ref="D106:R106">SUM(D101:D105)</f>
        <v>0</v>
      </c>
      <c r="E106" s="147"/>
      <c r="F106" s="126">
        <f t="shared" si="9"/>
        <v>0</v>
      </c>
      <c r="G106" s="147"/>
      <c r="H106" s="126">
        <f t="shared" si="9"/>
        <v>0</v>
      </c>
      <c r="I106" s="147"/>
      <c r="J106" s="126">
        <f t="shared" si="9"/>
        <v>0</v>
      </c>
      <c r="K106" s="147"/>
      <c r="L106" s="126">
        <f t="shared" si="9"/>
        <v>0</v>
      </c>
      <c r="M106" s="147"/>
      <c r="N106" s="126">
        <f t="shared" si="9"/>
        <v>0</v>
      </c>
      <c r="O106" s="147"/>
      <c r="P106" s="126">
        <f t="shared" si="9"/>
        <v>0</v>
      </c>
      <c r="Q106" s="147"/>
      <c r="R106" s="126">
        <f t="shared" si="9"/>
        <v>0</v>
      </c>
      <c r="T106" s="122">
        <f>SUM(T101:T105)</f>
        <v>0</v>
      </c>
    </row>
    <row r="107" spans="5:17" ht="13.5" customHeight="1">
      <c r="E107" s="147"/>
      <c r="G107" s="147"/>
      <c r="I107" s="147"/>
      <c r="K107" s="147"/>
      <c r="M107" s="147"/>
      <c r="O107" s="147"/>
      <c r="Q107" s="147"/>
    </row>
    <row r="108" spans="1:18" ht="13.5" customHeight="1">
      <c r="A108" s="18" t="s">
        <v>87</v>
      </c>
      <c r="E108" s="147"/>
      <c r="G108" s="147"/>
      <c r="I108" s="147"/>
      <c r="K108" s="147"/>
      <c r="M108" s="147"/>
      <c r="O108" s="147"/>
      <c r="Q108" s="147"/>
      <c r="R108" s="20"/>
    </row>
    <row r="109" spans="2:20" s="22" customFormat="1" ht="13.5" customHeight="1">
      <c r="B109" s="22" t="s">
        <v>88</v>
      </c>
      <c r="D109" s="159"/>
      <c r="E109" s="147"/>
      <c r="F109" s="159"/>
      <c r="G109" s="147"/>
      <c r="H109" s="159"/>
      <c r="I109" s="147"/>
      <c r="J109" s="159"/>
      <c r="K109" s="147"/>
      <c r="L109" s="159"/>
      <c r="M109" s="147"/>
      <c r="N109" s="159"/>
      <c r="O109" s="147"/>
      <c r="P109" s="159"/>
      <c r="Q109" s="147"/>
      <c r="R109" s="156"/>
      <c r="T109" s="152">
        <f>D109-SUM(F109:S109)</f>
        <v>0</v>
      </c>
    </row>
    <row r="110" spans="4:20" s="22" customFormat="1" ht="13.5" customHeight="1">
      <c r="D110" s="159"/>
      <c r="E110" s="147"/>
      <c r="F110" s="159"/>
      <c r="G110" s="147"/>
      <c r="H110" s="159"/>
      <c r="I110" s="147"/>
      <c r="J110" s="159"/>
      <c r="K110" s="147"/>
      <c r="L110" s="159"/>
      <c r="M110" s="147"/>
      <c r="N110" s="159"/>
      <c r="O110" s="147"/>
      <c r="P110" s="159"/>
      <c r="Q110" s="147"/>
      <c r="R110" s="156"/>
      <c r="T110" s="152">
        <f>D110-SUM(F110:S110)</f>
        <v>0</v>
      </c>
    </row>
    <row r="111" s="147" customFormat="1" ht="13.5" customHeight="1">
      <c r="R111" s="120"/>
    </row>
    <row r="112" spans="2:20" ht="13.5" customHeight="1">
      <c r="B112" s="18" t="s">
        <v>67</v>
      </c>
      <c r="D112" s="153">
        <f>SUM(D109:D111)</f>
        <v>0</v>
      </c>
      <c r="E112" s="147"/>
      <c r="F112" s="153">
        <f>SUM(F109:F111)</f>
        <v>0</v>
      </c>
      <c r="G112" s="147"/>
      <c r="H112" s="153">
        <f>SUM(H109:H111)</f>
        <v>0</v>
      </c>
      <c r="I112" s="147"/>
      <c r="J112" s="153">
        <f>SUM(J109:J111)</f>
        <v>0</v>
      </c>
      <c r="K112" s="147"/>
      <c r="L112" s="153">
        <f>SUM(L109:L111)</f>
        <v>0</v>
      </c>
      <c r="M112" s="147"/>
      <c r="N112" s="153">
        <f>SUM(N109:N111)</f>
        <v>0</v>
      </c>
      <c r="O112" s="147"/>
      <c r="P112" s="153">
        <f>SUM(P109:P111)</f>
        <v>0</v>
      </c>
      <c r="Q112" s="147"/>
      <c r="R112" s="153">
        <f>SUM(R109:R111)</f>
        <v>0</v>
      </c>
      <c r="T112" s="153">
        <f>SUM(T109:T111)</f>
        <v>0</v>
      </c>
    </row>
    <row r="113" spans="1:20" ht="13.5" customHeight="1">
      <c r="A113" s="23"/>
      <c r="B113" s="23"/>
      <c r="C113" s="23"/>
      <c r="D113" s="24"/>
      <c r="E113" s="147"/>
      <c r="F113" s="21"/>
      <c r="G113" s="147"/>
      <c r="H113" s="21"/>
      <c r="I113" s="147"/>
      <c r="J113" s="21"/>
      <c r="K113" s="147"/>
      <c r="L113" s="21"/>
      <c r="M113" s="147"/>
      <c r="N113" s="21"/>
      <c r="O113" s="147"/>
      <c r="P113" s="21"/>
      <c r="Q113" s="147"/>
      <c r="R113" s="20"/>
      <c r="S113" s="21"/>
      <c r="T113" s="24"/>
    </row>
    <row r="114" spans="1:18" ht="13.5" customHeight="1">
      <c r="A114" s="18" t="s">
        <v>89</v>
      </c>
      <c r="E114" s="147"/>
      <c r="G114" s="147"/>
      <c r="I114" s="147"/>
      <c r="K114" s="147"/>
      <c r="M114" s="147"/>
      <c r="O114" s="147"/>
      <c r="Q114" s="147"/>
      <c r="R114" s="20"/>
    </row>
    <row r="115" spans="2:20" ht="13.5" customHeight="1">
      <c r="B115" s="18" t="s">
        <v>90</v>
      </c>
      <c r="D115" s="155"/>
      <c r="E115" s="147"/>
      <c r="F115" s="159"/>
      <c r="G115" s="147"/>
      <c r="H115" s="159"/>
      <c r="I115" s="147"/>
      <c r="J115" s="159"/>
      <c r="K115" s="147"/>
      <c r="L115" s="159"/>
      <c r="M115" s="147"/>
      <c r="N115" s="159"/>
      <c r="O115" s="147"/>
      <c r="P115" s="159"/>
      <c r="Q115" s="147"/>
      <c r="R115" s="159"/>
      <c r="T115" s="121">
        <f>D115-SUM(F115:S115)</f>
        <v>0</v>
      </c>
    </row>
    <row r="116" spans="4:20" ht="13.5" customHeight="1">
      <c r="D116" s="155"/>
      <c r="E116" s="147"/>
      <c r="F116" s="159"/>
      <c r="G116" s="147"/>
      <c r="H116" s="159"/>
      <c r="I116" s="147"/>
      <c r="J116" s="159"/>
      <c r="K116" s="147"/>
      <c r="L116" s="159"/>
      <c r="M116" s="147"/>
      <c r="N116" s="159"/>
      <c r="O116" s="147"/>
      <c r="P116" s="159"/>
      <c r="Q116" s="147"/>
      <c r="R116" s="159"/>
      <c r="T116" s="121">
        <f>D116-SUM(F116:S116)</f>
        <v>0</v>
      </c>
    </row>
    <row r="117" spans="1:20" ht="13.5" customHeight="1">
      <c r="A117" s="23"/>
      <c r="B117" s="23"/>
      <c r="C117" s="23"/>
      <c r="D117" s="24"/>
      <c r="E117" s="147"/>
      <c r="F117" s="24"/>
      <c r="G117" s="147"/>
      <c r="H117" s="24"/>
      <c r="I117" s="147"/>
      <c r="J117" s="24"/>
      <c r="K117" s="147"/>
      <c r="L117" s="24"/>
      <c r="M117" s="147"/>
      <c r="N117" s="24"/>
      <c r="O117" s="147"/>
      <c r="P117" s="24"/>
      <c r="Q117" s="147"/>
      <c r="R117" s="24"/>
      <c r="S117" s="21"/>
      <c r="T117" s="24"/>
    </row>
    <row r="118" spans="2:20" ht="13.5" customHeight="1">
      <c r="B118" s="18" t="s">
        <v>67</v>
      </c>
      <c r="D118" s="153">
        <f>SUM(D115:D117)</f>
        <v>0</v>
      </c>
      <c r="E118" s="147"/>
      <c r="F118" s="153">
        <f>SUM(F115:F117)</f>
        <v>0</v>
      </c>
      <c r="G118" s="147"/>
      <c r="H118" s="153">
        <f>SUM(H115:H117)</f>
        <v>0</v>
      </c>
      <c r="I118" s="147"/>
      <c r="J118" s="153">
        <f>SUM(J115:J117)</f>
        <v>0</v>
      </c>
      <c r="K118" s="147"/>
      <c r="L118" s="153">
        <f>SUM(L115:L117)</f>
        <v>0</v>
      </c>
      <c r="M118" s="147"/>
      <c r="N118" s="153">
        <f>SUM(N115:N117)</f>
        <v>0</v>
      </c>
      <c r="O118" s="147"/>
      <c r="P118" s="153">
        <f>SUM(P115:P117)</f>
        <v>0</v>
      </c>
      <c r="Q118" s="147"/>
      <c r="R118" s="153">
        <f>SUM(R115:R117)</f>
        <v>0</v>
      </c>
      <c r="T118" s="123">
        <f>SUM(T115:T117)</f>
        <v>0</v>
      </c>
    </row>
    <row r="119" spans="1:20" ht="13.5" customHeight="1">
      <c r="A119" s="23"/>
      <c r="B119" s="23"/>
      <c r="C119" s="23"/>
      <c r="D119" s="24"/>
      <c r="E119" s="147"/>
      <c r="F119" s="24"/>
      <c r="G119" s="147"/>
      <c r="H119" s="24"/>
      <c r="I119" s="147"/>
      <c r="J119" s="24"/>
      <c r="K119" s="147"/>
      <c r="L119" s="24"/>
      <c r="M119" s="147"/>
      <c r="N119" s="24"/>
      <c r="O119" s="147"/>
      <c r="P119" s="24"/>
      <c r="Q119" s="147"/>
      <c r="R119" s="24"/>
      <c r="S119" s="21"/>
      <c r="T119" s="24"/>
    </row>
    <row r="120" spans="1:20" s="31" customFormat="1" ht="13.5" customHeight="1">
      <c r="A120" s="32" t="s">
        <v>293</v>
      </c>
      <c r="B120" s="32"/>
      <c r="C120" s="32"/>
      <c r="D120" s="32"/>
      <c r="E120" s="154"/>
      <c r="F120" s="32"/>
      <c r="G120" s="154"/>
      <c r="H120" s="32"/>
      <c r="I120" s="154"/>
      <c r="J120" s="32"/>
      <c r="K120" s="154"/>
      <c r="L120" s="32"/>
      <c r="M120" s="154"/>
      <c r="N120" s="32"/>
      <c r="O120" s="154"/>
      <c r="P120" s="32"/>
      <c r="Q120" s="154"/>
      <c r="R120" s="32"/>
      <c r="T120" s="32"/>
    </row>
    <row r="121" spans="4:20" ht="13.5" customHeight="1">
      <c r="D121" s="155"/>
      <c r="E121" s="147"/>
      <c r="F121" s="159"/>
      <c r="G121" s="147"/>
      <c r="H121" s="159"/>
      <c r="I121" s="147"/>
      <c r="J121" s="159"/>
      <c r="K121" s="147"/>
      <c r="L121" s="159"/>
      <c r="M121" s="147"/>
      <c r="N121" s="159"/>
      <c r="O121" s="147"/>
      <c r="P121" s="159"/>
      <c r="Q121" s="147"/>
      <c r="R121" s="159"/>
      <c r="T121" s="121">
        <f>D121-SUM(F121:S121)</f>
        <v>0</v>
      </c>
    </row>
    <row r="122" spans="4:20" ht="13.5" customHeight="1">
      <c r="D122" s="155"/>
      <c r="E122" s="147"/>
      <c r="F122" s="159"/>
      <c r="G122" s="147"/>
      <c r="H122" s="159"/>
      <c r="I122" s="147"/>
      <c r="J122" s="159"/>
      <c r="K122" s="147"/>
      <c r="L122" s="159"/>
      <c r="M122" s="147"/>
      <c r="N122" s="159"/>
      <c r="O122" s="147"/>
      <c r="P122" s="159"/>
      <c r="Q122" s="147"/>
      <c r="R122" s="159"/>
      <c r="T122" s="121">
        <f>D122-SUM(F122:S122)</f>
        <v>0</v>
      </c>
    </row>
    <row r="123" spans="1:20" ht="13.5" customHeight="1">
      <c r="A123" s="23"/>
      <c r="B123" s="23"/>
      <c r="C123" s="23"/>
      <c r="D123" s="24"/>
      <c r="E123" s="147"/>
      <c r="F123" s="24"/>
      <c r="G123" s="147"/>
      <c r="H123" s="24"/>
      <c r="I123" s="147"/>
      <c r="J123" s="24"/>
      <c r="K123" s="147"/>
      <c r="L123" s="24"/>
      <c r="M123" s="147"/>
      <c r="N123" s="24"/>
      <c r="O123" s="147"/>
      <c r="P123" s="24"/>
      <c r="Q123" s="147"/>
      <c r="R123" s="24"/>
      <c r="S123" s="21"/>
      <c r="T123" s="24"/>
    </row>
    <row r="124" spans="2:20" ht="13.5" customHeight="1">
      <c r="B124" s="18" t="s">
        <v>67</v>
      </c>
      <c r="D124" s="153">
        <f>SUM(D121:D123)</f>
        <v>0</v>
      </c>
      <c r="E124" s="147"/>
      <c r="F124" s="153">
        <f>SUM(F121:F123)</f>
        <v>0</v>
      </c>
      <c r="G124" s="147"/>
      <c r="H124" s="153">
        <f>SUM(H121:H123)</f>
        <v>0</v>
      </c>
      <c r="I124" s="147"/>
      <c r="J124" s="153">
        <f>SUM(J121:J123)</f>
        <v>0</v>
      </c>
      <c r="K124" s="147"/>
      <c r="L124" s="153">
        <f>SUM(L121:L123)</f>
        <v>0</v>
      </c>
      <c r="M124" s="147"/>
      <c r="N124" s="153">
        <f>SUM(N121:N123)</f>
        <v>0</v>
      </c>
      <c r="O124" s="147"/>
      <c r="P124" s="153">
        <f>SUM(P121:P123)</f>
        <v>0</v>
      </c>
      <c r="Q124" s="147"/>
      <c r="R124" s="153">
        <f>SUM(R121:R123)</f>
        <v>0</v>
      </c>
      <c r="T124" s="123">
        <f>SUM(T121:T123)</f>
        <v>0</v>
      </c>
    </row>
    <row r="125" spans="1:20" ht="13.5" customHeight="1">
      <c r="A125" s="23"/>
      <c r="B125" s="23"/>
      <c r="C125" s="23"/>
      <c r="D125" s="24"/>
      <c r="E125" s="147"/>
      <c r="F125" s="24"/>
      <c r="G125" s="147"/>
      <c r="H125" s="24"/>
      <c r="I125" s="147"/>
      <c r="J125" s="24"/>
      <c r="K125" s="147"/>
      <c r="L125" s="24"/>
      <c r="M125" s="147"/>
      <c r="N125" s="24"/>
      <c r="O125" s="147"/>
      <c r="P125" s="24"/>
      <c r="Q125" s="147"/>
      <c r="R125" s="24"/>
      <c r="S125" s="21"/>
      <c r="T125" s="24"/>
    </row>
    <row r="126" spans="1:20" s="31" customFormat="1" ht="13.5" customHeight="1">
      <c r="A126" s="32" t="s">
        <v>300</v>
      </c>
      <c r="B126" s="32"/>
      <c r="C126" s="32"/>
      <c r="D126" s="32"/>
      <c r="E126" s="154"/>
      <c r="F126" s="32"/>
      <c r="G126" s="154"/>
      <c r="H126" s="32"/>
      <c r="I126" s="154"/>
      <c r="J126" s="32"/>
      <c r="K126" s="154"/>
      <c r="L126" s="32"/>
      <c r="M126" s="154"/>
      <c r="N126" s="32"/>
      <c r="O126" s="154"/>
      <c r="P126" s="32"/>
      <c r="Q126" s="154"/>
      <c r="R126" s="32"/>
      <c r="T126" s="32"/>
    </row>
    <row r="127" spans="4:20" ht="13.5" customHeight="1">
      <c r="D127" s="155"/>
      <c r="E127" s="147"/>
      <c r="F127" s="159"/>
      <c r="G127" s="147"/>
      <c r="H127" s="159"/>
      <c r="I127" s="147"/>
      <c r="J127" s="159"/>
      <c r="K127" s="147"/>
      <c r="L127" s="159"/>
      <c r="M127" s="147"/>
      <c r="N127" s="159"/>
      <c r="O127" s="147"/>
      <c r="P127" s="159"/>
      <c r="Q127" s="147"/>
      <c r="R127" s="159"/>
      <c r="T127" s="121">
        <f>D127-SUM(F127:S127)</f>
        <v>0</v>
      </c>
    </row>
    <row r="128" spans="4:20" ht="13.5" customHeight="1">
      <c r="D128" s="155"/>
      <c r="E128" s="147"/>
      <c r="F128" s="159"/>
      <c r="G128" s="147"/>
      <c r="H128" s="159"/>
      <c r="I128" s="147"/>
      <c r="J128" s="159"/>
      <c r="K128" s="147"/>
      <c r="L128" s="159"/>
      <c r="M128" s="147"/>
      <c r="N128" s="159"/>
      <c r="O128" s="147"/>
      <c r="P128" s="159"/>
      <c r="Q128" s="147"/>
      <c r="R128" s="159"/>
      <c r="T128" s="121">
        <f>D128-SUM(F128:S128)</f>
        <v>0</v>
      </c>
    </row>
    <row r="129" spans="1:20" ht="13.5" customHeight="1">
      <c r="A129" s="23"/>
      <c r="B129" s="23"/>
      <c r="C129" s="23"/>
      <c r="D129" s="24"/>
      <c r="E129" s="147"/>
      <c r="F129" s="24"/>
      <c r="G129" s="147"/>
      <c r="H129" s="24"/>
      <c r="I129" s="147"/>
      <c r="J129" s="24"/>
      <c r="K129" s="147"/>
      <c r="L129" s="24"/>
      <c r="M129" s="147"/>
      <c r="N129" s="24"/>
      <c r="O129" s="147"/>
      <c r="P129" s="24"/>
      <c r="Q129" s="147"/>
      <c r="R129" s="24"/>
      <c r="S129" s="21"/>
      <c r="T129" s="24"/>
    </row>
    <row r="130" spans="2:20" ht="13.5" customHeight="1">
      <c r="B130" s="18" t="s">
        <v>67</v>
      </c>
      <c r="D130" s="153">
        <f>SUM(D127:D129)</f>
        <v>0</v>
      </c>
      <c r="E130" s="147"/>
      <c r="F130" s="153">
        <f>SUM(F127:F129)</f>
        <v>0</v>
      </c>
      <c r="G130" s="147"/>
      <c r="H130" s="153">
        <f>SUM(H127:H129)</f>
        <v>0</v>
      </c>
      <c r="I130" s="147"/>
      <c r="J130" s="153">
        <f>SUM(J127:J129)</f>
        <v>0</v>
      </c>
      <c r="K130" s="147"/>
      <c r="L130" s="153">
        <f>SUM(L127:L129)</f>
        <v>0</v>
      </c>
      <c r="M130" s="147"/>
      <c r="N130" s="153">
        <f>SUM(N127:N129)</f>
        <v>0</v>
      </c>
      <c r="O130" s="147"/>
      <c r="P130" s="153">
        <f>SUM(P127:P129)</f>
        <v>0</v>
      </c>
      <c r="Q130" s="147"/>
      <c r="R130" s="153">
        <f>SUM(R127:R129)</f>
        <v>0</v>
      </c>
      <c r="T130" s="123">
        <f>SUM(T127:T129)</f>
        <v>0</v>
      </c>
    </row>
    <row r="131" spans="1:20" ht="13.5" customHeight="1">
      <c r="A131" s="23"/>
      <c r="B131" s="23"/>
      <c r="C131" s="23"/>
      <c r="D131" s="24"/>
      <c r="E131" s="147"/>
      <c r="F131" s="24"/>
      <c r="G131" s="147"/>
      <c r="H131" s="24"/>
      <c r="I131" s="147"/>
      <c r="J131" s="24"/>
      <c r="K131" s="147"/>
      <c r="L131" s="24"/>
      <c r="M131" s="147"/>
      <c r="N131" s="24"/>
      <c r="O131" s="147"/>
      <c r="P131" s="24"/>
      <c r="Q131" s="147"/>
      <c r="R131" s="24"/>
      <c r="S131" s="21"/>
      <c r="T131" s="24"/>
    </row>
    <row r="132" spans="1:20" s="31" customFormat="1" ht="13.5" customHeight="1">
      <c r="A132" s="32" t="s">
        <v>301</v>
      </c>
      <c r="B132" s="32"/>
      <c r="C132" s="32"/>
      <c r="D132" s="32"/>
      <c r="E132" s="154"/>
      <c r="F132" s="32"/>
      <c r="G132" s="154"/>
      <c r="H132" s="32"/>
      <c r="I132" s="154"/>
      <c r="J132" s="32"/>
      <c r="K132" s="154"/>
      <c r="L132" s="32"/>
      <c r="M132" s="154"/>
      <c r="N132" s="32"/>
      <c r="O132" s="154"/>
      <c r="P132" s="32"/>
      <c r="Q132" s="154"/>
      <c r="R132" s="32"/>
      <c r="T132" s="32"/>
    </row>
    <row r="133" spans="4:20" ht="13.5" customHeight="1">
      <c r="D133" s="155"/>
      <c r="E133" s="147"/>
      <c r="F133" s="159"/>
      <c r="G133" s="147"/>
      <c r="H133" s="159"/>
      <c r="I133" s="147"/>
      <c r="J133" s="159"/>
      <c r="K133" s="147"/>
      <c r="L133" s="159"/>
      <c r="M133" s="147"/>
      <c r="N133" s="159"/>
      <c r="O133" s="147"/>
      <c r="P133" s="159"/>
      <c r="Q133" s="147"/>
      <c r="R133" s="159"/>
      <c r="T133" s="121">
        <f>D133-SUM(F133:S133)</f>
        <v>0</v>
      </c>
    </row>
    <row r="134" spans="4:20" ht="13.5" customHeight="1">
      <c r="D134" s="155"/>
      <c r="E134" s="147"/>
      <c r="F134" s="159"/>
      <c r="G134" s="147"/>
      <c r="H134" s="159"/>
      <c r="I134" s="147"/>
      <c r="J134" s="159"/>
      <c r="K134" s="147"/>
      <c r="L134" s="159"/>
      <c r="M134" s="147"/>
      <c r="N134" s="159"/>
      <c r="O134" s="147"/>
      <c r="P134" s="159"/>
      <c r="Q134" s="147"/>
      <c r="R134" s="159"/>
      <c r="T134" s="121">
        <f>D134-SUM(F134:S134)</f>
        <v>0</v>
      </c>
    </row>
    <row r="135" spans="1:20" ht="13.5" customHeight="1">
      <c r="A135" s="23"/>
      <c r="B135" s="23"/>
      <c r="C135" s="23"/>
      <c r="D135" s="24"/>
      <c r="E135" s="147"/>
      <c r="F135" s="24"/>
      <c r="G135" s="147"/>
      <c r="H135" s="24"/>
      <c r="I135" s="147"/>
      <c r="J135" s="24"/>
      <c r="K135" s="147"/>
      <c r="L135" s="24"/>
      <c r="M135" s="147"/>
      <c r="N135" s="24"/>
      <c r="O135" s="147"/>
      <c r="P135" s="24"/>
      <c r="Q135" s="147"/>
      <c r="R135" s="24"/>
      <c r="S135" s="21"/>
      <c r="T135" s="24"/>
    </row>
    <row r="136" spans="2:20" ht="13.5" customHeight="1">
      <c r="B136" s="18" t="s">
        <v>67</v>
      </c>
      <c r="D136" s="153">
        <f>SUM(D133:D135)</f>
        <v>0</v>
      </c>
      <c r="E136" s="147"/>
      <c r="F136" s="153">
        <f>SUM(F133:F135)</f>
        <v>0</v>
      </c>
      <c r="G136" s="147"/>
      <c r="H136" s="153">
        <f>SUM(H133:H135)</f>
        <v>0</v>
      </c>
      <c r="I136" s="147"/>
      <c r="J136" s="153">
        <f>SUM(J133:J135)</f>
        <v>0</v>
      </c>
      <c r="K136" s="147"/>
      <c r="L136" s="153">
        <f>SUM(L133:L135)</f>
        <v>0</v>
      </c>
      <c r="M136" s="147"/>
      <c r="N136" s="153">
        <f>SUM(N133:N135)</f>
        <v>0</v>
      </c>
      <c r="O136" s="147"/>
      <c r="P136" s="153">
        <f>SUM(P133:P135)</f>
        <v>0</v>
      </c>
      <c r="Q136" s="147"/>
      <c r="R136" s="153">
        <f>SUM(R133:R135)</f>
        <v>0</v>
      </c>
      <c r="T136" s="123">
        <f>SUM(T133:T135)</f>
        <v>0</v>
      </c>
    </row>
    <row r="137" spans="1:20" ht="13.5" customHeight="1">
      <c r="A137" s="23"/>
      <c r="B137" s="23"/>
      <c r="C137" s="23"/>
      <c r="D137" s="24"/>
      <c r="E137" s="147"/>
      <c r="F137" s="24"/>
      <c r="G137" s="147"/>
      <c r="H137" s="24"/>
      <c r="I137" s="147"/>
      <c r="J137" s="24"/>
      <c r="K137" s="147"/>
      <c r="L137" s="24"/>
      <c r="M137" s="147"/>
      <c r="N137" s="24"/>
      <c r="O137" s="147"/>
      <c r="P137" s="24"/>
      <c r="Q137" s="147"/>
      <c r="R137" s="24"/>
      <c r="S137" s="21"/>
      <c r="T137" s="24"/>
    </row>
    <row r="138" spans="1:20" s="31" customFormat="1" ht="13.5" customHeight="1">
      <c r="A138" s="32" t="s">
        <v>302</v>
      </c>
      <c r="B138" s="32"/>
      <c r="C138" s="32"/>
      <c r="D138" s="32"/>
      <c r="E138" s="154"/>
      <c r="F138" s="32"/>
      <c r="G138" s="154"/>
      <c r="H138" s="32"/>
      <c r="I138" s="154"/>
      <c r="J138" s="32"/>
      <c r="K138" s="154"/>
      <c r="L138" s="32"/>
      <c r="M138" s="154"/>
      <c r="N138" s="32"/>
      <c r="O138" s="154"/>
      <c r="P138" s="32"/>
      <c r="Q138" s="154"/>
      <c r="R138" s="32"/>
      <c r="T138" s="32"/>
    </row>
    <row r="139" spans="4:20" ht="13.5" customHeight="1">
      <c r="D139" s="155"/>
      <c r="E139" s="147"/>
      <c r="F139" s="159"/>
      <c r="G139" s="147"/>
      <c r="H139" s="159"/>
      <c r="I139" s="147"/>
      <c r="J139" s="159"/>
      <c r="K139" s="147"/>
      <c r="L139" s="159"/>
      <c r="M139" s="147"/>
      <c r="N139" s="159"/>
      <c r="O139" s="147"/>
      <c r="P139" s="159"/>
      <c r="Q139" s="147"/>
      <c r="R139" s="159"/>
      <c r="T139" s="121">
        <f>D139-SUM(F139:S139)</f>
        <v>0</v>
      </c>
    </row>
    <row r="140" spans="4:20" ht="13.5" customHeight="1">
      <c r="D140" s="155"/>
      <c r="E140" s="147"/>
      <c r="F140" s="159"/>
      <c r="G140" s="147"/>
      <c r="H140" s="159"/>
      <c r="I140" s="147"/>
      <c r="J140" s="159"/>
      <c r="K140" s="147"/>
      <c r="L140" s="159"/>
      <c r="M140" s="147"/>
      <c r="N140" s="159"/>
      <c r="O140" s="147"/>
      <c r="P140" s="159"/>
      <c r="Q140" s="147"/>
      <c r="R140" s="159"/>
      <c r="T140" s="121">
        <f>D140-SUM(F140:S140)</f>
        <v>0</v>
      </c>
    </row>
    <row r="141" spans="1:20" ht="13.5" customHeight="1">
      <c r="A141" s="23"/>
      <c r="B141" s="23"/>
      <c r="C141" s="23"/>
      <c r="D141" s="24"/>
      <c r="E141" s="147"/>
      <c r="F141" s="24"/>
      <c r="G141" s="147"/>
      <c r="H141" s="24"/>
      <c r="I141" s="147"/>
      <c r="J141" s="24"/>
      <c r="K141" s="147"/>
      <c r="L141" s="24"/>
      <c r="M141" s="147"/>
      <c r="N141" s="24"/>
      <c r="O141" s="147"/>
      <c r="P141" s="24"/>
      <c r="Q141" s="147"/>
      <c r="R141" s="24"/>
      <c r="S141" s="21"/>
      <c r="T141" s="24"/>
    </row>
    <row r="142" spans="2:20" ht="13.5" customHeight="1">
      <c r="B142" s="18" t="s">
        <v>67</v>
      </c>
      <c r="D142" s="153">
        <f>SUM(D139:D141)</f>
        <v>0</v>
      </c>
      <c r="E142" s="147"/>
      <c r="F142" s="153">
        <f>SUM(F139:F141)</f>
        <v>0</v>
      </c>
      <c r="G142" s="147"/>
      <c r="H142" s="153">
        <f>SUM(H139:H141)</f>
        <v>0</v>
      </c>
      <c r="I142" s="147"/>
      <c r="J142" s="153">
        <f>SUM(J139:J141)</f>
        <v>0</v>
      </c>
      <c r="K142" s="147"/>
      <c r="L142" s="153">
        <f>SUM(L139:L141)</f>
        <v>0</v>
      </c>
      <c r="M142" s="147"/>
      <c r="N142" s="153">
        <f>SUM(N139:N141)</f>
        <v>0</v>
      </c>
      <c r="O142" s="147"/>
      <c r="P142" s="153">
        <f>SUM(P139:P141)</f>
        <v>0</v>
      </c>
      <c r="Q142" s="147"/>
      <c r="R142" s="153">
        <f>SUM(R139:R141)</f>
        <v>0</v>
      </c>
      <c r="T142" s="123">
        <f>SUM(T139:T141)</f>
        <v>0</v>
      </c>
    </row>
    <row r="143" spans="1:20" ht="13.5" customHeight="1">
      <c r="A143" s="23"/>
      <c r="B143" s="23"/>
      <c r="C143" s="23"/>
      <c r="D143" s="24"/>
      <c r="E143" s="147"/>
      <c r="F143" s="24"/>
      <c r="G143" s="147"/>
      <c r="H143" s="24"/>
      <c r="I143" s="147"/>
      <c r="J143" s="24"/>
      <c r="K143" s="147"/>
      <c r="L143" s="24"/>
      <c r="M143" s="147"/>
      <c r="N143" s="24"/>
      <c r="O143" s="147"/>
      <c r="P143" s="24"/>
      <c r="Q143" s="147"/>
      <c r="R143" s="24"/>
      <c r="S143" s="21"/>
      <c r="T143" s="24"/>
    </row>
    <row r="144" spans="2:20" ht="13.5" customHeight="1">
      <c r="B144" s="18" t="s">
        <v>91</v>
      </c>
      <c r="D144" s="122">
        <f>D142+D136+D130+D124+D118+D112+D106+D98+D89+D82+D76+D70+D59+D57+D46+D34+D23</f>
        <v>0</v>
      </c>
      <c r="E144" s="147"/>
      <c r="F144" s="122">
        <f>F142+F136+F130+F124+F118+F112+F106+F98+F89+F82+F76+F70+F59+F57+F46+F34+F23</f>
        <v>0</v>
      </c>
      <c r="G144" s="147"/>
      <c r="H144" s="122">
        <f>H142+H136+H130+H124+H118+H112+H106+H98+H89+H82+H76+H70+H59+H57+H46+H34+H23</f>
        <v>0</v>
      </c>
      <c r="I144" s="147"/>
      <c r="J144" s="122">
        <f>J142+J136+J130+J124+J118+J112+J106+J98+J89+J82+J76+J70+J59+J57+J46+J34+J23</f>
        <v>0</v>
      </c>
      <c r="K144" s="147"/>
      <c r="L144" s="122">
        <f>L142+L136+L130+L124+L118+L112+L106+L98+L89+L82+L76+L70+L59+L57+L46+L34+L23</f>
        <v>0</v>
      </c>
      <c r="M144" s="147"/>
      <c r="N144" s="122">
        <f>N142+N136+N130+N124+N118+N112+N106+N98+N89+N82+N76+N70+N59+N57+N46+N34+N23</f>
        <v>0</v>
      </c>
      <c r="O144" s="147"/>
      <c r="P144" s="122">
        <f>P142+P136+P130+P124+P118+P112+P106+P98+P89+P82+P76+P70+P59+P57+P46+P34+P23</f>
        <v>0</v>
      </c>
      <c r="Q144" s="147"/>
      <c r="R144" s="122">
        <f>R142+R136+R130+R124+R118+R112+R106+R98+R89+R82+R76+R70+R59+R57+R46+R34+R23</f>
        <v>0</v>
      </c>
      <c r="T144" s="122">
        <f>T142+T136+T130+T124+T118+T112+T106+T98+T89+T82+T76+T70+T59+T57+T46+T34+T23</f>
        <v>0</v>
      </c>
    </row>
    <row r="145" spans="4:20" ht="13.5" customHeight="1">
      <c r="D145" s="22"/>
      <c r="E145" s="147"/>
      <c r="F145" s="22"/>
      <c r="G145" s="147"/>
      <c r="H145" s="22"/>
      <c r="I145" s="147"/>
      <c r="J145" s="22"/>
      <c r="K145" s="147"/>
      <c r="L145" s="22"/>
      <c r="M145" s="147"/>
      <c r="N145" s="22"/>
      <c r="O145" s="147"/>
      <c r="P145" s="22"/>
      <c r="Q145" s="147"/>
      <c r="R145" s="22"/>
      <c r="T145" s="22"/>
    </row>
    <row r="146" spans="1:17" ht="16.5" customHeight="1">
      <c r="A146" s="27" t="s">
        <v>303</v>
      </c>
      <c r="E146" s="147"/>
      <c r="G146" s="147"/>
      <c r="I146" s="147"/>
      <c r="K146" s="147"/>
      <c r="M146" s="147"/>
      <c r="O146" s="147"/>
      <c r="Q146" s="147"/>
    </row>
    <row r="147" spans="2:20" ht="13.5" customHeight="1">
      <c r="B147" s="18" t="s">
        <v>212</v>
      </c>
      <c r="D147" s="155"/>
      <c r="E147" s="147"/>
      <c r="F147" s="155"/>
      <c r="G147" s="147"/>
      <c r="H147" s="155"/>
      <c r="I147" s="147"/>
      <c r="J147" s="155"/>
      <c r="K147" s="147"/>
      <c r="L147" s="155"/>
      <c r="M147" s="147"/>
      <c r="N147" s="155"/>
      <c r="O147" s="147"/>
      <c r="P147" s="155"/>
      <c r="Q147" s="147"/>
      <c r="R147" s="155"/>
      <c r="T147" s="121">
        <f>D147-SUM(F147:S147)</f>
        <v>0</v>
      </c>
    </row>
    <row r="148" spans="2:20" ht="13.5" customHeight="1">
      <c r="B148" s="18" t="s">
        <v>92</v>
      </c>
      <c r="D148" s="155"/>
      <c r="E148" s="147"/>
      <c r="F148" s="155"/>
      <c r="G148" s="147"/>
      <c r="H148" s="155"/>
      <c r="I148" s="147"/>
      <c r="J148" s="155"/>
      <c r="K148" s="147"/>
      <c r="L148" s="155"/>
      <c r="M148" s="147"/>
      <c r="N148" s="155"/>
      <c r="O148" s="147"/>
      <c r="P148" s="155"/>
      <c r="Q148" s="147"/>
      <c r="R148" s="155"/>
      <c r="T148" s="121">
        <f>D148-SUM(F148:S148)</f>
        <v>0</v>
      </c>
    </row>
    <row r="149" spans="2:20" ht="13.5" customHeight="1">
      <c r="B149" s="18" t="s">
        <v>93</v>
      </c>
      <c r="D149" s="155"/>
      <c r="E149" s="147"/>
      <c r="F149" s="155"/>
      <c r="G149" s="147"/>
      <c r="H149" s="155"/>
      <c r="I149" s="147"/>
      <c r="J149" s="155"/>
      <c r="K149" s="147"/>
      <c r="L149" s="155"/>
      <c r="M149" s="147"/>
      <c r="N149" s="155"/>
      <c r="O149" s="147"/>
      <c r="P149" s="155"/>
      <c r="Q149" s="147"/>
      <c r="R149" s="155"/>
      <c r="T149" s="121">
        <f>D149-SUM(F149:S149)</f>
        <v>0</v>
      </c>
    </row>
    <row r="150" spans="2:20" ht="13.5" customHeight="1">
      <c r="B150" s="18" t="s">
        <v>94</v>
      </c>
      <c r="D150" s="155"/>
      <c r="E150" s="147"/>
      <c r="F150" s="155"/>
      <c r="G150" s="147"/>
      <c r="H150" s="155"/>
      <c r="I150" s="147"/>
      <c r="J150" s="155"/>
      <c r="K150" s="147"/>
      <c r="L150" s="155"/>
      <c r="M150" s="147"/>
      <c r="N150" s="155"/>
      <c r="O150" s="147"/>
      <c r="P150" s="155"/>
      <c r="Q150" s="147"/>
      <c r="R150" s="155"/>
      <c r="T150" s="121">
        <f>D150-SUM(F150:S150)</f>
        <v>0</v>
      </c>
    </row>
    <row r="151" spans="4:20" ht="13.5" customHeight="1">
      <c r="D151" s="155"/>
      <c r="E151" s="147"/>
      <c r="F151" s="155"/>
      <c r="G151" s="147"/>
      <c r="H151" s="155"/>
      <c r="I151" s="147"/>
      <c r="J151" s="155"/>
      <c r="K151" s="147"/>
      <c r="L151" s="155"/>
      <c r="M151" s="147"/>
      <c r="N151" s="155"/>
      <c r="O151" s="147"/>
      <c r="P151" s="155"/>
      <c r="Q151" s="147"/>
      <c r="R151" s="155"/>
      <c r="T151" s="121">
        <f>D151-SUM(F151:S151)</f>
        <v>0</v>
      </c>
    </row>
    <row r="152" spans="5:17" ht="12.75" customHeight="1">
      <c r="E152" s="147"/>
      <c r="G152" s="147"/>
      <c r="I152" s="147"/>
      <c r="K152" s="147"/>
      <c r="M152" s="147"/>
      <c r="O152" s="147"/>
      <c r="Q152" s="147"/>
    </row>
    <row r="153" spans="2:20" ht="13.5" customHeight="1">
      <c r="B153" s="18" t="s">
        <v>304</v>
      </c>
      <c r="D153" s="126">
        <f aca="true" t="shared" si="10" ref="D153:R153">SUM(D147:D152)</f>
        <v>0</v>
      </c>
      <c r="E153" s="147"/>
      <c r="F153" s="126">
        <f t="shared" si="10"/>
        <v>0</v>
      </c>
      <c r="G153" s="147"/>
      <c r="H153" s="126">
        <f t="shared" si="10"/>
        <v>0</v>
      </c>
      <c r="I153" s="147"/>
      <c r="J153" s="126">
        <f t="shared" si="10"/>
        <v>0</v>
      </c>
      <c r="K153" s="147"/>
      <c r="L153" s="126">
        <f t="shared" si="10"/>
        <v>0</v>
      </c>
      <c r="M153" s="147"/>
      <c r="N153" s="126">
        <f t="shared" si="10"/>
        <v>0</v>
      </c>
      <c r="O153" s="147"/>
      <c r="P153" s="126">
        <f t="shared" si="10"/>
        <v>0</v>
      </c>
      <c r="Q153" s="147"/>
      <c r="R153" s="126">
        <f t="shared" si="10"/>
        <v>0</v>
      </c>
      <c r="T153" s="122">
        <f>SUM(T147:T152)</f>
        <v>0</v>
      </c>
    </row>
    <row r="154" spans="5:17" ht="13.5" customHeight="1">
      <c r="E154" s="117"/>
      <c r="G154" s="117"/>
      <c r="I154" s="117"/>
      <c r="K154" s="117"/>
      <c r="M154" s="117"/>
      <c r="O154" s="117"/>
      <c r="Q154" s="117"/>
    </row>
    <row r="155" spans="1:17" ht="13.5" customHeight="1">
      <c r="A155" s="27" t="s">
        <v>305</v>
      </c>
      <c r="E155" s="117"/>
      <c r="G155" s="117"/>
      <c r="I155" s="117"/>
      <c r="K155" s="117"/>
      <c r="M155" s="117"/>
      <c r="O155" s="117"/>
      <c r="Q155" s="117"/>
    </row>
    <row r="156" spans="4:20" ht="13.5" customHeight="1">
      <c r="D156" s="155"/>
      <c r="E156" s="147"/>
      <c r="F156" s="155"/>
      <c r="G156" s="147"/>
      <c r="H156" s="155"/>
      <c r="I156" s="147"/>
      <c r="J156" s="155"/>
      <c r="K156" s="147"/>
      <c r="L156" s="155"/>
      <c r="M156" s="147"/>
      <c r="N156" s="155"/>
      <c r="O156" s="147"/>
      <c r="P156" s="155"/>
      <c r="Q156" s="147"/>
      <c r="R156" s="155"/>
      <c r="T156" s="121">
        <f>D156-SUM(F156:S156)</f>
        <v>0</v>
      </c>
    </row>
    <row r="157" spans="4:20" ht="13.5" customHeight="1">
      <c r="D157" s="155"/>
      <c r="E157" s="147"/>
      <c r="F157" s="155"/>
      <c r="G157" s="147"/>
      <c r="H157" s="155"/>
      <c r="I157" s="147"/>
      <c r="J157" s="155"/>
      <c r="K157" s="147"/>
      <c r="L157" s="155"/>
      <c r="M157" s="147"/>
      <c r="N157" s="155"/>
      <c r="O157" s="147"/>
      <c r="P157" s="155"/>
      <c r="Q157" s="147"/>
      <c r="R157" s="155"/>
      <c r="T157" s="121">
        <f>D157-SUM(F157:S157)</f>
        <v>0</v>
      </c>
    </row>
    <row r="158" spans="5:17" ht="13.5" customHeight="1">
      <c r="E158" s="147"/>
      <c r="G158" s="147"/>
      <c r="I158" s="147"/>
      <c r="K158" s="147"/>
      <c r="M158" s="147"/>
      <c r="O158" s="147"/>
      <c r="Q158" s="147"/>
    </row>
    <row r="159" spans="2:20" ht="13.5" customHeight="1">
      <c r="B159" s="18" t="s">
        <v>306</v>
      </c>
      <c r="D159" s="126">
        <f>SUM(D156:D158)</f>
        <v>0</v>
      </c>
      <c r="E159" s="147"/>
      <c r="F159" s="126">
        <f>SUM(F156:F158)</f>
        <v>0</v>
      </c>
      <c r="G159" s="147"/>
      <c r="H159" s="126">
        <f>SUM(H156:H158)</f>
        <v>0</v>
      </c>
      <c r="I159" s="147"/>
      <c r="J159" s="126">
        <f>SUM(J156:J158)</f>
        <v>0</v>
      </c>
      <c r="K159" s="147"/>
      <c r="L159" s="126">
        <f>SUM(L156:L158)</f>
        <v>0</v>
      </c>
      <c r="M159" s="147"/>
      <c r="N159" s="126">
        <f>SUM(N156:N158)</f>
        <v>0</v>
      </c>
      <c r="O159" s="147"/>
      <c r="P159" s="126">
        <f>SUM(P156:P158)</f>
        <v>0</v>
      </c>
      <c r="Q159" s="147"/>
      <c r="R159" s="126">
        <f>SUM(R156:R158)</f>
        <v>0</v>
      </c>
      <c r="T159" s="122">
        <f>SUM(T156:T158)</f>
        <v>0</v>
      </c>
    </row>
    <row r="160" spans="5:17" ht="13.5" customHeight="1">
      <c r="E160" s="117"/>
      <c r="G160" s="117"/>
      <c r="I160" s="117"/>
      <c r="K160" s="117"/>
      <c r="M160" s="117"/>
      <c r="O160" s="117"/>
      <c r="Q160" s="117"/>
    </row>
    <row r="161" spans="1:17" ht="13.5" customHeight="1">
      <c r="A161" s="27" t="s">
        <v>307</v>
      </c>
      <c r="E161" s="117"/>
      <c r="G161" s="117"/>
      <c r="I161" s="117"/>
      <c r="K161" s="117"/>
      <c r="M161" s="117"/>
      <c r="O161" s="117"/>
      <c r="Q161" s="117"/>
    </row>
    <row r="162" spans="4:20" ht="13.5" customHeight="1">
      <c r="D162" s="155"/>
      <c r="E162" s="147"/>
      <c r="F162" s="155"/>
      <c r="G162" s="147"/>
      <c r="H162" s="155"/>
      <c r="I162" s="147"/>
      <c r="J162" s="155"/>
      <c r="K162" s="147"/>
      <c r="L162" s="155"/>
      <c r="M162" s="147"/>
      <c r="N162" s="155"/>
      <c r="O162" s="147"/>
      <c r="P162" s="155"/>
      <c r="Q162" s="147"/>
      <c r="R162" s="155"/>
      <c r="T162" s="121">
        <f>D162-SUM(F162:S162)</f>
        <v>0</v>
      </c>
    </row>
    <row r="163" spans="4:20" ht="13.5" customHeight="1">
      <c r="D163" s="155"/>
      <c r="E163" s="147"/>
      <c r="F163" s="155"/>
      <c r="G163" s="147"/>
      <c r="H163" s="155"/>
      <c r="I163" s="147"/>
      <c r="J163" s="155"/>
      <c r="K163" s="147"/>
      <c r="L163" s="155"/>
      <c r="M163" s="147"/>
      <c r="N163" s="155"/>
      <c r="O163" s="147"/>
      <c r="P163" s="155"/>
      <c r="Q163" s="147"/>
      <c r="R163" s="155"/>
      <c r="T163" s="121">
        <f>D163-SUM(F163:S163)</f>
        <v>0</v>
      </c>
    </row>
    <row r="164" spans="5:17" ht="13.5" customHeight="1">
      <c r="E164" s="147"/>
      <c r="G164" s="147"/>
      <c r="I164" s="147"/>
      <c r="K164" s="147"/>
      <c r="M164" s="147"/>
      <c r="O164" s="147"/>
      <c r="Q164" s="147"/>
    </row>
    <row r="165" spans="2:20" ht="13.5" customHeight="1">
      <c r="B165" s="18" t="s">
        <v>308</v>
      </c>
      <c r="D165" s="126">
        <f>SUM(D162:D164)</f>
        <v>0</v>
      </c>
      <c r="E165" s="147"/>
      <c r="F165" s="126">
        <f>SUM(F162:F164)</f>
        <v>0</v>
      </c>
      <c r="G165" s="147"/>
      <c r="H165" s="126">
        <f>SUM(H162:H164)</f>
        <v>0</v>
      </c>
      <c r="I165" s="147"/>
      <c r="J165" s="126">
        <f>SUM(J162:J164)</f>
        <v>0</v>
      </c>
      <c r="K165" s="147"/>
      <c r="L165" s="126">
        <f>SUM(L162:L164)</f>
        <v>0</v>
      </c>
      <c r="M165" s="147"/>
      <c r="N165" s="126">
        <f>SUM(N162:N164)</f>
        <v>0</v>
      </c>
      <c r="O165" s="147"/>
      <c r="P165" s="126">
        <f>SUM(P162:P164)</f>
        <v>0</v>
      </c>
      <c r="Q165" s="147"/>
      <c r="R165" s="126">
        <f>SUM(R162:R164)</f>
        <v>0</v>
      </c>
      <c r="T165" s="122">
        <f>SUM(T162:T164)</f>
        <v>0</v>
      </c>
    </row>
    <row r="166" spans="5:17" ht="13.5" customHeight="1">
      <c r="E166" s="117"/>
      <c r="G166" s="117"/>
      <c r="I166" s="117"/>
      <c r="K166" s="117"/>
      <c r="M166" s="117"/>
      <c r="O166" s="117"/>
      <c r="Q166" s="117"/>
    </row>
    <row r="167" spans="1:17" ht="13.5" customHeight="1">
      <c r="A167" s="27" t="s">
        <v>95</v>
      </c>
      <c r="E167" s="117"/>
      <c r="G167" s="117"/>
      <c r="I167" s="117"/>
      <c r="K167" s="117"/>
      <c r="M167" s="117"/>
      <c r="O167" s="117"/>
      <c r="Q167" s="117"/>
    </row>
    <row r="168" spans="5:17" ht="13.5" customHeight="1">
      <c r="E168" s="117"/>
      <c r="G168" s="117"/>
      <c r="I168" s="117"/>
      <c r="K168" s="117"/>
      <c r="M168" s="117"/>
      <c r="O168" s="117"/>
      <c r="Q168" s="117"/>
    </row>
    <row r="169" spans="2:20" ht="13.5" customHeight="1">
      <c r="B169" s="18" t="s">
        <v>96</v>
      </c>
      <c r="D169" s="155"/>
      <c r="E169" s="117"/>
      <c r="F169" s="155"/>
      <c r="G169" s="117"/>
      <c r="H169" s="155"/>
      <c r="I169" s="117"/>
      <c r="J169" s="155"/>
      <c r="K169" s="117"/>
      <c r="L169" s="155"/>
      <c r="M169" s="117"/>
      <c r="N169" s="155"/>
      <c r="O169" s="117"/>
      <c r="P169" s="155"/>
      <c r="Q169" s="117"/>
      <c r="R169" s="155"/>
      <c r="T169" s="121">
        <f aca="true" t="shared" si="11" ref="T169:T175">D169-SUM(F169:S169)</f>
        <v>0</v>
      </c>
    </row>
    <row r="170" spans="2:20" ht="13.5" customHeight="1">
      <c r="B170" s="18" t="s">
        <v>97</v>
      </c>
      <c r="D170" s="155"/>
      <c r="E170" s="117"/>
      <c r="F170" s="155"/>
      <c r="G170" s="117"/>
      <c r="H170" s="155"/>
      <c r="I170" s="117"/>
      <c r="J170" s="155"/>
      <c r="K170" s="117"/>
      <c r="L170" s="155"/>
      <c r="M170" s="117"/>
      <c r="N170" s="155"/>
      <c r="O170" s="117"/>
      <c r="P170" s="155"/>
      <c r="Q170" s="117"/>
      <c r="R170" s="155"/>
      <c r="T170" s="121">
        <f t="shared" si="11"/>
        <v>0</v>
      </c>
    </row>
    <row r="171" spans="2:20" ht="13.5" customHeight="1">
      <c r="B171" s="18" t="s">
        <v>98</v>
      </c>
      <c r="D171" s="155"/>
      <c r="E171" s="117"/>
      <c r="F171" s="155"/>
      <c r="G171" s="117"/>
      <c r="H171" s="155"/>
      <c r="I171" s="117"/>
      <c r="J171" s="155"/>
      <c r="K171" s="117"/>
      <c r="L171" s="155"/>
      <c r="M171" s="117"/>
      <c r="N171" s="155"/>
      <c r="O171" s="117"/>
      <c r="P171" s="155"/>
      <c r="Q171" s="117"/>
      <c r="R171" s="155"/>
      <c r="T171" s="121">
        <f t="shared" si="11"/>
        <v>0</v>
      </c>
    </row>
    <row r="172" spans="2:20" ht="13.5" customHeight="1">
      <c r="B172" s="18" t="s">
        <v>99</v>
      </c>
      <c r="D172" s="155"/>
      <c r="E172" s="117"/>
      <c r="F172" s="155"/>
      <c r="G172" s="117"/>
      <c r="H172" s="155"/>
      <c r="I172" s="117"/>
      <c r="J172" s="155"/>
      <c r="K172" s="117"/>
      <c r="L172" s="155"/>
      <c r="M172" s="117"/>
      <c r="N172" s="155"/>
      <c r="O172" s="117"/>
      <c r="P172" s="155"/>
      <c r="Q172" s="117"/>
      <c r="R172" s="155"/>
      <c r="T172" s="121">
        <f t="shared" si="11"/>
        <v>0</v>
      </c>
    </row>
    <row r="173" spans="2:20" ht="13.5" customHeight="1">
      <c r="B173" s="18" t="s">
        <v>187</v>
      </c>
      <c r="D173" s="155"/>
      <c r="E173" s="117"/>
      <c r="F173" s="155"/>
      <c r="G173" s="117"/>
      <c r="H173" s="155"/>
      <c r="I173" s="117"/>
      <c r="J173" s="155"/>
      <c r="K173" s="117"/>
      <c r="L173" s="155"/>
      <c r="M173" s="117"/>
      <c r="N173" s="155"/>
      <c r="O173" s="117"/>
      <c r="P173" s="155"/>
      <c r="Q173" s="117"/>
      <c r="R173" s="155"/>
      <c r="T173" s="121">
        <f t="shared" si="11"/>
        <v>0</v>
      </c>
    </row>
    <row r="174" spans="2:20" ht="13.5" customHeight="1">
      <c r="B174" s="18" t="s">
        <v>100</v>
      </c>
      <c r="D174" s="155"/>
      <c r="F174" s="159"/>
      <c r="H174" s="159"/>
      <c r="J174" s="159"/>
      <c r="L174" s="159"/>
      <c r="N174" s="155"/>
      <c r="P174" s="159"/>
      <c r="R174" s="159"/>
      <c r="T174" s="121">
        <f t="shared" si="11"/>
        <v>0</v>
      </c>
    </row>
    <row r="175" spans="4:20" ht="13.5" customHeight="1">
      <c r="D175" s="155"/>
      <c r="F175" s="159"/>
      <c r="H175" s="159"/>
      <c r="J175" s="159"/>
      <c r="L175" s="159"/>
      <c r="N175" s="155"/>
      <c r="P175" s="159"/>
      <c r="R175" s="159"/>
      <c r="T175" s="121">
        <f t="shared" si="11"/>
        <v>0</v>
      </c>
    </row>
    <row r="177" spans="2:20" ht="13.5" customHeight="1">
      <c r="B177" s="18" t="s">
        <v>101</v>
      </c>
      <c r="D177" s="125">
        <f>SUM(D169:D175)</f>
        <v>0</v>
      </c>
      <c r="F177" s="125">
        <f>SUM(F169:F175)</f>
        <v>0</v>
      </c>
      <c r="H177" s="125">
        <f>SUM(H169:H175)</f>
        <v>0</v>
      </c>
      <c r="J177" s="125">
        <f>SUM(J169:J175)</f>
        <v>0</v>
      </c>
      <c r="L177" s="125">
        <f>SUM(L169:L175)</f>
        <v>0</v>
      </c>
      <c r="N177" s="125">
        <f>SUM(N169:N175)</f>
        <v>0</v>
      </c>
      <c r="P177" s="125">
        <f>SUM(P169:P175)</f>
        <v>0</v>
      </c>
      <c r="R177" s="125">
        <f>SUM(R169:R175)</f>
        <v>0</v>
      </c>
      <c r="T177" s="125">
        <f>SUM(T169:T175)</f>
        <v>0</v>
      </c>
    </row>
    <row r="179" spans="1:20" ht="13.5" customHeight="1" thickBot="1">
      <c r="A179" s="18" t="s">
        <v>102</v>
      </c>
      <c r="D179" s="199">
        <f>D144+D153+D159+D165+D177</f>
        <v>0</v>
      </c>
      <c r="E179" s="200"/>
      <c r="F179" s="199">
        <f>F144+F153+F159+F165+F177</f>
        <v>0</v>
      </c>
      <c r="G179" s="200"/>
      <c r="H179" s="199">
        <f>H144+H153+H159+H165+H177</f>
        <v>0</v>
      </c>
      <c r="I179" s="200"/>
      <c r="J179" s="199">
        <f>J144+J153+J159+J165+J177</f>
        <v>0</v>
      </c>
      <c r="K179" s="200"/>
      <c r="L179" s="199">
        <f>L144+L153+L159+L165+L177</f>
        <v>0</v>
      </c>
      <c r="M179" s="200"/>
      <c r="N179" s="199">
        <f>N144+N153+N159+N165+N177</f>
        <v>0</v>
      </c>
      <c r="O179" s="200"/>
      <c r="P179" s="199">
        <f>P144+P153+P159+P165+P177</f>
        <v>0</v>
      </c>
      <c r="Q179" s="200"/>
      <c r="R179" s="199">
        <f>R144+R153+R159+R165+R177</f>
        <v>0</v>
      </c>
      <c r="S179" s="201"/>
      <c r="T179" s="199">
        <f>T144+T153+T159+T165+T177</f>
        <v>0</v>
      </c>
    </row>
    <row r="180" spans="4:20" ht="13.5" customHeight="1" thickTop="1">
      <c r="D180" s="21" t="s">
        <v>147</v>
      </c>
      <c r="F180" s="21" t="s">
        <v>197</v>
      </c>
      <c r="H180" s="21" t="s">
        <v>197</v>
      </c>
      <c r="J180" s="21" t="s">
        <v>197</v>
      </c>
      <c r="L180" s="21" t="s">
        <v>197</v>
      </c>
      <c r="N180" s="21" t="s">
        <v>197</v>
      </c>
      <c r="P180" s="21" t="s">
        <v>197</v>
      </c>
      <c r="R180" s="21" t="s">
        <v>197</v>
      </c>
      <c r="T180" s="21" t="s">
        <v>197</v>
      </c>
    </row>
    <row r="181" ht="13.5" customHeight="1">
      <c r="J181" s="22"/>
    </row>
    <row r="182" ht="13.5" customHeight="1">
      <c r="J182" s="21"/>
    </row>
    <row r="183" spans="1:20" ht="11.25" customHeight="1">
      <c r="A183" s="27" t="s">
        <v>104</v>
      </c>
      <c r="B183" s="46"/>
      <c r="C183" s="46"/>
      <c r="D183" s="240" t="s">
        <v>199</v>
      </c>
      <c r="E183" s="240"/>
      <c r="F183" s="240"/>
      <c r="G183" s="240"/>
      <c r="H183" s="240"/>
      <c r="I183" s="240"/>
      <c r="J183" s="240"/>
      <c r="K183" s="240"/>
      <c r="L183" s="240"/>
      <c r="M183" s="240"/>
      <c r="N183" s="240"/>
      <c r="O183" s="240"/>
      <c r="P183" s="240"/>
      <c r="Q183" s="240"/>
      <c r="R183" s="240"/>
      <c r="S183" s="240"/>
      <c r="T183" s="240"/>
    </row>
    <row r="184" ht="13.5" customHeight="1">
      <c r="D184" s="18" t="s">
        <v>200</v>
      </c>
    </row>
    <row r="185" ht="13.5" customHeight="1">
      <c r="D185" s="18" t="s">
        <v>228</v>
      </c>
    </row>
    <row r="186" ht="13.5" customHeight="1">
      <c r="D186" s="18" t="s">
        <v>242</v>
      </c>
    </row>
    <row r="187" spans="4:20" ht="48" customHeight="1">
      <c r="D187" s="234" t="s">
        <v>249</v>
      </c>
      <c r="E187" s="234"/>
      <c r="F187" s="234"/>
      <c r="G187" s="234"/>
      <c r="H187" s="234"/>
      <c r="I187" s="234"/>
      <c r="J187" s="234"/>
      <c r="K187" s="234"/>
      <c r="L187" s="234"/>
      <c r="M187" s="234"/>
      <c r="N187" s="234"/>
      <c r="O187" s="234"/>
      <c r="P187" s="234"/>
      <c r="Q187" s="234"/>
      <c r="R187" s="234"/>
      <c r="S187" s="234"/>
      <c r="T187" s="234"/>
    </row>
    <row r="188" ht="13.5" customHeight="1">
      <c r="D188" s="18" t="s">
        <v>226</v>
      </c>
    </row>
    <row r="189" ht="13.5" customHeight="1">
      <c r="D189" s="18" t="s">
        <v>227</v>
      </c>
    </row>
    <row r="202" ht="12.75"/>
  </sheetData>
  <sheetProtection formatCells="0" insertRows="0" deleteRows="0"/>
  <protectedRanges>
    <protectedRange sqref="D23:T23" name="Range1"/>
    <protectedRange sqref="D34:T34" name="Range2"/>
    <protectedRange sqref="D46:T46" name="Range3"/>
    <protectedRange sqref="D57:T57" name="Range4"/>
    <protectedRange sqref="D70:T70" name="Range5"/>
    <protectedRange sqref="D76:T76" name="Range6"/>
    <protectedRange sqref="D82:T82" name="Range7"/>
    <protectedRange sqref="D89:T89" name="Range8"/>
    <protectedRange sqref="D98:T98" name="Range9"/>
    <protectedRange sqref="D106:T106" name="Range10"/>
    <protectedRange sqref="D112:T112" name="Range11"/>
    <protectedRange sqref="D118:T118" name="Range12"/>
    <protectedRange sqref="D124:T124" name="Range13"/>
    <protectedRange sqref="D130:T130" name="Range14"/>
    <protectedRange sqref="D142:D143 E142:E144 F142:F143 G142:G144 H142:H143 I142:I144 J142:J143 K142:K144 L142:L143 M142:M144 N142:N143 O142:O144 P142:P143 Q142:Q144 R142:R143 S142:S144 T142:T143" name="Range15"/>
    <protectedRange sqref="D136:T136" name="Range16"/>
    <protectedRange sqref="E144 G144 I144 K144 M144 O144 Q144 S144" name="Range17"/>
    <protectedRange sqref="D153:T153" name="Range18"/>
    <protectedRange sqref="D159:T159" name="Range19"/>
    <protectedRange sqref="D165:T165" name="Range20"/>
    <protectedRange sqref="D177:D178 E177:E179 F177:F178 G177:G179 H177:H178 I177:I179 J177:J178 K177:K179 L177:L178 M177:M179 N177:N178 O177:O179 P177:P178 Q177:Q179 R177:R178 S177:S179 T177:T178" name="Range21"/>
    <protectedRange sqref="D144 F144 H144 J144 L144 N144 P144 R144 T144" name="Range16_1"/>
    <protectedRange sqref="D179 F179 H179 J179 L179 N179 P179 R179 T179" name="Range20_1"/>
  </protectedRanges>
  <mergeCells count="4">
    <mergeCell ref="D183:T183"/>
    <mergeCell ref="D187:T187"/>
    <mergeCell ref="F7:R7"/>
    <mergeCell ref="A12:C12"/>
  </mergeCells>
  <printOptions/>
  <pageMargins left="0.5" right="0.5" top="1" bottom="1" header="0.5" footer="0.5"/>
  <pageSetup fitToHeight="5" fitToWidth="1" horizontalDpi="600" verticalDpi="600" orientation="landscape" scale="73" r:id="rId2"/>
  <headerFooter alignWithMargins="0">
    <oddFooter>&amp;LExhibit D&amp;C&amp;A&amp;RUpdated: &amp;D</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O59"/>
  <sheetViews>
    <sheetView workbookViewId="0" topLeftCell="A1">
      <pane xSplit="3" ySplit="9" topLeftCell="D10" activePane="bottomRight" state="frozen"/>
      <selection pane="topLeft" activeCell="A1" sqref="A1"/>
      <selection pane="topRight" activeCell="D1" sqref="D1"/>
      <selection pane="bottomLeft" activeCell="A10" sqref="A10"/>
      <selection pane="bottomRight" activeCell="D12" sqref="D12"/>
    </sheetView>
  </sheetViews>
  <sheetFormatPr defaultColWidth="9.140625" defaultRowHeight="15"/>
  <cols>
    <col min="1" max="1" width="2.7109375" style="11" customWidth="1"/>
    <col min="2" max="2" width="4.421875" style="11" customWidth="1"/>
    <col min="3" max="3" width="23.140625" style="11" customWidth="1"/>
    <col min="4" max="4" width="11.7109375" style="11" customWidth="1"/>
    <col min="5" max="5" width="0.9921875" style="134" customWidth="1"/>
    <col min="6" max="6" width="12.00390625" style="36" customWidth="1"/>
    <col min="7" max="7" width="1.1484375" style="140" customWidth="1"/>
    <col min="8" max="8" width="12.00390625" style="36" customWidth="1"/>
    <col min="9" max="9" width="1.1484375" style="140" customWidth="1"/>
    <col min="10" max="10" width="14.28125" style="36" customWidth="1"/>
    <col min="11" max="11" width="1.1484375" style="36" customWidth="1"/>
    <col min="12" max="12" width="11.7109375" style="11" customWidth="1"/>
    <col min="13" max="13" width="1.28515625" style="134" customWidth="1"/>
    <col min="14" max="14" width="11.140625" style="15" customWidth="1"/>
    <col min="15" max="15" width="25.00390625" style="38" customWidth="1"/>
    <col min="16" max="16384" width="9.140625" style="11" customWidth="1"/>
  </cols>
  <sheetData>
    <row r="1" ht="18.75">
      <c r="A1" s="35" t="s">
        <v>260</v>
      </c>
    </row>
    <row r="2" ht="18.75">
      <c r="A2" s="35" t="s">
        <v>0</v>
      </c>
    </row>
    <row r="3" ht="12.75">
      <c r="A3" s="4"/>
    </row>
    <row r="4" spans="1:3" ht="12.75">
      <c r="A4" s="28" t="str">
        <f>+D7</f>
        <v>FY 2008</v>
      </c>
      <c r="C4" s="28" t="s">
        <v>280</v>
      </c>
    </row>
    <row r="5" spans="6:14" ht="15.75">
      <c r="F5" s="63"/>
      <c r="G5" s="163"/>
      <c r="H5" s="63"/>
      <c r="I5" s="163"/>
      <c r="N5" s="81" t="s">
        <v>215</v>
      </c>
    </row>
    <row r="6" spans="4:15" s="28" customFormat="1" ht="12.75">
      <c r="D6" s="37" t="s">
        <v>5</v>
      </c>
      <c r="E6" s="135"/>
      <c r="F6" s="83"/>
      <c r="G6" s="164"/>
      <c r="H6" s="83"/>
      <c r="I6" s="164"/>
      <c r="J6" s="37"/>
      <c r="K6" s="37"/>
      <c r="L6" s="37" t="s">
        <v>5</v>
      </c>
      <c r="M6" s="135"/>
      <c r="N6" s="84"/>
      <c r="O6" s="37"/>
    </row>
    <row r="7" spans="4:15" s="28" customFormat="1" ht="12.75">
      <c r="D7" s="37" t="str">
        <f>'2008_actual_direct_cost_base'!D7</f>
        <v>FY 2008</v>
      </c>
      <c r="E7" s="135"/>
      <c r="F7" s="37"/>
      <c r="G7" s="135"/>
      <c r="H7" s="37" t="s">
        <v>36</v>
      </c>
      <c r="I7" s="135"/>
      <c r="J7" s="37" t="s">
        <v>232</v>
      </c>
      <c r="K7" s="37"/>
      <c r="L7" s="37" t="str">
        <f>+D7</f>
        <v>FY 2008</v>
      </c>
      <c r="M7" s="135"/>
      <c r="N7" s="84" t="s">
        <v>151</v>
      </c>
      <c r="O7" s="37"/>
    </row>
    <row r="8" spans="4:15" s="28" customFormat="1" ht="12.75">
      <c r="D8" s="47" t="s">
        <v>34</v>
      </c>
      <c r="E8" s="70"/>
      <c r="F8" s="37"/>
      <c r="G8" s="135"/>
      <c r="H8" s="37" t="s">
        <v>42</v>
      </c>
      <c r="I8" s="135"/>
      <c r="J8" s="37" t="s">
        <v>163</v>
      </c>
      <c r="K8" s="37"/>
      <c r="L8" s="37" t="s">
        <v>4</v>
      </c>
      <c r="M8" s="135"/>
      <c r="N8" s="84" t="s">
        <v>152</v>
      </c>
      <c r="O8" s="37"/>
    </row>
    <row r="9" spans="1:15" s="28" customFormat="1" ht="13.5" thickBot="1">
      <c r="A9" s="85" t="s">
        <v>106</v>
      </c>
      <c r="B9" s="85"/>
      <c r="C9" s="85"/>
      <c r="D9" s="86" t="s">
        <v>229</v>
      </c>
      <c r="E9" s="136"/>
      <c r="F9" s="86" t="s">
        <v>41</v>
      </c>
      <c r="G9" s="136"/>
      <c r="H9" s="86" t="s">
        <v>201</v>
      </c>
      <c r="I9" s="136"/>
      <c r="J9" s="86" t="s">
        <v>202</v>
      </c>
      <c r="K9" s="86"/>
      <c r="L9" s="86" t="s">
        <v>145</v>
      </c>
      <c r="M9" s="136"/>
      <c r="N9" s="87" t="s">
        <v>184</v>
      </c>
      <c r="O9" s="86" t="s">
        <v>107</v>
      </c>
    </row>
    <row r="10" ht="12.75">
      <c r="K10" s="140"/>
    </row>
    <row r="11" spans="1:11" ht="12.75">
      <c r="A11" s="11" t="s">
        <v>340</v>
      </c>
      <c r="K11" s="140"/>
    </row>
    <row r="12" spans="2:15" ht="12.75">
      <c r="B12" s="11" t="s">
        <v>108</v>
      </c>
      <c r="D12" s="194"/>
      <c r="F12" s="195"/>
      <c r="H12" s="162"/>
      <c r="J12" s="162"/>
      <c r="K12" s="140"/>
      <c r="L12" s="196">
        <f aca="true" t="shared" si="0" ref="L12:L22">D12-SUM(F12:J12)</f>
        <v>0</v>
      </c>
      <c r="N12" s="128" t="e">
        <f aca="true" t="shared" si="1" ref="N12:N22">ROUND(L12/D12,2)</f>
        <v>#DIV/0!</v>
      </c>
      <c r="O12" s="38" t="s">
        <v>176</v>
      </c>
    </row>
    <row r="13" spans="2:15" ht="12.75">
      <c r="B13" s="11" t="s">
        <v>109</v>
      </c>
      <c r="D13" s="160"/>
      <c r="F13" s="162"/>
      <c r="H13" s="162"/>
      <c r="J13" s="162"/>
      <c r="K13" s="140"/>
      <c r="L13" s="116">
        <f t="shared" si="0"/>
        <v>0</v>
      </c>
      <c r="N13" s="128" t="e">
        <f t="shared" si="1"/>
        <v>#DIV/0!</v>
      </c>
      <c r="O13" s="38" t="s">
        <v>351</v>
      </c>
    </row>
    <row r="14" spans="2:15" ht="12.75">
      <c r="B14" s="11" t="s">
        <v>110</v>
      </c>
      <c r="D14" s="160"/>
      <c r="F14" s="162"/>
      <c r="H14" s="162"/>
      <c r="J14" s="162"/>
      <c r="K14" s="140"/>
      <c r="L14" s="116">
        <f t="shared" si="0"/>
        <v>0</v>
      </c>
      <c r="N14" s="128" t="e">
        <f t="shared" si="1"/>
        <v>#DIV/0!</v>
      </c>
      <c r="O14" s="38" t="s">
        <v>180</v>
      </c>
    </row>
    <row r="15" spans="2:15" ht="12.75">
      <c r="B15" s="11" t="s">
        <v>111</v>
      </c>
      <c r="D15" s="160"/>
      <c r="F15" s="162"/>
      <c r="H15" s="162"/>
      <c r="J15" s="162"/>
      <c r="K15" s="140"/>
      <c r="L15" s="116">
        <f t="shared" si="0"/>
        <v>0</v>
      </c>
      <c r="N15" s="128" t="e">
        <f t="shared" si="1"/>
        <v>#DIV/0!</v>
      </c>
      <c r="O15" s="38" t="s">
        <v>222</v>
      </c>
    </row>
    <row r="16" spans="2:15" ht="12.75">
      <c r="B16" s="11" t="s">
        <v>160</v>
      </c>
      <c r="D16" s="160"/>
      <c r="F16" s="162"/>
      <c r="H16" s="162"/>
      <c r="J16" s="162"/>
      <c r="K16" s="140"/>
      <c r="L16" s="116">
        <f t="shared" si="0"/>
        <v>0</v>
      </c>
      <c r="N16" s="128" t="e">
        <f t="shared" si="1"/>
        <v>#DIV/0!</v>
      </c>
      <c r="O16" s="38" t="s">
        <v>352</v>
      </c>
    </row>
    <row r="17" spans="2:14" ht="12.75">
      <c r="B17" s="11" t="s">
        <v>183</v>
      </c>
      <c r="D17" s="160"/>
      <c r="F17" s="162"/>
      <c r="H17" s="162"/>
      <c r="J17" s="162"/>
      <c r="K17" s="140"/>
      <c r="L17" s="116">
        <f t="shared" si="0"/>
        <v>0</v>
      </c>
      <c r="N17" s="128" t="e">
        <f t="shared" si="1"/>
        <v>#DIV/0!</v>
      </c>
    </row>
    <row r="18" spans="2:14" ht="12.75">
      <c r="B18" s="11" t="s">
        <v>112</v>
      </c>
      <c r="D18" s="160"/>
      <c r="F18" s="162"/>
      <c r="H18" s="162"/>
      <c r="J18" s="162"/>
      <c r="K18" s="140"/>
      <c r="L18" s="116">
        <f t="shared" si="0"/>
        <v>0</v>
      </c>
      <c r="N18" s="128" t="e">
        <f t="shared" si="1"/>
        <v>#DIV/0!</v>
      </c>
    </row>
    <row r="19" spans="2:14" ht="12.75">
      <c r="B19" s="11" t="s">
        <v>214</v>
      </c>
      <c r="D19" s="160"/>
      <c r="F19" s="162"/>
      <c r="H19" s="162"/>
      <c r="J19" s="162"/>
      <c r="K19" s="140"/>
      <c r="L19" s="116">
        <f t="shared" si="0"/>
        <v>0</v>
      </c>
      <c r="N19" s="128" t="e">
        <f t="shared" si="1"/>
        <v>#DIV/0!</v>
      </c>
    </row>
    <row r="20" spans="2:14" ht="12.75">
      <c r="B20" s="11" t="s">
        <v>113</v>
      </c>
      <c r="D20" s="160"/>
      <c r="F20" s="162"/>
      <c r="H20" s="162"/>
      <c r="J20" s="162"/>
      <c r="K20" s="140"/>
      <c r="L20" s="116">
        <f t="shared" si="0"/>
        <v>0</v>
      </c>
      <c r="N20" s="128" t="e">
        <f t="shared" si="1"/>
        <v>#DIV/0!</v>
      </c>
    </row>
    <row r="21" spans="2:14" ht="12.75">
      <c r="B21" s="11" t="s">
        <v>149</v>
      </c>
      <c r="D21" s="160"/>
      <c r="F21" s="162"/>
      <c r="H21" s="162"/>
      <c r="J21" s="162"/>
      <c r="K21" s="140"/>
      <c r="L21" s="116">
        <f t="shared" si="0"/>
        <v>0</v>
      </c>
      <c r="N21" s="128" t="e">
        <f t="shared" si="1"/>
        <v>#DIV/0!</v>
      </c>
    </row>
    <row r="22" spans="2:14" ht="12.75">
      <c r="B22" s="11" t="s">
        <v>150</v>
      </c>
      <c r="D22" s="160"/>
      <c r="F22" s="162"/>
      <c r="H22" s="162"/>
      <c r="J22" s="162"/>
      <c r="K22" s="140"/>
      <c r="L22" s="116">
        <f t="shared" si="0"/>
        <v>0</v>
      </c>
      <c r="N22" s="128" t="e">
        <f t="shared" si="1"/>
        <v>#DIV/0!</v>
      </c>
    </row>
    <row r="23" spans="4:14" ht="12.75">
      <c r="D23" s="17"/>
      <c r="E23" s="137"/>
      <c r="F23" s="17"/>
      <c r="G23" s="137"/>
      <c r="H23" s="17"/>
      <c r="I23" s="137"/>
      <c r="J23" s="17"/>
      <c r="K23" s="137"/>
      <c r="L23" s="17"/>
      <c r="M23" s="72"/>
      <c r="N23" s="51"/>
    </row>
    <row r="24" spans="2:14" ht="12.75">
      <c r="B24" s="42" t="s">
        <v>262</v>
      </c>
      <c r="C24" s="42"/>
      <c r="D24" s="130">
        <f>SUM(D12:D23)</f>
        <v>0</v>
      </c>
      <c r="E24" s="72"/>
      <c r="F24" s="130">
        <f>SUM(F12:F23)</f>
        <v>0</v>
      </c>
      <c r="G24" s="72"/>
      <c r="H24" s="130">
        <f>SUM(H12:H23)</f>
        <v>0</v>
      </c>
      <c r="I24" s="72"/>
      <c r="J24" s="130">
        <f>SUM(J12:J23)</f>
        <v>0</v>
      </c>
      <c r="K24" s="72"/>
      <c r="L24" s="130">
        <f>SUM(L12:L23)</f>
        <v>0</v>
      </c>
      <c r="M24" s="72"/>
      <c r="N24" s="51"/>
    </row>
    <row r="25" ht="12.75">
      <c r="K25" s="140"/>
    </row>
    <row r="26" spans="1:15" ht="12.75">
      <c r="A26" s="11" t="s">
        <v>233</v>
      </c>
      <c r="D26" s="160"/>
      <c r="F26" s="162"/>
      <c r="H26" s="162"/>
      <c r="J26" s="162"/>
      <c r="K26" s="140"/>
      <c r="L26" s="116">
        <f aca="true" t="shared" si="2" ref="L26:L48">D26-SUM(F26:J26)</f>
        <v>0</v>
      </c>
      <c r="N26" s="14"/>
      <c r="O26" s="38" t="s">
        <v>176</v>
      </c>
    </row>
    <row r="27" spans="1:15" ht="12.75">
      <c r="A27" s="11" t="s">
        <v>156</v>
      </c>
      <c r="D27" s="160"/>
      <c r="F27" s="162"/>
      <c r="H27" s="162"/>
      <c r="J27" s="162"/>
      <c r="K27" s="140"/>
      <c r="L27" s="116">
        <f t="shared" si="2"/>
        <v>0</v>
      </c>
      <c r="N27" s="128" t="e">
        <f aca="true" t="shared" si="3" ref="N27:N48">ROUND(L27/D27,2)</f>
        <v>#DIV/0!</v>
      </c>
      <c r="O27" s="38" t="s">
        <v>351</v>
      </c>
    </row>
    <row r="28" spans="1:15" ht="12.75">
      <c r="A28" s="11" t="s">
        <v>118</v>
      </c>
      <c r="D28" s="160"/>
      <c r="F28" s="162"/>
      <c r="H28" s="162"/>
      <c r="J28" s="162"/>
      <c r="K28" s="140"/>
      <c r="L28" s="116">
        <f t="shared" si="2"/>
        <v>0</v>
      </c>
      <c r="N28" s="128" t="e">
        <f t="shared" si="3"/>
        <v>#DIV/0!</v>
      </c>
      <c r="O28" s="38" t="s">
        <v>180</v>
      </c>
    </row>
    <row r="29" spans="1:15" ht="12.75">
      <c r="A29" s="11" t="s">
        <v>186</v>
      </c>
      <c r="D29" s="160"/>
      <c r="F29" s="162"/>
      <c r="H29" s="162"/>
      <c r="J29" s="162"/>
      <c r="K29" s="140"/>
      <c r="L29" s="116">
        <f t="shared" si="2"/>
        <v>0</v>
      </c>
      <c r="N29" s="128" t="e">
        <f t="shared" si="3"/>
        <v>#DIV/0!</v>
      </c>
      <c r="O29" s="38" t="s">
        <v>222</v>
      </c>
    </row>
    <row r="30" spans="1:15" ht="12.75">
      <c r="A30" s="11" t="s">
        <v>140</v>
      </c>
      <c r="D30" s="160"/>
      <c r="F30" s="162"/>
      <c r="H30" s="162"/>
      <c r="J30" s="162"/>
      <c r="K30" s="140"/>
      <c r="L30" s="116">
        <f t="shared" si="2"/>
        <v>0</v>
      </c>
      <c r="N30" s="128" t="e">
        <f t="shared" si="3"/>
        <v>#DIV/0!</v>
      </c>
      <c r="O30" s="38" t="s">
        <v>352</v>
      </c>
    </row>
    <row r="31" spans="1:14" ht="12.75">
      <c r="A31" s="11" t="s">
        <v>139</v>
      </c>
      <c r="D31" s="160"/>
      <c r="F31" s="162"/>
      <c r="H31" s="162"/>
      <c r="J31" s="162"/>
      <c r="K31" s="140"/>
      <c r="L31" s="116">
        <f t="shared" si="2"/>
        <v>0</v>
      </c>
      <c r="N31" s="128" t="e">
        <f t="shared" si="3"/>
        <v>#DIV/0!</v>
      </c>
    </row>
    <row r="32" spans="1:14" ht="12.75">
      <c r="A32" s="11" t="s">
        <v>136</v>
      </c>
      <c r="B32" s="36"/>
      <c r="C32" s="36"/>
      <c r="D32" s="160"/>
      <c r="F32" s="162"/>
      <c r="H32" s="162"/>
      <c r="J32" s="162"/>
      <c r="K32" s="140"/>
      <c r="L32" s="116">
        <f t="shared" si="2"/>
        <v>0</v>
      </c>
      <c r="N32" s="128" t="e">
        <f t="shared" si="3"/>
        <v>#DIV/0!</v>
      </c>
    </row>
    <row r="33" spans="1:14" ht="12.75">
      <c r="A33" s="11" t="s">
        <v>137</v>
      </c>
      <c r="D33" s="160"/>
      <c r="F33" s="162"/>
      <c r="H33" s="162"/>
      <c r="J33" s="162"/>
      <c r="K33" s="140"/>
      <c r="L33" s="116">
        <f t="shared" si="2"/>
        <v>0</v>
      </c>
      <c r="N33" s="128" t="e">
        <f t="shared" si="3"/>
        <v>#DIV/0!</v>
      </c>
    </row>
    <row r="34" spans="1:14" ht="12.75">
      <c r="A34" s="11" t="s">
        <v>155</v>
      </c>
      <c r="D34" s="160"/>
      <c r="F34" s="162"/>
      <c r="H34" s="162"/>
      <c r="J34" s="162"/>
      <c r="K34" s="140"/>
      <c r="L34" s="116">
        <f t="shared" si="2"/>
        <v>0</v>
      </c>
      <c r="N34" s="128" t="e">
        <f t="shared" si="3"/>
        <v>#DIV/0!</v>
      </c>
    </row>
    <row r="35" spans="1:14" ht="12.75">
      <c r="A35" s="11" t="s">
        <v>154</v>
      </c>
      <c r="D35" s="160"/>
      <c r="F35" s="162"/>
      <c r="H35" s="162"/>
      <c r="J35" s="162"/>
      <c r="K35" s="140"/>
      <c r="L35" s="116">
        <f t="shared" si="2"/>
        <v>0</v>
      </c>
      <c r="N35" s="128" t="e">
        <f t="shared" si="3"/>
        <v>#DIV/0!</v>
      </c>
    </row>
    <row r="36" spans="1:14" ht="12.75">
      <c r="A36" s="11" t="s">
        <v>135</v>
      </c>
      <c r="D36" s="160"/>
      <c r="F36" s="162"/>
      <c r="H36" s="162"/>
      <c r="J36" s="162"/>
      <c r="K36" s="140"/>
      <c r="L36" s="116">
        <f t="shared" si="2"/>
        <v>0</v>
      </c>
      <c r="N36" s="128" t="e">
        <f t="shared" si="3"/>
        <v>#DIV/0!</v>
      </c>
    </row>
    <row r="37" spans="1:14" ht="12.75">
      <c r="A37" s="11" t="s">
        <v>138</v>
      </c>
      <c r="D37" s="160"/>
      <c r="F37" s="162"/>
      <c r="H37" s="162"/>
      <c r="J37" s="162"/>
      <c r="K37" s="140"/>
      <c r="L37" s="116">
        <f t="shared" si="2"/>
        <v>0</v>
      </c>
      <c r="N37" s="128" t="e">
        <f t="shared" si="3"/>
        <v>#DIV/0!</v>
      </c>
    </row>
    <row r="38" spans="1:14" ht="12.75">
      <c r="A38" s="11" t="s">
        <v>158</v>
      </c>
      <c r="B38" s="36"/>
      <c r="C38" s="36"/>
      <c r="D38" s="160"/>
      <c r="F38" s="162"/>
      <c r="H38" s="162"/>
      <c r="J38" s="162"/>
      <c r="K38" s="140"/>
      <c r="L38" s="116">
        <f t="shared" si="2"/>
        <v>0</v>
      </c>
      <c r="N38" s="128" t="e">
        <f t="shared" si="3"/>
        <v>#DIV/0!</v>
      </c>
    </row>
    <row r="39" spans="1:14" ht="12.75">
      <c r="A39" s="11" t="s">
        <v>157</v>
      </c>
      <c r="D39" s="160"/>
      <c r="F39" s="162"/>
      <c r="H39" s="162"/>
      <c r="J39" s="162"/>
      <c r="K39" s="140"/>
      <c r="L39" s="116">
        <f t="shared" si="2"/>
        <v>0</v>
      </c>
      <c r="N39" s="128" t="e">
        <f t="shared" si="3"/>
        <v>#DIV/0!</v>
      </c>
    </row>
    <row r="40" spans="1:14" ht="12.75">
      <c r="A40" s="11" t="s">
        <v>213</v>
      </c>
      <c r="D40" s="160"/>
      <c r="F40" s="162"/>
      <c r="H40" s="162"/>
      <c r="J40" s="162"/>
      <c r="K40" s="140"/>
      <c r="L40" s="116">
        <f t="shared" si="2"/>
        <v>0</v>
      </c>
      <c r="N40" s="128" t="e">
        <f t="shared" si="3"/>
        <v>#DIV/0!</v>
      </c>
    </row>
    <row r="41" spans="1:14" ht="12.75">
      <c r="A41" s="11" t="s">
        <v>116</v>
      </c>
      <c r="D41" s="160"/>
      <c r="F41" s="162"/>
      <c r="H41" s="162"/>
      <c r="J41" s="162"/>
      <c r="K41" s="140"/>
      <c r="L41" s="116">
        <f t="shared" si="2"/>
        <v>0</v>
      </c>
      <c r="N41" s="128" t="e">
        <f t="shared" si="3"/>
        <v>#DIV/0!</v>
      </c>
    </row>
    <row r="42" spans="1:14" ht="12.75">
      <c r="A42" s="11" t="s">
        <v>119</v>
      </c>
      <c r="D42" s="160"/>
      <c r="F42" s="162"/>
      <c r="H42" s="162"/>
      <c r="J42" s="162"/>
      <c r="K42" s="140"/>
      <c r="L42" s="116">
        <f t="shared" si="2"/>
        <v>0</v>
      </c>
      <c r="N42" s="128" t="e">
        <f t="shared" si="3"/>
        <v>#DIV/0!</v>
      </c>
    </row>
    <row r="43" spans="1:14" ht="12.75">
      <c r="A43" s="11" t="s">
        <v>120</v>
      </c>
      <c r="D43" s="160"/>
      <c r="F43" s="162"/>
      <c r="H43" s="162"/>
      <c r="J43" s="162"/>
      <c r="K43" s="140"/>
      <c r="L43" s="116">
        <f t="shared" si="2"/>
        <v>0</v>
      </c>
      <c r="N43" s="128" t="e">
        <f t="shared" si="3"/>
        <v>#DIV/0!</v>
      </c>
    </row>
    <row r="44" spans="1:14" ht="12.75">
      <c r="A44" s="11" t="s">
        <v>159</v>
      </c>
      <c r="B44" s="36"/>
      <c r="C44" s="36"/>
      <c r="D44" s="160"/>
      <c r="F44" s="162"/>
      <c r="H44" s="162"/>
      <c r="J44" s="162"/>
      <c r="K44" s="140"/>
      <c r="L44" s="116">
        <f t="shared" si="2"/>
        <v>0</v>
      </c>
      <c r="N44" s="128" t="e">
        <f t="shared" si="3"/>
        <v>#DIV/0!</v>
      </c>
    </row>
    <row r="45" spans="1:14" ht="12.75">
      <c r="A45" s="11" t="s">
        <v>114</v>
      </c>
      <c r="D45" s="160"/>
      <c r="F45" s="162"/>
      <c r="H45" s="162"/>
      <c r="J45" s="162"/>
      <c r="K45" s="140"/>
      <c r="L45" s="116">
        <f t="shared" si="2"/>
        <v>0</v>
      </c>
      <c r="N45" s="128" t="e">
        <f t="shared" si="3"/>
        <v>#DIV/0!</v>
      </c>
    </row>
    <row r="46" spans="1:14" ht="12.75">
      <c r="A46" s="11" t="s">
        <v>117</v>
      </c>
      <c r="D46" s="160"/>
      <c r="F46" s="162"/>
      <c r="H46" s="162"/>
      <c r="J46" s="162"/>
      <c r="K46" s="140"/>
      <c r="L46" s="116">
        <f t="shared" si="2"/>
        <v>0</v>
      </c>
      <c r="N46" s="128" t="e">
        <f t="shared" si="3"/>
        <v>#DIV/0!</v>
      </c>
    </row>
    <row r="47" spans="1:14" ht="12.75">
      <c r="A47" s="11" t="s">
        <v>115</v>
      </c>
      <c r="D47" s="160"/>
      <c r="F47" s="162"/>
      <c r="H47" s="162"/>
      <c r="J47" s="162"/>
      <c r="K47" s="140"/>
      <c r="L47" s="116">
        <f t="shared" si="2"/>
        <v>0</v>
      </c>
      <c r="N47" s="128" t="e">
        <f t="shared" si="3"/>
        <v>#DIV/0!</v>
      </c>
    </row>
    <row r="48" spans="1:14" ht="12.75">
      <c r="A48" s="11" t="s">
        <v>190</v>
      </c>
      <c r="D48" s="160"/>
      <c r="F48" s="162"/>
      <c r="H48" s="162"/>
      <c r="J48" s="162"/>
      <c r="K48" s="140"/>
      <c r="L48" s="116">
        <f t="shared" si="2"/>
        <v>0</v>
      </c>
      <c r="N48" s="128" t="e">
        <f t="shared" si="3"/>
        <v>#DIV/0!</v>
      </c>
    </row>
    <row r="49" spans="4:14" ht="12.75">
      <c r="D49" s="17"/>
      <c r="E49" s="137"/>
      <c r="F49" s="17"/>
      <c r="G49" s="137"/>
      <c r="H49" s="17"/>
      <c r="I49" s="137"/>
      <c r="J49" s="17"/>
      <c r="K49" s="17"/>
      <c r="L49" s="17"/>
      <c r="M49" s="72"/>
      <c r="N49" s="14"/>
    </row>
    <row r="50" spans="1:14" ht="13.5" thickBot="1">
      <c r="A50" s="11" t="s">
        <v>231</v>
      </c>
      <c r="D50" s="197">
        <f>SUM(D24:D49)</f>
        <v>0</v>
      </c>
      <c r="E50" s="198"/>
      <c r="F50" s="197">
        <f>SUM(F24:F49)</f>
        <v>0</v>
      </c>
      <c r="G50" s="198"/>
      <c r="H50" s="197">
        <f>SUM(H24:H49)</f>
        <v>0</v>
      </c>
      <c r="I50" s="198"/>
      <c r="J50" s="197">
        <f>SUM(J24:J49)</f>
        <v>0</v>
      </c>
      <c r="K50" s="198"/>
      <c r="L50" s="197">
        <f>SUM(L24:L49)</f>
        <v>0</v>
      </c>
      <c r="M50" s="72"/>
      <c r="N50" s="14"/>
    </row>
    <row r="51" ht="13.5" thickTop="1">
      <c r="N51" s="14"/>
    </row>
    <row r="52" spans="4:14" ht="12.75">
      <c r="D52" s="39"/>
      <c r="E52" s="71"/>
      <c r="F52" s="38"/>
      <c r="G52" s="165"/>
      <c r="H52" s="38"/>
      <c r="I52" s="165"/>
      <c r="J52" s="38"/>
      <c r="K52" s="38"/>
      <c r="L52" s="33">
        <f>D50-SUM(F50:J50)</f>
        <v>0</v>
      </c>
      <c r="M52" s="72"/>
      <c r="N52" s="51"/>
    </row>
    <row r="53" spans="4:14" ht="12.75">
      <c r="D53" s="39"/>
      <c r="E53" s="71"/>
      <c r="F53" s="38"/>
      <c r="G53" s="165"/>
      <c r="H53" s="38"/>
      <c r="I53" s="165"/>
      <c r="J53" s="38"/>
      <c r="K53" s="38"/>
      <c r="L53" s="33"/>
      <c r="M53" s="72"/>
      <c r="N53" s="51"/>
    </row>
    <row r="54" spans="1:14" ht="12.75">
      <c r="A54" s="28"/>
      <c r="B54" s="36"/>
      <c r="C54" s="231" t="s">
        <v>346</v>
      </c>
      <c r="D54" s="94" t="s">
        <v>185</v>
      </c>
      <c r="E54" s="139"/>
      <c r="F54" s="102"/>
      <c r="G54" s="141"/>
      <c r="H54" s="102"/>
      <c r="I54" s="141"/>
      <c r="J54" s="102"/>
      <c r="K54" s="102"/>
      <c r="L54" s="102"/>
      <c r="M54" s="141"/>
      <c r="N54" s="102"/>
    </row>
    <row r="55" spans="2:14" ht="12.75">
      <c r="B55" s="102"/>
      <c r="C55" s="102"/>
      <c r="D55" s="94" t="s">
        <v>248</v>
      </c>
      <c r="E55" s="139"/>
      <c r="F55" s="102"/>
      <c r="G55" s="141"/>
      <c r="H55" s="102"/>
      <c r="I55" s="141"/>
      <c r="J55" s="102"/>
      <c r="K55" s="102"/>
      <c r="L55" s="102"/>
      <c r="M55" s="141"/>
      <c r="N55" s="102"/>
    </row>
    <row r="56" spans="2:14" ht="12.75">
      <c r="B56" s="102"/>
      <c r="C56" s="102"/>
      <c r="D56" s="94" t="s">
        <v>230</v>
      </c>
      <c r="E56" s="139"/>
      <c r="F56" s="102"/>
      <c r="G56" s="141"/>
      <c r="H56" s="102"/>
      <c r="I56" s="141"/>
      <c r="J56" s="102"/>
      <c r="K56" s="102"/>
      <c r="L56" s="102"/>
      <c r="M56" s="141"/>
      <c r="N56" s="102"/>
    </row>
    <row r="57" spans="2:15" ht="69.75" customHeight="1">
      <c r="B57" s="94"/>
      <c r="C57" s="94"/>
      <c r="D57" s="243" t="s">
        <v>234</v>
      </c>
      <c r="E57" s="243"/>
      <c r="F57" s="243"/>
      <c r="G57" s="243"/>
      <c r="H57" s="243"/>
      <c r="I57" s="243"/>
      <c r="J57" s="243"/>
      <c r="K57" s="243"/>
      <c r="L57" s="243"/>
      <c r="M57" s="243"/>
      <c r="N57" s="243"/>
      <c r="O57" s="244"/>
    </row>
    <row r="58" ht="17.25" customHeight="1"/>
    <row r="59" spans="10:11" ht="12.75">
      <c r="J59" s="11"/>
      <c r="K59" s="11"/>
    </row>
  </sheetData>
  <sheetProtection formatCells="0" insertRows="0" deleteRows="0"/>
  <protectedRanges>
    <protectedRange sqref="A4:C4" name="Range1"/>
    <protectedRange sqref="D7:E7" name="Range2"/>
    <protectedRange sqref="L7:M7" name="Range3"/>
    <protectedRange sqref="O13" name="Range4"/>
    <protectedRange sqref="O16" name="Range5"/>
    <protectedRange sqref="O27" name="Range6"/>
    <protectedRange sqref="O30" name="Range7"/>
    <protectedRange sqref="B12:K22" name="Range8"/>
    <protectedRange sqref="A26:K48" name="Range9"/>
  </protectedRanges>
  <mergeCells count="1">
    <mergeCell ref="D57:O57"/>
  </mergeCells>
  <printOptions/>
  <pageMargins left="0.5" right="0.5" top="0.75" bottom="0.5" header="0.5" footer="0.25"/>
  <pageSetup fitToHeight="6" fitToWidth="1" horizontalDpi="600" verticalDpi="600" orientation="landscape" scale="97" r:id="rId1"/>
  <headerFooter alignWithMargins="0">
    <oddFooter>&amp;LExhibit E-1&amp;C&amp;A&amp;RUpdated: &amp;D</oddFooter>
  </headerFooter>
  <ignoredErrors>
    <ignoredError sqref="N12:N22 L12:L22" emptyCellReference="1"/>
  </ignoredErrors>
</worksheet>
</file>

<file path=xl/worksheets/sheet9.xml><?xml version="1.0" encoding="utf-8"?>
<worksheet xmlns="http://schemas.openxmlformats.org/spreadsheetml/2006/main" xmlns:r="http://schemas.openxmlformats.org/officeDocument/2006/relationships">
  <sheetPr>
    <pageSetUpPr fitToPage="1"/>
  </sheetPr>
  <dimension ref="A1:P58"/>
  <sheetViews>
    <sheetView workbookViewId="0" topLeftCell="A1">
      <pane xSplit="3" ySplit="9" topLeftCell="D10" activePane="bottomRight" state="frozen"/>
      <selection pane="topLeft" activeCell="A1" sqref="A1"/>
      <selection pane="topRight" activeCell="D1" sqref="D1"/>
      <selection pane="bottomLeft" activeCell="A10" sqref="A10"/>
      <selection pane="bottomRight" activeCell="D12" sqref="D12"/>
    </sheetView>
  </sheetViews>
  <sheetFormatPr defaultColWidth="9.140625" defaultRowHeight="15"/>
  <cols>
    <col min="1" max="1" width="2.7109375" style="11" customWidth="1"/>
    <col min="2" max="2" width="4.421875" style="11" customWidth="1"/>
    <col min="3" max="3" width="23.140625" style="11" customWidth="1"/>
    <col min="4" max="4" width="11.7109375" style="11" customWidth="1"/>
    <col min="5" max="5" width="1.28515625" style="134" customWidth="1"/>
    <col min="6" max="6" width="11.421875" style="36" customWidth="1"/>
    <col min="7" max="7" width="1.28515625" style="134" customWidth="1"/>
    <col min="8" max="8" width="11.421875" style="36" customWidth="1"/>
    <col min="9" max="9" width="1.28515625" style="134" customWidth="1"/>
    <col min="10" max="10" width="13.421875" style="36" customWidth="1"/>
    <col min="11" max="11" width="1.28515625" style="134" customWidth="1"/>
    <col min="12" max="12" width="11.7109375" style="11" customWidth="1"/>
    <col min="13" max="13" width="1.28515625" style="134" customWidth="1"/>
    <col min="14" max="14" width="9.7109375" style="15" customWidth="1"/>
    <col min="15" max="15" width="2.28125" style="15" customWidth="1"/>
    <col min="16" max="16" width="25.00390625" style="38" customWidth="1"/>
    <col min="17" max="16384" width="9.140625" style="11" customWidth="1"/>
  </cols>
  <sheetData>
    <row r="1" ht="18.75">
      <c r="A1" s="35" t="s">
        <v>260</v>
      </c>
    </row>
    <row r="2" ht="18.75">
      <c r="A2" s="35" t="s">
        <v>0</v>
      </c>
    </row>
    <row r="3" ht="12.75">
      <c r="A3" s="4"/>
    </row>
    <row r="4" spans="1:3" ht="12.75">
      <c r="A4" s="28" t="str">
        <f>+D7</f>
        <v>FY 2010</v>
      </c>
      <c r="C4" s="28" t="s">
        <v>280</v>
      </c>
    </row>
    <row r="5" ht="15.75">
      <c r="N5" s="3" t="s">
        <v>216</v>
      </c>
    </row>
    <row r="6" spans="4:16" s="28" customFormat="1" ht="12.75">
      <c r="D6" s="37" t="s">
        <v>105</v>
      </c>
      <c r="E6" s="135"/>
      <c r="F6" s="83"/>
      <c r="G6" s="135"/>
      <c r="H6" s="83"/>
      <c r="I6" s="135"/>
      <c r="J6" s="37"/>
      <c r="K6" s="135"/>
      <c r="L6" s="37" t="s">
        <v>105</v>
      </c>
      <c r="M6" s="135"/>
      <c r="N6" s="84"/>
      <c r="O6" s="84"/>
      <c r="P6" s="37"/>
    </row>
    <row r="7" spans="4:16" s="28" customFormat="1" ht="12.75">
      <c r="D7" s="37" t="str">
        <f>+'2010_proposed direct_cost_base'!D9</f>
        <v>FY 2010</v>
      </c>
      <c r="E7" s="135"/>
      <c r="F7" s="37"/>
      <c r="G7" s="135"/>
      <c r="H7" s="37" t="s">
        <v>36</v>
      </c>
      <c r="I7" s="135"/>
      <c r="J7" s="37" t="s">
        <v>232</v>
      </c>
      <c r="K7" s="135"/>
      <c r="L7" s="37" t="str">
        <f>+D7</f>
        <v>FY 2010</v>
      </c>
      <c r="M7" s="135"/>
      <c r="N7" s="84" t="s">
        <v>151</v>
      </c>
      <c r="O7" s="84"/>
      <c r="P7" s="37"/>
    </row>
    <row r="8" spans="4:16" s="28" customFormat="1" ht="12.75">
      <c r="D8" s="47" t="s">
        <v>8</v>
      </c>
      <c r="E8" s="70"/>
      <c r="F8" s="37"/>
      <c r="G8" s="70"/>
      <c r="H8" s="37" t="s">
        <v>42</v>
      </c>
      <c r="I8" s="70"/>
      <c r="J8" s="37" t="s">
        <v>163</v>
      </c>
      <c r="K8" s="70"/>
      <c r="L8" s="37" t="s">
        <v>4</v>
      </c>
      <c r="M8" s="70"/>
      <c r="N8" s="84" t="s">
        <v>152</v>
      </c>
      <c r="O8" s="84"/>
      <c r="P8" s="37"/>
    </row>
    <row r="9" spans="1:16" s="28" customFormat="1" ht="13.5" thickBot="1">
      <c r="A9" s="85" t="s">
        <v>106</v>
      </c>
      <c r="B9" s="85"/>
      <c r="C9" s="85"/>
      <c r="D9" s="86" t="s">
        <v>161</v>
      </c>
      <c r="E9" s="136"/>
      <c r="F9" s="86" t="s">
        <v>41</v>
      </c>
      <c r="G9" s="136"/>
      <c r="H9" s="86" t="s">
        <v>235</v>
      </c>
      <c r="I9" s="136"/>
      <c r="J9" s="86" t="s">
        <v>236</v>
      </c>
      <c r="K9" s="136"/>
      <c r="L9" s="86" t="s">
        <v>145</v>
      </c>
      <c r="M9" s="136"/>
      <c r="N9" s="87" t="s">
        <v>153</v>
      </c>
      <c r="O9" s="87"/>
      <c r="P9" s="86" t="s">
        <v>107</v>
      </c>
    </row>
    <row r="11" ht="12.75">
      <c r="A11" s="11" t="s">
        <v>341</v>
      </c>
    </row>
    <row r="12" spans="2:16" ht="12.75">
      <c r="B12" s="11" t="s">
        <v>108</v>
      </c>
      <c r="D12" s="194"/>
      <c r="F12" s="162"/>
      <c r="H12" s="162"/>
      <c r="J12" s="162"/>
      <c r="L12" s="196">
        <f aca="true" t="shared" si="0" ref="L12:L22">D12-SUM(F12:J12)</f>
        <v>0</v>
      </c>
      <c r="N12" s="128" t="e">
        <f aca="true" t="shared" si="1" ref="N12:N22">ROUND(L12/D12,2)</f>
        <v>#DIV/0!</v>
      </c>
      <c r="O12" s="14"/>
      <c r="P12" s="38" t="s">
        <v>176</v>
      </c>
    </row>
    <row r="13" spans="2:16" ht="12.75">
      <c r="B13" s="11" t="s">
        <v>109</v>
      </c>
      <c r="D13" s="160"/>
      <c r="F13" s="162"/>
      <c r="H13" s="162"/>
      <c r="J13" s="162"/>
      <c r="L13" s="116">
        <f t="shared" si="0"/>
        <v>0</v>
      </c>
      <c r="N13" s="128" t="e">
        <f t="shared" si="1"/>
        <v>#DIV/0!</v>
      </c>
      <c r="O13" s="14"/>
      <c r="P13" s="38" t="s">
        <v>349</v>
      </c>
    </row>
    <row r="14" spans="2:16" ht="12.75">
      <c r="B14" s="11" t="s">
        <v>110</v>
      </c>
      <c r="D14" s="160"/>
      <c r="F14" s="162"/>
      <c r="H14" s="162"/>
      <c r="J14" s="162"/>
      <c r="L14" s="116">
        <f t="shared" si="0"/>
        <v>0</v>
      </c>
      <c r="N14" s="128" t="e">
        <f t="shared" si="1"/>
        <v>#DIV/0!</v>
      </c>
      <c r="O14" s="14"/>
      <c r="P14" s="38" t="s">
        <v>220</v>
      </c>
    </row>
    <row r="15" spans="2:16" ht="12.75">
      <c r="B15" s="11" t="s">
        <v>111</v>
      </c>
      <c r="D15" s="160"/>
      <c r="F15" s="162"/>
      <c r="H15" s="162"/>
      <c r="J15" s="162"/>
      <c r="L15" s="116">
        <f t="shared" si="0"/>
        <v>0</v>
      </c>
      <c r="N15" s="128" t="e">
        <f t="shared" si="1"/>
        <v>#DIV/0!</v>
      </c>
      <c r="O15" s="14"/>
      <c r="P15" s="38" t="s">
        <v>350</v>
      </c>
    </row>
    <row r="16" spans="2:16" ht="12.75">
      <c r="B16" s="11" t="s">
        <v>160</v>
      </c>
      <c r="D16" s="160"/>
      <c r="F16" s="162"/>
      <c r="H16" s="162"/>
      <c r="J16" s="162"/>
      <c r="L16" s="116">
        <f t="shared" si="0"/>
        <v>0</v>
      </c>
      <c r="N16" s="128" t="e">
        <f t="shared" si="1"/>
        <v>#DIV/0!</v>
      </c>
      <c r="O16" s="14"/>
      <c r="P16" s="38" t="s">
        <v>221</v>
      </c>
    </row>
    <row r="17" spans="2:15" ht="12.75">
      <c r="B17" s="11" t="s">
        <v>183</v>
      </c>
      <c r="D17" s="160"/>
      <c r="F17" s="162"/>
      <c r="H17" s="162"/>
      <c r="J17" s="162"/>
      <c r="L17" s="116">
        <f t="shared" si="0"/>
        <v>0</v>
      </c>
      <c r="N17" s="128" t="e">
        <f t="shared" si="1"/>
        <v>#DIV/0!</v>
      </c>
      <c r="O17" s="14"/>
    </row>
    <row r="18" spans="2:15" ht="12.75">
      <c r="B18" s="11" t="s">
        <v>112</v>
      </c>
      <c r="D18" s="160"/>
      <c r="F18" s="162"/>
      <c r="H18" s="162"/>
      <c r="J18" s="162"/>
      <c r="L18" s="116">
        <f t="shared" si="0"/>
        <v>0</v>
      </c>
      <c r="N18" s="128" t="e">
        <f t="shared" si="1"/>
        <v>#DIV/0!</v>
      </c>
      <c r="O18" s="14"/>
    </row>
    <row r="19" spans="2:15" ht="12.75">
      <c r="B19" s="11" t="s">
        <v>214</v>
      </c>
      <c r="D19" s="160"/>
      <c r="F19" s="162"/>
      <c r="H19" s="162"/>
      <c r="J19" s="162"/>
      <c r="L19" s="116">
        <f t="shared" si="0"/>
        <v>0</v>
      </c>
      <c r="N19" s="128" t="e">
        <f t="shared" si="1"/>
        <v>#DIV/0!</v>
      </c>
      <c r="O19" s="14"/>
    </row>
    <row r="20" spans="2:15" ht="12.75">
      <c r="B20" s="11" t="s">
        <v>113</v>
      </c>
      <c r="D20" s="160"/>
      <c r="F20" s="162"/>
      <c r="H20" s="162"/>
      <c r="J20" s="162"/>
      <c r="L20" s="116">
        <f t="shared" si="0"/>
        <v>0</v>
      </c>
      <c r="N20" s="128" t="e">
        <f t="shared" si="1"/>
        <v>#DIV/0!</v>
      </c>
      <c r="O20" s="14"/>
    </row>
    <row r="21" spans="2:15" ht="12.75">
      <c r="B21" s="11" t="s">
        <v>149</v>
      </c>
      <c r="D21" s="160"/>
      <c r="F21" s="162"/>
      <c r="H21" s="162"/>
      <c r="J21" s="162"/>
      <c r="L21" s="116">
        <f t="shared" si="0"/>
        <v>0</v>
      </c>
      <c r="N21" s="128" t="e">
        <f t="shared" si="1"/>
        <v>#DIV/0!</v>
      </c>
      <c r="O21" s="14"/>
    </row>
    <row r="22" spans="2:15" ht="12.75">
      <c r="B22" s="11" t="s">
        <v>150</v>
      </c>
      <c r="D22" s="160"/>
      <c r="F22" s="162"/>
      <c r="H22" s="162"/>
      <c r="J22" s="162"/>
      <c r="L22" s="116">
        <f t="shared" si="0"/>
        <v>0</v>
      </c>
      <c r="N22" s="128" t="e">
        <f t="shared" si="1"/>
        <v>#DIV/0!</v>
      </c>
      <c r="O22" s="14"/>
    </row>
    <row r="23" spans="4:15" ht="12.75">
      <c r="D23" s="17"/>
      <c r="E23" s="137"/>
      <c r="F23" s="17"/>
      <c r="G23" s="137"/>
      <c r="H23" s="17"/>
      <c r="I23" s="137"/>
      <c r="J23" s="17"/>
      <c r="K23" s="137"/>
      <c r="L23" s="17"/>
      <c r="M23" s="137"/>
      <c r="N23" s="51"/>
      <c r="O23" s="51"/>
    </row>
    <row r="24" spans="2:15" ht="12.75">
      <c r="B24" s="42" t="s">
        <v>263</v>
      </c>
      <c r="C24" s="42"/>
      <c r="D24" s="130">
        <f>SUM(D12:D23)</f>
        <v>0</v>
      </c>
      <c r="E24" s="72"/>
      <c r="F24" s="130">
        <f>SUM(F12:F23)</f>
        <v>0</v>
      </c>
      <c r="G24" s="72"/>
      <c r="H24" s="130">
        <f>SUM(H12:H23)</f>
        <v>0</v>
      </c>
      <c r="I24" s="72"/>
      <c r="J24" s="130">
        <f>SUM(J12:J23)</f>
        <v>0</v>
      </c>
      <c r="K24" s="72"/>
      <c r="L24" s="130">
        <f>SUM(L12:L23)</f>
        <v>0</v>
      </c>
      <c r="M24" s="72"/>
      <c r="N24" s="51"/>
      <c r="O24" s="51"/>
    </row>
    <row r="26" spans="1:16" ht="12.75">
      <c r="A26" s="11" t="s">
        <v>233</v>
      </c>
      <c r="D26" s="160"/>
      <c r="F26" s="162"/>
      <c r="H26" s="162"/>
      <c r="J26" s="162"/>
      <c r="L26" s="116">
        <f aca="true" t="shared" si="2" ref="L26:L48">D26-SUM(F26:J26)</f>
        <v>0</v>
      </c>
      <c r="N26" s="14"/>
      <c r="O26" s="14"/>
      <c r="P26" s="38" t="s">
        <v>176</v>
      </c>
    </row>
    <row r="27" spans="1:16" ht="12.75">
      <c r="A27" s="11" t="s">
        <v>156</v>
      </c>
      <c r="D27" s="160"/>
      <c r="F27" s="162"/>
      <c r="H27" s="162"/>
      <c r="J27" s="162"/>
      <c r="L27" s="116">
        <f t="shared" si="2"/>
        <v>0</v>
      </c>
      <c r="N27" s="128" t="e">
        <f aca="true" t="shared" si="3" ref="N27:N48">ROUND(L27/D27,2)</f>
        <v>#DIV/0!</v>
      </c>
      <c r="O27" s="14"/>
      <c r="P27" s="38" t="s">
        <v>349</v>
      </c>
    </row>
    <row r="28" spans="1:16" ht="12.75">
      <c r="A28" s="11" t="s">
        <v>118</v>
      </c>
      <c r="D28" s="160"/>
      <c r="F28" s="162"/>
      <c r="H28" s="162"/>
      <c r="J28" s="162"/>
      <c r="L28" s="116">
        <f t="shared" si="2"/>
        <v>0</v>
      </c>
      <c r="N28" s="128" t="e">
        <f t="shared" si="3"/>
        <v>#DIV/0!</v>
      </c>
      <c r="O28" s="14"/>
      <c r="P28" s="38" t="s">
        <v>220</v>
      </c>
    </row>
    <row r="29" spans="1:16" ht="12.75">
      <c r="A29" s="11" t="s">
        <v>186</v>
      </c>
      <c r="D29" s="160"/>
      <c r="F29" s="162"/>
      <c r="H29" s="162"/>
      <c r="J29" s="162"/>
      <c r="L29" s="116">
        <f t="shared" si="2"/>
        <v>0</v>
      </c>
      <c r="N29" s="128" t="e">
        <f t="shared" si="3"/>
        <v>#DIV/0!</v>
      </c>
      <c r="O29" s="14"/>
      <c r="P29" s="38" t="s">
        <v>350</v>
      </c>
    </row>
    <row r="30" spans="1:16" ht="12.75">
      <c r="A30" s="11" t="s">
        <v>140</v>
      </c>
      <c r="D30" s="160"/>
      <c r="F30" s="162"/>
      <c r="H30" s="162"/>
      <c r="J30" s="162"/>
      <c r="L30" s="116">
        <f t="shared" si="2"/>
        <v>0</v>
      </c>
      <c r="N30" s="128" t="e">
        <f t="shared" si="3"/>
        <v>#DIV/0!</v>
      </c>
      <c r="O30" s="14"/>
      <c r="P30" s="38" t="s">
        <v>221</v>
      </c>
    </row>
    <row r="31" spans="1:15" ht="12.75">
      <c r="A31" s="11" t="s">
        <v>139</v>
      </c>
      <c r="D31" s="160"/>
      <c r="F31" s="162"/>
      <c r="H31" s="162"/>
      <c r="J31" s="162"/>
      <c r="L31" s="116">
        <f t="shared" si="2"/>
        <v>0</v>
      </c>
      <c r="N31" s="128" t="e">
        <f t="shared" si="3"/>
        <v>#DIV/0!</v>
      </c>
      <c r="O31" s="14"/>
    </row>
    <row r="32" spans="1:15" ht="12.75">
      <c r="A32" s="11" t="s">
        <v>136</v>
      </c>
      <c r="B32" s="36"/>
      <c r="C32" s="36"/>
      <c r="D32" s="160"/>
      <c r="F32" s="162"/>
      <c r="H32" s="162"/>
      <c r="J32" s="162"/>
      <c r="L32" s="116">
        <f t="shared" si="2"/>
        <v>0</v>
      </c>
      <c r="N32" s="128" t="e">
        <f t="shared" si="3"/>
        <v>#DIV/0!</v>
      </c>
      <c r="O32" s="14"/>
    </row>
    <row r="33" spans="1:15" ht="12.75">
      <c r="A33" s="11" t="s">
        <v>137</v>
      </c>
      <c r="D33" s="160"/>
      <c r="F33" s="162"/>
      <c r="H33" s="162"/>
      <c r="J33" s="162"/>
      <c r="L33" s="116">
        <f t="shared" si="2"/>
        <v>0</v>
      </c>
      <c r="N33" s="128" t="e">
        <f t="shared" si="3"/>
        <v>#DIV/0!</v>
      </c>
      <c r="O33" s="14"/>
    </row>
    <row r="34" spans="1:15" ht="12.75">
      <c r="A34" s="11" t="s">
        <v>155</v>
      </c>
      <c r="D34" s="160"/>
      <c r="F34" s="162"/>
      <c r="H34" s="162"/>
      <c r="J34" s="162"/>
      <c r="L34" s="116">
        <f t="shared" si="2"/>
        <v>0</v>
      </c>
      <c r="N34" s="128" t="e">
        <f t="shared" si="3"/>
        <v>#DIV/0!</v>
      </c>
      <c r="O34" s="14"/>
    </row>
    <row r="35" spans="1:15" ht="12.75">
      <c r="A35" s="11" t="s">
        <v>154</v>
      </c>
      <c r="D35" s="160"/>
      <c r="F35" s="162"/>
      <c r="H35" s="162"/>
      <c r="J35" s="162"/>
      <c r="L35" s="116">
        <f t="shared" si="2"/>
        <v>0</v>
      </c>
      <c r="N35" s="128" t="e">
        <f t="shared" si="3"/>
        <v>#DIV/0!</v>
      </c>
      <c r="O35" s="14"/>
    </row>
    <row r="36" spans="1:15" ht="12.75">
      <c r="A36" s="11" t="s">
        <v>135</v>
      </c>
      <c r="D36" s="160"/>
      <c r="F36" s="162"/>
      <c r="H36" s="162"/>
      <c r="J36" s="162"/>
      <c r="L36" s="116">
        <f t="shared" si="2"/>
        <v>0</v>
      </c>
      <c r="N36" s="128" t="e">
        <f t="shared" si="3"/>
        <v>#DIV/0!</v>
      </c>
      <c r="O36" s="14"/>
    </row>
    <row r="37" spans="1:15" ht="12.75">
      <c r="A37" s="11" t="s">
        <v>138</v>
      </c>
      <c r="D37" s="160"/>
      <c r="F37" s="162"/>
      <c r="H37" s="162"/>
      <c r="J37" s="162"/>
      <c r="L37" s="116">
        <f t="shared" si="2"/>
        <v>0</v>
      </c>
      <c r="N37" s="128" t="e">
        <f t="shared" si="3"/>
        <v>#DIV/0!</v>
      </c>
      <c r="O37" s="14"/>
    </row>
    <row r="38" spans="1:15" ht="12.75">
      <c r="A38" s="11" t="s">
        <v>158</v>
      </c>
      <c r="B38" s="36"/>
      <c r="C38" s="36"/>
      <c r="D38" s="160"/>
      <c r="F38" s="162"/>
      <c r="H38" s="162"/>
      <c r="J38" s="162"/>
      <c r="L38" s="116">
        <f t="shared" si="2"/>
        <v>0</v>
      </c>
      <c r="N38" s="128" t="e">
        <f t="shared" si="3"/>
        <v>#DIV/0!</v>
      </c>
      <c r="O38" s="14"/>
    </row>
    <row r="39" spans="1:15" ht="12.75">
      <c r="A39" s="11" t="s">
        <v>157</v>
      </c>
      <c r="D39" s="160"/>
      <c r="F39" s="162"/>
      <c r="H39" s="162"/>
      <c r="J39" s="162"/>
      <c r="L39" s="116">
        <f t="shared" si="2"/>
        <v>0</v>
      </c>
      <c r="N39" s="128" t="e">
        <f t="shared" si="3"/>
        <v>#DIV/0!</v>
      </c>
      <c r="O39" s="14"/>
    </row>
    <row r="40" spans="1:15" ht="12.75">
      <c r="A40" s="11" t="s">
        <v>213</v>
      </c>
      <c r="D40" s="160"/>
      <c r="F40" s="162"/>
      <c r="H40" s="162"/>
      <c r="J40" s="162"/>
      <c r="L40" s="116">
        <f t="shared" si="2"/>
        <v>0</v>
      </c>
      <c r="N40" s="128" t="e">
        <f t="shared" si="3"/>
        <v>#DIV/0!</v>
      </c>
      <c r="O40" s="14"/>
    </row>
    <row r="41" spans="1:15" ht="12.75">
      <c r="A41" s="11" t="s">
        <v>116</v>
      </c>
      <c r="D41" s="160"/>
      <c r="F41" s="162"/>
      <c r="H41" s="162"/>
      <c r="J41" s="162"/>
      <c r="L41" s="116">
        <f t="shared" si="2"/>
        <v>0</v>
      </c>
      <c r="N41" s="128" t="e">
        <f t="shared" si="3"/>
        <v>#DIV/0!</v>
      </c>
      <c r="O41" s="14"/>
    </row>
    <row r="42" spans="1:15" ht="12.75">
      <c r="A42" s="11" t="s">
        <v>119</v>
      </c>
      <c r="D42" s="160"/>
      <c r="F42" s="162"/>
      <c r="H42" s="162"/>
      <c r="J42" s="162"/>
      <c r="L42" s="116">
        <f t="shared" si="2"/>
        <v>0</v>
      </c>
      <c r="N42" s="128" t="e">
        <f t="shared" si="3"/>
        <v>#DIV/0!</v>
      </c>
      <c r="O42" s="14"/>
    </row>
    <row r="43" spans="1:15" ht="12.75">
      <c r="A43" s="11" t="s">
        <v>120</v>
      </c>
      <c r="D43" s="160"/>
      <c r="F43" s="162"/>
      <c r="H43" s="162"/>
      <c r="J43" s="162"/>
      <c r="L43" s="116">
        <f t="shared" si="2"/>
        <v>0</v>
      </c>
      <c r="N43" s="128" t="e">
        <f t="shared" si="3"/>
        <v>#DIV/0!</v>
      </c>
      <c r="O43" s="14"/>
    </row>
    <row r="44" spans="1:15" ht="12.75">
      <c r="A44" s="11" t="s">
        <v>159</v>
      </c>
      <c r="B44" s="36"/>
      <c r="C44" s="36"/>
      <c r="D44" s="160"/>
      <c r="F44" s="162"/>
      <c r="H44" s="162"/>
      <c r="J44" s="162"/>
      <c r="L44" s="116">
        <f t="shared" si="2"/>
        <v>0</v>
      </c>
      <c r="N44" s="128" t="e">
        <f t="shared" si="3"/>
        <v>#DIV/0!</v>
      </c>
      <c r="O44" s="14"/>
    </row>
    <row r="45" spans="1:15" ht="12.75">
      <c r="A45" s="11" t="s">
        <v>114</v>
      </c>
      <c r="D45" s="160"/>
      <c r="F45" s="162"/>
      <c r="H45" s="162"/>
      <c r="J45" s="162"/>
      <c r="L45" s="116">
        <f t="shared" si="2"/>
        <v>0</v>
      </c>
      <c r="N45" s="128" t="e">
        <f t="shared" si="3"/>
        <v>#DIV/0!</v>
      </c>
      <c r="O45" s="14"/>
    </row>
    <row r="46" spans="1:15" ht="12.75">
      <c r="A46" s="11" t="s">
        <v>117</v>
      </c>
      <c r="D46" s="160"/>
      <c r="F46" s="162"/>
      <c r="H46" s="162"/>
      <c r="J46" s="162"/>
      <c r="L46" s="116">
        <f t="shared" si="2"/>
        <v>0</v>
      </c>
      <c r="N46" s="128" t="e">
        <f t="shared" si="3"/>
        <v>#DIV/0!</v>
      </c>
      <c r="O46" s="14"/>
    </row>
    <row r="47" spans="1:15" ht="12.75">
      <c r="A47" s="11" t="s">
        <v>115</v>
      </c>
      <c r="D47" s="160"/>
      <c r="F47" s="162"/>
      <c r="H47" s="162"/>
      <c r="J47" s="162"/>
      <c r="L47" s="116">
        <f t="shared" si="2"/>
        <v>0</v>
      </c>
      <c r="N47" s="128" t="e">
        <f t="shared" si="3"/>
        <v>#DIV/0!</v>
      </c>
      <c r="O47" s="14"/>
    </row>
    <row r="48" spans="1:15" ht="12.75">
      <c r="A48" s="11" t="s">
        <v>190</v>
      </c>
      <c r="D48" s="160"/>
      <c r="F48" s="162"/>
      <c r="H48" s="162"/>
      <c r="J48" s="162"/>
      <c r="L48" s="116">
        <f t="shared" si="2"/>
        <v>0</v>
      </c>
      <c r="N48" s="128" t="e">
        <f t="shared" si="3"/>
        <v>#DIV/0!</v>
      </c>
      <c r="O48" s="14"/>
    </row>
    <row r="49" spans="4:15" ht="12.75">
      <c r="D49" s="17"/>
      <c r="E49" s="137"/>
      <c r="F49" s="17"/>
      <c r="G49" s="137"/>
      <c r="H49" s="17"/>
      <c r="I49" s="137"/>
      <c r="J49" s="17"/>
      <c r="K49" s="137"/>
      <c r="L49" s="17"/>
      <c r="M49" s="137"/>
      <c r="N49" s="14"/>
      <c r="O49" s="14"/>
    </row>
    <row r="50" spans="1:15" ht="13.5" thickBot="1">
      <c r="A50" s="11" t="s">
        <v>231</v>
      </c>
      <c r="D50" s="197">
        <f>SUM(D24:D49)</f>
        <v>0</v>
      </c>
      <c r="E50" s="198"/>
      <c r="F50" s="197">
        <f>SUM(F24:F49)</f>
        <v>0</v>
      </c>
      <c r="G50" s="198"/>
      <c r="H50" s="197">
        <f>SUM(H24:H49)</f>
        <v>0</v>
      </c>
      <c r="I50" s="198"/>
      <c r="J50" s="197">
        <f>SUM(J24:J49)</f>
        <v>0</v>
      </c>
      <c r="K50" s="198"/>
      <c r="L50" s="197">
        <f>SUM(L24:L49)</f>
        <v>0</v>
      </c>
      <c r="M50" s="138"/>
      <c r="N50" s="14"/>
      <c r="O50" s="14"/>
    </row>
    <row r="51" spans="14:15" ht="13.5" thickTop="1">
      <c r="N51" s="14"/>
      <c r="O51" s="14"/>
    </row>
    <row r="52" spans="4:15" ht="12.75">
      <c r="D52" s="33"/>
      <c r="E52" s="72"/>
      <c r="G52" s="72"/>
      <c r="I52" s="72"/>
      <c r="K52" s="72"/>
      <c r="L52" s="33">
        <f>D50-SUM(F50:J50)</f>
        <v>0</v>
      </c>
      <c r="M52" s="72"/>
      <c r="N52" s="51"/>
      <c r="O52" s="51"/>
    </row>
    <row r="53" spans="4:15" ht="12.75">
      <c r="D53" s="33"/>
      <c r="E53" s="72"/>
      <c r="G53" s="72"/>
      <c r="I53" s="72"/>
      <c r="K53" s="72"/>
      <c r="L53" s="33"/>
      <c r="M53" s="72"/>
      <c r="N53" s="51"/>
      <c r="O53" s="51"/>
    </row>
    <row r="54" spans="1:15" ht="12.75">
      <c r="A54" s="28"/>
      <c r="B54" s="36"/>
      <c r="C54" s="28" t="s">
        <v>346</v>
      </c>
      <c r="D54" s="94" t="s">
        <v>253</v>
      </c>
      <c r="E54" s="139"/>
      <c r="G54" s="139"/>
      <c r="I54" s="139"/>
      <c r="K54" s="139"/>
      <c r="L54" s="33"/>
      <c r="M54" s="139"/>
      <c r="N54" s="51"/>
      <c r="O54" s="51"/>
    </row>
    <row r="55" spans="2:16" ht="12.75">
      <c r="B55" s="102"/>
      <c r="C55" s="102"/>
      <c r="D55" s="94" t="s">
        <v>237</v>
      </c>
      <c r="E55" s="139"/>
      <c r="F55" s="102"/>
      <c r="G55" s="139"/>
      <c r="H55" s="102"/>
      <c r="I55" s="139"/>
      <c r="J55" s="102"/>
      <c r="K55" s="139"/>
      <c r="L55" s="102"/>
      <c r="M55" s="139"/>
      <c r="N55" s="102"/>
      <c r="O55" s="74"/>
      <c r="P55" s="82"/>
    </row>
    <row r="56" spans="2:16" ht="63.75" customHeight="1">
      <c r="B56" s="102"/>
      <c r="C56" s="102"/>
      <c r="D56" s="243" t="s">
        <v>238</v>
      </c>
      <c r="E56" s="243"/>
      <c r="F56" s="232"/>
      <c r="G56" s="232"/>
      <c r="H56" s="232"/>
      <c r="I56" s="232"/>
      <c r="J56" s="232"/>
      <c r="K56" s="232"/>
      <c r="L56" s="232"/>
      <c r="M56" s="232"/>
      <c r="N56" s="232"/>
      <c r="O56" s="232"/>
      <c r="P56" s="232"/>
    </row>
    <row r="57" spans="2:14" ht="12.75">
      <c r="B57" s="94"/>
      <c r="C57" s="94"/>
      <c r="D57" s="94"/>
      <c r="E57" s="139"/>
      <c r="F57" s="94"/>
      <c r="G57" s="139"/>
      <c r="H57" s="94"/>
      <c r="I57" s="139"/>
      <c r="J57" s="94"/>
      <c r="K57" s="139"/>
      <c r="L57" s="94"/>
      <c r="M57" s="139"/>
      <c r="N57" s="94"/>
    </row>
    <row r="58" ht="12.75">
      <c r="J58" s="11"/>
    </row>
  </sheetData>
  <sheetProtection formatCells="0" insertRows="0" deleteRows="0"/>
  <protectedRanges>
    <protectedRange sqref="L7" name="Range5"/>
    <protectedRange sqref="D7:E7 G7 I7 K7 M7" name="Range4"/>
    <protectedRange sqref="A26:C48 F26:F48 H26:H48 J26:J48" name="Range3"/>
    <protectedRange sqref="A4:C4" name="Range1"/>
    <protectedRange sqref="D26:E48 G26:G48 I26:I48 K26:K48 B12:K22 M26:M48 M12:M22" name="Range2"/>
    <protectedRange sqref="P13" name="Range6"/>
    <protectedRange sqref="P15" name="Range7"/>
    <protectedRange sqref="P27" name="Range8"/>
    <protectedRange sqref="P29" name="Range9"/>
  </protectedRanges>
  <mergeCells count="1">
    <mergeCell ref="D56:P56"/>
  </mergeCells>
  <printOptions/>
  <pageMargins left="0.75" right="0.75" top="1" bottom="1" header="0.5" footer="0.5"/>
  <pageSetup fitToHeight="6" fitToWidth="1" horizontalDpi="600" verticalDpi="600" orientation="landscape" scale="92" r:id="rId1"/>
  <headerFooter alignWithMargins="0">
    <oddFooter>&amp;LExhibit E-2&amp;C&amp;A&amp;RUpdated: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Business Center - Denver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NBC</dc:creator>
  <cp:keywords/>
  <dc:description/>
  <cp:lastModifiedBy>djensen</cp:lastModifiedBy>
  <cp:lastPrinted>2008-10-29T20:05:46Z</cp:lastPrinted>
  <dcterms:created xsi:type="dcterms:W3CDTF">2004-03-26T21:50:53Z</dcterms:created>
  <dcterms:modified xsi:type="dcterms:W3CDTF">2008-12-30T19:33:25Z</dcterms:modified>
  <cp:category/>
  <cp:version/>
  <cp:contentType/>
  <cp:contentStatus/>
</cp:coreProperties>
</file>