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8060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'Sheet1'!$H$10:$Q$57</definedName>
  </definedNames>
  <calcPr fullCalcOnLoad="1"/>
</workbook>
</file>

<file path=xl/sharedStrings.xml><?xml version="1.0" encoding="utf-8"?>
<sst xmlns="http://schemas.openxmlformats.org/spreadsheetml/2006/main" count="276" uniqueCount="123">
  <si>
    <t>Volts</t>
  </si>
  <si>
    <t>Decimal</t>
  </si>
  <si>
    <t>Hex</t>
  </si>
  <si>
    <t>OPTICS</t>
  </si>
  <si>
    <t>(Mcps)</t>
  </si>
  <si>
    <t>Control</t>
  </si>
  <si>
    <t>Anode</t>
  </si>
  <si>
    <t>Grid</t>
  </si>
  <si>
    <t>Min</t>
  </si>
  <si>
    <t>Max</t>
  </si>
  <si>
    <t>Mcp Front</t>
  </si>
  <si>
    <t>Mcp Back</t>
  </si>
  <si>
    <t>Range</t>
  </si>
  <si>
    <t>Start #001</t>
  </si>
  <si>
    <t>Stop #002</t>
  </si>
  <si>
    <t>Optics #002</t>
  </si>
  <si>
    <t>Col +ve #004</t>
  </si>
  <si>
    <t>Col -ve #003</t>
  </si>
  <si>
    <t>Col -Ve</t>
  </si>
  <si>
    <t>#004</t>
  </si>
  <si>
    <t>Col +Ve</t>
  </si>
  <si>
    <t xml:space="preserve"> #003</t>
  </si>
  <si>
    <t>LENA HEX INPUT/VOLTAGE CONVERSION CHART</t>
  </si>
  <si>
    <r>
      <t>Bold</t>
    </r>
    <r>
      <rPr>
        <sz val="20"/>
        <rFont val="Arial"/>
        <family val="2"/>
      </rPr>
      <t xml:space="preserve"> = Plateau region Mcps</t>
    </r>
  </si>
  <si>
    <r>
      <t>ITALICS</t>
    </r>
    <r>
      <rPr>
        <sz val="20"/>
        <rFont val="Arial"/>
        <family val="2"/>
      </rPr>
      <t xml:space="preserve"> = signals start to be detected</t>
    </r>
  </si>
  <si>
    <r>
      <t>Bold</t>
    </r>
    <r>
      <rPr>
        <sz val="20"/>
        <rFont val="Arial"/>
        <family val="2"/>
      </rPr>
      <t xml:space="preserve"> underlined = max tested O.K.</t>
    </r>
  </si>
  <si>
    <t>I inp (ma)</t>
  </si>
  <si>
    <t>I in Sens vlts</t>
  </si>
  <si>
    <t>2.23kv</t>
  </si>
  <si>
    <t>10mA</t>
  </si>
  <si>
    <t>9.25mA</t>
  </si>
  <si>
    <t>9.17mA</t>
  </si>
  <si>
    <t>LENA Powersupply Test Data after Conformal Coating, ~ 1997</t>
  </si>
  <si>
    <t xml:space="preserve">Data from 5/27/2003 </t>
  </si>
  <si>
    <t>"AC"=172</t>
  </si>
  <si>
    <t>"99" =153</t>
  </si>
  <si>
    <t>"95"=149</t>
  </si>
  <si>
    <t>Lowered Stop H99 to H95</t>
  </si>
  <si>
    <t>MCPSTRT</t>
  </si>
  <si>
    <t>MCPSTP</t>
  </si>
  <si>
    <t>COLL_P</t>
  </si>
  <si>
    <t>COLL_N</t>
  </si>
  <si>
    <t>"x82"</t>
  </si>
  <si>
    <t>"x76"</t>
  </si>
  <si>
    <t>"xFF"</t>
  </si>
  <si>
    <t>"xCO"</t>
  </si>
  <si>
    <t>"x6E"</t>
  </si>
  <si>
    <t>ITHR</t>
  </si>
  <si>
    <t>Currently</t>
  </si>
  <si>
    <t>mA</t>
  </si>
  <si>
    <t>MCP Start Voltage Monitor</t>
  </si>
  <si>
    <t>kV</t>
  </si>
  <si>
    <t>Poly</t>
  </si>
  <si>
    <t>0,  .01176</t>
  </si>
  <si>
    <t>MCP Stop Voltage Monitor</t>
  </si>
  <si>
    <t>Collimator + Voltage Monitor</t>
  </si>
  <si>
    <t>0,  .03451</t>
  </si>
  <si>
    <t>Collimator - Voltage Monitor</t>
  </si>
  <si>
    <t>Ion Optics Voltage Monitor</t>
  </si>
  <si>
    <t>0,  .08627</t>
  </si>
  <si>
    <t>Optics Steering Voltage Monitor</t>
  </si>
  <si>
    <t>0,  .0784</t>
  </si>
  <si>
    <t>MCP Start Current Monitor</t>
  </si>
  <si>
    <t>0, .0784</t>
  </si>
  <si>
    <t>MCP Stop Current Monitor</t>
  </si>
  <si>
    <t>Collimator + Current Monitor</t>
  </si>
  <si>
    <t>Collimator - Current Monitor</t>
  </si>
  <si>
    <t>Ion Optics Current Monitor</t>
  </si>
  <si>
    <t xml:space="preserve"> 30V to HVPS Voltage Monitor</t>
  </si>
  <si>
    <t>V</t>
  </si>
  <si>
    <t>0, 0.118</t>
  </si>
  <si>
    <t>15V+ Voltage Monitor</t>
  </si>
  <si>
    <t>0, 0.0588</t>
  </si>
  <si>
    <t>15V- Voltage Monitor</t>
  </si>
  <si>
    <t>0, -0.0588</t>
  </si>
  <si>
    <t>5V+ Voltage Monitor</t>
  </si>
  <si>
    <t>0, 0.0392</t>
  </si>
  <si>
    <t>5V- Voltage Monitor</t>
  </si>
  <si>
    <t>0, -0.0392</t>
  </si>
  <si>
    <t>30V to HVPS Current Monitor</t>
  </si>
  <si>
    <t>15V+ Current Monitor</t>
  </si>
  <si>
    <t>15V- Current Monitor</t>
  </si>
  <si>
    <t>5V+ Current Monitor</t>
  </si>
  <si>
    <t>5V- Current Monitor</t>
  </si>
  <si>
    <t>counts to milliamps</t>
  </si>
  <si>
    <t>From M.J.</t>
  </si>
  <si>
    <t>Current Limit 5/28/03</t>
  </si>
  <si>
    <t>Vmon</t>
  </si>
  <si>
    <t>Imon</t>
  </si>
  <si>
    <t>Start Mission 5/11/00</t>
  </si>
  <si>
    <t>Original UMD Data</t>
  </si>
  <si>
    <t>Operating point 5/28/03</t>
  </si>
  <si>
    <t>Imon=67</t>
  </si>
  <si>
    <t>Imon=55</t>
  </si>
  <si>
    <t>counts to kilovolts</t>
  </si>
  <si>
    <t>In Rm 118</t>
  </si>
  <si>
    <t>Start MCP #3</t>
  </si>
  <si>
    <t>Stop MCP #4</t>
  </si>
  <si>
    <t>Col -ve #1</t>
  </si>
  <si>
    <t>Col +ve #2</t>
  </si>
  <si>
    <t>Optics #1</t>
  </si>
  <si>
    <t>TOF #1</t>
  </si>
  <si>
    <t>Start #3</t>
  </si>
  <si>
    <t>Stop #4</t>
  </si>
  <si>
    <t>OPTICS#002</t>
  </si>
  <si>
    <t>Col -Ve #003</t>
  </si>
  <si>
    <t>Col +Ve #004</t>
  </si>
  <si>
    <t>2.23kV</t>
  </si>
  <si>
    <t>MCP</t>
  </si>
  <si>
    <t>Optics</t>
  </si>
  <si>
    <t>GSE OS</t>
  </si>
  <si>
    <t>Decimal Val</t>
  </si>
  <si>
    <t>MCP Start</t>
  </si>
  <si>
    <t>MCP Stop</t>
  </si>
  <si>
    <t>Current Limit 12/2/04</t>
  </si>
  <si>
    <t>I in Sens</t>
  </si>
  <si>
    <t xml:space="preserve"> #003 -Ve</t>
  </si>
  <si>
    <t xml:space="preserve"> #004 +Ve</t>
  </si>
  <si>
    <t>Actual</t>
  </si>
  <si>
    <t>Sens</t>
  </si>
  <si>
    <t>Counts</t>
  </si>
  <si>
    <t>0-255</t>
  </si>
  <si>
    <t>"=0-10"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</si>
</sst>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0"/>
      <color indexed="8"/>
      <name val="Geneva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LENA Start MCP P/S Current/Voltage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Sheet1!$V$42</c:f>
              <c:strCache>
                <c:ptCount val="1"/>
                <c:pt idx="0">
                  <c:v>Original UMD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Sheet1!$U$43:$U$52</c:f>
              <c:numCache/>
            </c:numRef>
          </c:xVal>
          <c:yVal>
            <c:numRef>
              <c:f>Sheet1!$V$43:$V$52</c:f>
              <c:numCache/>
            </c:numRef>
          </c:yVal>
          <c:smooth val="0"/>
        </c:ser>
        <c:ser>
          <c:idx val="1"/>
          <c:order val="1"/>
          <c:tx>
            <c:strRef>
              <c:f>Sheet1!$W$42</c:f>
              <c:strCache>
                <c:ptCount val="1"/>
                <c:pt idx="0">
                  <c:v>Current Limit 5/28/03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Sheet1!$U$43:$U$52</c:f>
              <c:numCache/>
            </c:numRef>
          </c:xVal>
          <c:yVal>
            <c:numRef>
              <c:f>Sheet1!$W$43:$W$52</c:f>
              <c:numCache/>
            </c:numRef>
          </c:yVal>
          <c:smooth val="0"/>
        </c:ser>
        <c:ser>
          <c:idx val="2"/>
          <c:order val="2"/>
          <c:tx>
            <c:strRef>
              <c:f>Sheet1!$X$42</c:f>
              <c:strCache>
                <c:ptCount val="1"/>
                <c:pt idx="0">
                  <c:v>5/28/2003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Sheet1!$U$43:$U$52</c:f>
              <c:numCache/>
            </c:numRef>
          </c:xVal>
          <c:yVal>
            <c:numRef>
              <c:f>Sheet1!$X$43:$X$52</c:f>
              <c:numCache/>
            </c:numRef>
          </c:yVal>
          <c:smooth val="0"/>
        </c:ser>
        <c:ser>
          <c:idx val="3"/>
          <c:order val="3"/>
          <c:tx>
            <c:strRef>
              <c:f>Sheet1!$Y$42</c:f>
              <c:strCache>
                <c:ptCount val="1"/>
                <c:pt idx="0">
                  <c:v>5/11/2000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Sheet1!$U$43:$U$52</c:f>
              <c:numCache/>
            </c:numRef>
          </c:xVal>
          <c:yVal>
            <c:numRef>
              <c:f>Sheet1!$Y$43:$Y$52</c:f>
              <c:numCache/>
            </c:numRef>
          </c:yVal>
          <c:smooth val="0"/>
        </c:ser>
        <c:ser>
          <c:idx val="4"/>
          <c:order val="4"/>
          <c:tx>
            <c:strRef>
              <c:f>Sheet1!$Z$42</c:f>
              <c:strCache>
                <c:ptCount val="1"/>
                <c:pt idx="0">
                  <c:v>12/2/2004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Sheet1!$U$43:$U$52</c:f>
              <c:numCache/>
            </c:numRef>
          </c:xVal>
          <c:yVal>
            <c:numRef>
              <c:f>Sheet1!$Z$43:$Z$52</c:f>
              <c:numCache/>
            </c:numRef>
          </c:yVal>
          <c:smooth val="0"/>
        </c:ser>
        <c:ser>
          <c:idx val="5"/>
          <c:order val="5"/>
          <c:tx>
            <c:strRef>
              <c:f>Sheet1!$AA$42</c:f>
              <c:strCache>
                <c:ptCount val="1"/>
                <c:pt idx="0">
                  <c:v>Current Limit 12/2/04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Sheet1!$U$43:$U$52</c:f>
              <c:numCache/>
            </c:numRef>
          </c:xVal>
          <c:yVal>
            <c:numRef>
              <c:f>Sheet1!$AA$43:$AA$52</c:f>
              <c:numCache/>
            </c:numRef>
          </c:yVal>
          <c:smooth val="0"/>
        </c:ser>
        <c:axId val="35462973"/>
        <c:axId val="50731302"/>
      </c:scatterChart>
      <c:val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Supply Contol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crossBetween val="midCat"/>
        <c:dispUnits/>
        <c:minorUnit val="10"/>
      </c:val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Milliamps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LENA Stop MCP P/S Current/Voltage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Sheet1!$AH$42</c:f>
              <c:strCache>
                <c:ptCount val="1"/>
                <c:pt idx="0">
                  <c:v>Original UMD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Sheet1!$AG$43:$AG$51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Sheet1!$AH$43:$AH$51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Sheet1!$AI$42</c:f>
              <c:strCache>
                <c:ptCount val="1"/>
                <c:pt idx="0">
                  <c:v>Current Limit 5/28/03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Sheet1!$AG$43:$AG$51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Sheet1!$AI$43:$AI$51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Sheet1!$AJ$42</c:f>
              <c:strCache>
                <c:ptCount val="1"/>
                <c:pt idx="0">
                  <c:v>5/28/2003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Sheet1!$AG$43:$AG$51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Sheet1!$AJ$43:$AJ$51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Sheet1!$AK$42</c:f>
              <c:strCache>
                <c:ptCount val="1"/>
                <c:pt idx="0">
                  <c:v>5/11/2000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Sheet1!$AG$43:$AG$51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Sheet1!$AK$43:$AK$51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3928535"/>
        <c:axId val="15594768"/>
      </c:scatterChart>
      <c:val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Supply Control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crossBetween val="midCat"/>
        <c:dispUnits/>
      </c:valAx>
      <c:valAx>
        <c:axId val="1559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Milliamps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8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LENA Collimator Neg. P/S Current/Voltage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Sheet1!$AS$42</c:f>
              <c:strCache>
                <c:ptCount val="1"/>
                <c:pt idx="0">
                  <c:v>Original UMD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Sheet1!$AR$43:$AR$51</c:f>
              <c:numCache>
                <c:ptCount val="9"/>
                <c:pt idx="0">
                  <c:v>0</c:v>
                </c:pt>
                <c:pt idx="1">
                  <c:v>25.5</c:v>
                </c:pt>
                <c:pt idx="2">
                  <c:v>76.5</c:v>
                </c:pt>
                <c:pt idx="3">
                  <c:v>127.5</c:v>
                </c:pt>
                <c:pt idx="4">
                  <c:v>178.5</c:v>
                </c:pt>
                <c:pt idx="5">
                  <c:v>229.5</c:v>
                </c:pt>
                <c:pt idx="6">
                  <c:v>255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Sheet1!$AS$43:$AS$51</c:f>
              <c:numCache>
                <c:ptCount val="9"/>
                <c:pt idx="0">
                  <c:v>5.13</c:v>
                </c:pt>
                <c:pt idx="1">
                  <c:v>6.16</c:v>
                </c:pt>
                <c:pt idx="2">
                  <c:v>8.37</c:v>
                </c:pt>
                <c:pt idx="3">
                  <c:v>10.58</c:v>
                </c:pt>
                <c:pt idx="4">
                  <c:v>12.86</c:v>
                </c:pt>
                <c:pt idx="5">
                  <c:v>15.18</c:v>
                </c:pt>
                <c:pt idx="6">
                  <c:v>16.35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Sheet1!$AT$42</c:f>
              <c:strCache>
                <c:ptCount val="1"/>
                <c:pt idx="0">
                  <c:v>Current Limit 5/28/03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Sheet1!$AR$43:$AR$51</c:f>
              <c:numCache>
                <c:ptCount val="9"/>
                <c:pt idx="0">
                  <c:v>0</c:v>
                </c:pt>
                <c:pt idx="1">
                  <c:v>25.5</c:v>
                </c:pt>
                <c:pt idx="2">
                  <c:v>76.5</c:v>
                </c:pt>
                <c:pt idx="3">
                  <c:v>127.5</c:v>
                </c:pt>
                <c:pt idx="4">
                  <c:v>178.5</c:v>
                </c:pt>
                <c:pt idx="5">
                  <c:v>229.5</c:v>
                </c:pt>
                <c:pt idx="6">
                  <c:v>255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Sheet1!$AT$43:$AT$51</c:f>
              <c:numCache>
                <c:ptCount val="9"/>
                <c:pt idx="0">
                  <c:v>15.03</c:v>
                </c:pt>
                <c:pt idx="1">
                  <c:v>15.03</c:v>
                </c:pt>
                <c:pt idx="2">
                  <c:v>15.03</c:v>
                </c:pt>
                <c:pt idx="3">
                  <c:v>15.03</c:v>
                </c:pt>
                <c:pt idx="4">
                  <c:v>15.03</c:v>
                </c:pt>
                <c:pt idx="5">
                  <c:v>15.03</c:v>
                </c:pt>
                <c:pt idx="6">
                  <c:v>15.03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Sheet1!$AU$42</c:f>
              <c:strCache>
                <c:ptCount val="1"/>
                <c:pt idx="0">
                  <c:v>Operating point 5/28/03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Sheet1!$AR$43:$AR$51</c:f>
              <c:numCache>
                <c:ptCount val="9"/>
                <c:pt idx="0">
                  <c:v>0</c:v>
                </c:pt>
                <c:pt idx="1">
                  <c:v>25.5</c:v>
                </c:pt>
                <c:pt idx="2">
                  <c:v>76.5</c:v>
                </c:pt>
                <c:pt idx="3">
                  <c:v>127.5</c:v>
                </c:pt>
                <c:pt idx="4">
                  <c:v>178.5</c:v>
                </c:pt>
                <c:pt idx="5">
                  <c:v>229.5</c:v>
                </c:pt>
                <c:pt idx="6">
                  <c:v>255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Sheet1!$AU$43:$AU$51</c:f>
              <c:numCache>
                <c:ptCount val="9"/>
                <c:pt idx="7">
                  <c:v>5.2528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Sheet1!$AV$42</c:f>
              <c:strCache>
                <c:ptCount val="1"/>
                <c:pt idx="0">
                  <c:v>Start Mission 5/11/00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Sheet1!$AR$43:$AR$51</c:f>
              <c:numCache>
                <c:ptCount val="9"/>
                <c:pt idx="0">
                  <c:v>0</c:v>
                </c:pt>
                <c:pt idx="1">
                  <c:v>25.5</c:v>
                </c:pt>
                <c:pt idx="2">
                  <c:v>76.5</c:v>
                </c:pt>
                <c:pt idx="3">
                  <c:v>127.5</c:v>
                </c:pt>
                <c:pt idx="4">
                  <c:v>178.5</c:v>
                </c:pt>
                <c:pt idx="5">
                  <c:v>229.5</c:v>
                </c:pt>
                <c:pt idx="6">
                  <c:v>255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Sheet1!$AV$43:$AV$51</c:f>
              <c:numCache>
                <c:ptCount val="9"/>
                <c:pt idx="8">
                  <c:v>4.312</c:v>
                </c:pt>
              </c:numCache>
            </c:numRef>
          </c:yVal>
          <c:smooth val="0"/>
        </c:ser>
        <c:axId val="6135185"/>
        <c:axId val="55216666"/>
      </c:scatterChart>
      <c:val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Supply Control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crossBetween val="midCat"/>
        <c:dispUnits/>
      </c:val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LENA Start MCP, I Sens Volts / Dec rdg.  as fn I inp (ma)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Sheet1!$R$80</c:f>
              <c:strCache>
                <c:ptCount val="1"/>
                <c:pt idx="0">
                  <c:v>I in Sens vlts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Sheet1!$Q$81:$Q$91</c:f>
              <c:numCache/>
            </c:numRef>
          </c:xVal>
          <c:yVal>
            <c:numRef>
              <c:f>Sheet1!$R$81:$R$91</c:f>
              <c:numCache/>
            </c:numRef>
          </c:yVal>
          <c:smooth val="0"/>
        </c:ser>
        <c:axId val="27187947"/>
        <c:axId val="43364932"/>
      </c:scatterChart>
      <c:scatterChart>
        <c:scatterStyle val="lineMarker"/>
        <c:varyColors val="0"/>
        <c:ser>
          <c:idx val="1"/>
          <c:order val="1"/>
          <c:tx>
            <c:strRef>
              <c:f>Sheet1!$S$80</c:f>
              <c:strCache>
                <c:ptCount val="1"/>
                <c:pt idx="0">
                  <c:v>Decimal 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FFCC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Sheet1!$Q$81:$Q$91</c:f>
              <c:numCache/>
            </c:numRef>
          </c:xVal>
          <c:yVal>
            <c:numRef>
              <c:f>Sheet1!$S$81:$S$91</c:f>
              <c:numCache/>
            </c:numRef>
          </c:yVal>
          <c:smooth val="0"/>
        </c:ser>
        <c:axId val="54740069"/>
        <c:axId val="22898574"/>
      </c:scatterChart>
      <c:val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inp Actual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Sens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crossBetween val="midCat"/>
        <c:dispUnits/>
      </c:valAx>
      <c:valAx>
        <c:axId val="54740069"/>
        <c:scaling>
          <c:orientation val="minMax"/>
        </c:scaling>
        <c:axPos val="b"/>
        <c:delete val="1"/>
        <c:majorTickMark val="in"/>
        <c:minorTickMark val="none"/>
        <c:tickLblPos val="nextTo"/>
        <c:crossAx val="22898574"/>
        <c:crosses val="max"/>
        <c:crossBetween val="midCat"/>
        <c:dispUnits/>
      </c:valAx>
      <c:valAx>
        <c:axId val="22898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40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LENA Stop MCP, I Sens Volts / Dev rdg. As fn I inp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Sheet1!$R$97</c:f>
              <c:strCache>
                <c:ptCount val="1"/>
                <c:pt idx="0">
                  <c:v>I in Sens vlts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Sheet1!$Q$98:$Q$104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Sheet1!$R$98:$R$104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760575"/>
        <c:axId val="42845176"/>
      </c:scatterChart>
      <c:scatterChart>
        <c:scatterStyle val="lineMarker"/>
        <c:varyColors val="0"/>
        <c:ser>
          <c:idx val="1"/>
          <c:order val="1"/>
          <c:tx>
            <c:strRef>
              <c:f>Sheet1!$S$97</c:f>
              <c:strCache>
                <c:ptCount val="1"/>
                <c:pt idx="0">
                  <c:v>Decimal 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CCFFCC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Sheet1!$Q$98:$Q$104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Sheet1!$S$98:$S$104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0062265"/>
        <c:axId val="47907202"/>
      </c:scatterChart>
      <c:val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 inp Actual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crossBetween val="midCat"/>
        <c:dispUnits/>
      </c:val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 Sens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crossBetween val="midCat"/>
        <c:dispUnits/>
      </c:valAx>
      <c:valAx>
        <c:axId val="50062265"/>
        <c:scaling>
          <c:orientation val="minMax"/>
        </c:scaling>
        <c:axPos val="b"/>
        <c:delete val="1"/>
        <c:majorTickMark val="in"/>
        <c:minorTickMark val="none"/>
        <c:tickLblPos val="nextTo"/>
        <c:crossAx val="47907202"/>
        <c:crosses val="max"/>
        <c:crossBetween val="midCat"/>
        <c:dispUnits/>
      </c:valAx>
      <c:valAx>
        <c:axId val="47907202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500622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53</xdr:row>
      <xdr:rowOff>133350</xdr:rowOff>
    </xdr:from>
    <xdr:to>
      <xdr:col>28</xdr:col>
      <xdr:colOff>76200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753600" y="8848725"/>
        <a:ext cx="83248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95250</xdr:colOff>
      <xdr:row>53</xdr:row>
      <xdr:rowOff>57150</xdr:rowOff>
    </xdr:from>
    <xdr:to>
      <xdr:col>39</xdr:col>
      <xdr:colOff>523875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19373850" y="8772525"/>
        <a:ext cx="64674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133350</xdr:colOff>
      <xdr:row>54</xdr:row>
      <xdr:rowOff>95250</xdr:rowOff>
    </xdr:from>
    <xdr:to>
      <xdr:col>51</xdr:col>
      <xdr:colOff>571500</xdr:colOff>
      <xdr:row>75</xdr:row>
      <xdr:rowOff>142875</xdr:rowOff>
    </xdr:to>
    <xdr:graphicFrame>
      <xdr:nvGraphicFramePr>
        <xdr:cNvPr id="3" name="Chart 4"/>
        <xdr:cNvGraphicFramePr/>
      </xdr:nvGraphicFramePr>
      <xdr:xfrm>
        <a:off x="27317700" y="8972550"/>
        <a:ext cx="601980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28575</xdr:colOff>
      <xdr:row>76</xdr:row>
      <xdr:rowOff>142875</xdr:rowOff>
    </xdr:from>
    <xdr:to>
      <xdr:col>31</xdr:col>
      <xdr:colOff>238125</xdr:colOff>
      <xdr:row>105</xdr:row>
      <xdr:rowOff>85725</xdr:rowOff>
    </xdr:to>
    <xdr:graphicFrame>
      <xdr:nvGraphicFramePr>
        <xdr:cNvPr id="4" name="Chart 7"/>
        <xdr:cNvGraphicFramePr/>
      </xdr:nvGraphicFramePr>
      <xdr:xfrm>
        <a:off x="12573000" y="13087350"/>
        <a:ext cx="7572375" cy="4638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381000</xdr:colOff>
      <xdr:row>77</xdr:row>
      <xdr:rowOff>114300</xdr:rowOff>
    </xdr:from>
    <xdr:to>
      <xdr:col>44</xdr:col>
      <xdr:colOff>95250</xdr:colOff>
      <xdr:row>107</xdr:row>
      <xdr:rowOff>28575</xdr:rowOff>
    </xdr:to>
    <xdr:graphicFrame>
      <xdr:nvGraphicFramePr>
        <xdr:cNvPr id="5" name="Chart 8"/>
        <xdr:cNvGraphicFramePr/>
      </xdr:nvGraphicFramePr>
      <xdr:xfrm>
        <a:off x="20926425" y="13220700"/>
        <a:ext cx="7581900" cy="477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8"/>
  <sheetViews>
    <sheetView tabSelected="1" zoomScale="75" zoomScaleNormal="75" workbookViewId="0" topLeftCell="G9">
      <selection activeCell="AC189" sqref="AC189"/>
    </sheetView>
  </sheetViews>
  <sheetFormatPr defaultColWidth="9.140625" defaultRowHeight="12.75"/>
  <cols>
    <col min="8" max="9" width="9.28125" style="0" bestFit="1" customWidth="1"/>
    <col min="11" max="11" width="8.57421875" style="0" customWidth="1"/>
    <col min="12" max="12" width="10.140625" style="0" customWidth="1"/>
    <col min="13" max="13" width="9.421875" style="0" customWidth="1"/>
    <col min="14" max="14" width="9.57421875" style="0" bestFit="1" customWidth="1"/>
    <col min="15" max="15" width="9.28125" style="0" bestFit="1" customWidth="1"/>
    <col min="16" max="17" width="9.421875" style="0" bestFit="1" customWidth="1"/>
    <col min="18" max="18" width="11.00390625" style="0" bestFit="1" customWidth="1"/>
    <col min="19" max="19" width="9.57421875" style="0" bestFit="1" customWidth="1"/>
    <col min="20" max="20" width="10.00390625" style="0" bestFit="1" customWidth="1"/>
    <col min="21" max="23" width="9.57421875" style="0" bestFit="1" customWidth="1"/>
    <col min="24" max="24" width="11.140625" style="0" bestFit="1" customWidth="1"/>
    <col min="25" max="25" width="10.57421875" style="0" bestFit="1" customWidth="1"/>
    <col min="26" max="26" width="10.7109375" style="0" bestFit="1" customWidth="1"/>
    <col min="27" max="27" width="9.57421875" style="0" bestFit="1" customWidth="1"/>
    <col min="28" max="28" width="11.140625" style="0" bestFit="1" customWidth="1"/>
    <col min="29" max="30" width="9.57421875" style="0" bestFit="1" customWidth="1"/>
    <col min="31" max="31" width="9.421875" style="0" bestFit="1" customWidth="1"/>
    <col min="32" max="33" width="9.57421875" style="0" bestFit="1" customWidth="1"/>
    <col min="34" max="34" width="11.140625" style="0" bestFit="1" customWidth="1"/>
    <col min="35" max="35" width="10.57421875" style="0" bestFit="1" customWidth="1"/>
    <col min="36" max="36" width="11.00390625" style="0" bestFit="1" customWidth="1"/>
    <col min="37" max="37" width="10.421875" style="0" bestFit="1" customWidth="1"/>
    <col min="38" max="40" width="9.421875" style="0" bestFit="1" customWidth="1"/>
    <col min="41" max="42" width="9.28125" style="0" bestFit="1" customWidth="1"/>
    <col min="44" max="45" width="9.28125" style="0" bestFit="1" customWidth="1"/>
    <col min="46" max="48" width="9.421875" style="0" bestFit="1" customWidth="1"/>
    <col min="49" max="50" width="9.28125" style="0" bestFit="1" customWidth="1"/>
    <col min="52" max="52" width="9.28125" style="0" bestFit="1" customWidth="1"/>
  </cols>
  <sheetData>
    <row r="1" spans="10:19" ht="12.75">
      <c r="J1" s="4" t="s">
        <v>95</v>
      </c>
      <c r="K1" s="25" t="s">
        <v>102</v>
      </c>
      <c r="L1" s="25"/>
      <c r="M1" s="25" t="s">
        <v>103</v>
      </c>
      <c r="N1" s="25"/>
      <c r="O1" s="25" t="s">
        <v>100</v>
      </c>
      <c r="P1" s="25"/>
      <c r="Q1" s="25" t="s">
        <v>98</v>
      </c>
      <c r="R1" s="25"/>
      <c r="S1" s="25" t="s">
        <v>99</v>
      </c>
    </row>
    <row r="3" spans="1:20" ht="12.75">
      <c r="A3" s="4" t="s">
        <v>95</v>
      </c>
      <c r="K3" s="4" t="s">
        <v>13</v>
      </c>
      <c r="M3" s="4" t="s">
        <v>14</v>
      </c>
      <c r="O3" s="4" t="s">
        <v>15</v>
      </c>
      <c r="Q3" s="4" t="s">
        <v>17</v>
      </c>
      <c r="R3" s="4"/>
      <c r="S3" s="4" t="s">
        <v>16</v>
      </c>
      <c r="T3" s="4"/>
    </row>
    <row r="4" spans="1:20" ht="12.75">
      <c r="A4" t="s">
        <v>96</v>
      </c>
      <c r="J4" s="4"/>
      <c r="K4" s="4" t="s">
        <v>8</v>
      </c>
      <c r="L4" s="4" t="s">
        <v>9</v>
      </c>
      <c r="M4" s="4" t="s">
        <v>8</v>
      </c>
      <c r="N4" s="4" t="s">
        <v>9</v>
      </c>
      <c r="O4" s="4" t="s">
        <v>8</v>
      </c>
      <c r="P4" s="4" t="s">
        <v>9</v>
      </c>
      <c r="Q4" s="4" t="s">
        <v>8</v>
      </c>
      <c r="R4" s="4" t="s">
        <v>9</v>
      </c>
      <c r="S4" s="4" t="s">
        <v>8</v>
      </c>
      <c r="T4" s="4" t="s">
        <v>9</v>
      </c>
    </row>
    <row r="5" spans="1:20" ht="12.75">
      <c r="A5" t="s">
        <v>97</v>
      </c>
      <c r="J5" s="4" t="s">
        <v>7</v>
      </c>
      <c r="K5">
        <v>-47</v>
      </c>
      <c r="L5">
        <v>-226</v>
      </c>
      <c r="M5">
        <v>-97</v>
      </c>
      <c r="N5">
        <v>-458</v>
      </c>
      <c r="O5">
        <v>2023</v>
      </c>
      <c r="P5">
        <v>21900</v>
      </c>
      <c r="Q5">
        <v>1820</v>
      </c>
      <c r="R5">
        <v>8811</v>
      </c>
      <c r="S5">
        <v>1825</v>
      </c>
      <c r="T5">
        <v>8820</v>
      </c>
    </row>
    <row r="6" spans="1:14" ht="12.75">
      <c r="A6" t="s">
        <v>98</v>
      </c>
      <c r="J6" s="4" t="s">
        <v>6</v>
      </c>
      <c r="K6">
        <v>598</v>
      </c>
      <c r="L6">
        <v>3005</v>
      </c>
      <c r="M6">
        <v>603</v>
      </c>
      <c r="N6">
        <v>2984</v>
      </c>
    </row>
    <row r="7" spans="1:14" ht="12.75">
      <c r="A7" t="s">
        <v>99</v>
      </c>
      <c r="J7" s="4" t="s">
        <v>10</v>
      </c>
      <c r="K7">
        <v>-25</v>
      </c>
      <c r="L7">
        <v>-116</v>
      </c>
      <c r="M7">
        <v>-28</v>
      </c>
      <c r="N7">
        <v>-133</v>
      </c>
    </row>
    <row r="8" spans="1:14" ht="12.75">
      <c r="A8" t="s">
        <v>100</v>
      </c>
      <c r="J8" s="4" t="s">
        <v>11</v>
      </c>
      <c r="K8">
        <v>571</v>
      </c>
      <c r="L8">
        <v>2869</v>
      </c>
      <c r="M8">
        <v>537</v>
      </c>
      <c r="N8">
        <v>2657</v>
      </c>
    </row>
    <row r="9" spans="1:14" ht="12.75">
      <c r="A9" t="s">
        <v>101</v>
      </c>
      <c r="J9" s="4" t="s">
        <v>12</v>
      </c>
      <c r="K9" s="3">
        <f>K8-K7</f>
        <v>596</v>
      </c>
      <c r="L9" s="3">
        <f>L8-L7</f>
        <v>2985</v>
      </c>
      <c r="M9">
        <f>M8-M7</f>
        <v>565</v>
      </c>
      <c r="N9">
        <f>N8-N7</f>
        <v>2790</v>
      </c>
    </row>
    <row r="10" spans="8:20" ht="23.25">
      <c r="H10" s="13" t="s">
        <v>22</v>
      </c>
      <c r="J10" s="4"/>
      <c r="T10" s="16" t="s">
        <v>32</v>
      </c>
    </row>
    <row r="11" spans="8:33" ht="12.75">
      <c r="H11" s="1" t="s">
        <v>5</v>
      </c>
      <c r="I11" s="2"/>
      <c r="J11" s="2"/>
      <c r="K11" s="1" t="s">
        <v>13</v>
      </c>
      <c r="L11" s="1"/>
      <c r="M11" s="1" t="s">
        <v>14</v>
      </c>
      <c r="N11" s="2"/>
      <c r="O11" s="2"/>
      <c r="P11" s="1" t="s">
        <v>21</v>
      </c>
      <c r="Q11" s="1" t="s">
        <v>19</v>
      </c>
      <c r="T11" s="1" t="s">
        <v>5</v>
      </c>
      <c r="W11" s="26" t="s">
        <v>13</v>
      </c>
      <c r="Y11" s="26" t="s">
        <v>14</v>
      </c>
      <c r="AA11" s="26" t="s">
        <v>105</v>
      </c>
      <c r="AC11" s="26" t="s">
        <v>106</v>
      </c>
      <c r="AF11" s="1" t="s">
        <v>5</v>
      </c>
      <c r="AG11" s="26" t="s">
        <v>104</v>
      </c>
    </row>
    <row r="12" spans="7:41" ht="12.75">
      <c r="G12" s="2"/>
      <c r="H12" s="1" t="s">
        <v>0</v>
      </c>
      <c r="I12" s="1" t="s">
        <v>1</v>
      </c>
      <c r="J12" s="1" t="s">
        <v>2</v>
      </c>
      <c r="K12" s="1" t="s">
        <v>6</v>
      </c>
      <c r="L12" s="1" t="s">
        <v>4</v>
      </c>
      <c r="M12" s="1" t="s">
        <v>6</v>
      </c>
      <c r="N12" s="1" t="s">
        <v>4</v>
      </c>
      <c r="O12" s="1" t="s">
        <v>3</v>
      </c>
      <c r="P12" s="1" t="s">
        <v>18</v>
      </c>
      <c r="Q12" s="1" t="s">
        <v>20</v>
      </c>
      <c r="T12" s="26" t="s">
        <v>0</v>
      </c>
      <c r="U12" s="26" t="s">
        <v>1</v>
      </c>
      <c r="V12" s="26" t="s">
        <v>2</v>
      </c>
      <c r="W12" s="26" t="s">
        <v>26</v>
      </c>
      <c r="X12" s="26" t="s">
        <v>27</v>
      </c>
      <c r="Y12" s="26" t="s">
        <v>26</v>
      </c>
      <c r="Z12" s="26" t="s">
        <v>27</v>
      </c>
      <c r="AA12" s="26" t="s">
        <v>26</v>
      </c>
      <c r="AB12" s="26" t="s">
        <v>27</v>
      </c>
      <c r="AC12" s="26" t="s">
        <v>26</v>
      </c>
      <c r="AD12" s="26" t="s">
        <v>27</v>
      </c>
      <c r="AE12" s="19"/>
      <c r="AF12" s="26" t="s">
        <v>0</v>
      </c>
      <c r="AG12" s="26" t="s">
        <v>26</v>
      </c>
      <c r="AH12" s="26" t="s">
        <v>27</v>
      </c>
      <c r="AJ12" s="19"/>
      <c r="AK12" s="18" t="s">
        <v>50</v>
      </c>
      <c r="AL12" s="18"/>
      <c r="AM12" s="18" t="s">
        <v>51</v>
      </c>
      <c r="AN12" s="18" t="s">
        <v>52</v>
      </c>
      <c r="AO12" s="18" t="s">
        <v>53</v>
      </c>
    </row>
    <row r="13" spans="8:41" ht="12.75">
      <c r="H13" s="5">
        <v>0</v>
      </c>
      <c r="I13" s="6">
        <f>H13*255/10</f>
        <v>0</v>
      </c>
      <c r="J13" s="5" t="str">
        <f>DEC2HEX(I13)</f>
        <v>0</v>
      </c>
      <c r="K13" s="6">
        <f aca="true" t="shared" si="0" ref="K13:K53">K$6+H13*(L$6-K$6)/10</f>
        <v>598</v>
      </c>
      <c r="L13" s="6">
        <f aca="true" t="shared" si="1" ref="L13:L53">K$9+(L$9-K$9)*H13/10</f>
        <v>596</v>
      </c>
      <c r="M13" s="6">
        <f>M$6+(N$6-M$6)*H13/10</f>
        <v>603</v>
      </c>
      <c r="N13" s="6">
        <f>M$9+(N$9-M$9)*H13/10</f>
        <v>565</v>
      </c>
      <c r="O13" s="6">
        <f>O$5+(P$5-O$5)*H13/10</f>
        <v>2023</v>
      </c>
      <c r="P13" s="6">
        <f>Q$5+(R$5-Q$5)*H13/10</f>
        <v>1820</v>
      </c>
      <c r="Q13" s="6">
        <f>S$5+(T$5-S$5)*H13/10</f>
        <v>1825</v>
      </c>
      <c r="T13" s="5">
        <v>0</v>
      </c>
      <c r="U13" s="6">
        <f>T13*255/10</f>
        <v>0</v>
      </c>
      <c r="V13" s="5" t="str">
        <f>DEC2HEX(U13)</f>
        <v>0</v>
      </c>
      <c r="W13" s="2">
        <v>4.9</v>
      </c>
      <c r="X13" s="2">
        <v>2.46</v>
      </c>
      <c r="Y13" s="2">
        <v>4.99</v>
      </c>
      <c r="Z13" s="2">
        <v>2.49</v>
      </c>
      <c r="AA13" s="2">
        <v>5.13</v>
      </c>
      <c r="AB13" s="2">
        <v>2.6</v>
      </c>
      <c r="AC13" s="2">
        <v>4.58</v>
      </c>
      <c r="AD13" s="2">
        <v>2.27</v>
      </c>
      <c r="AF13" s="5">
        <v>0</v>
      </c>
      <c r="AG13" s="2">
        <v>4.97</v>
      </c>
      <c r="AH13" s="2">
        <v>1.669</v>
      </c>
      <c r="AJ13" s="19"/>
      <c r="AK13" s="18" t="s">
        <v>54</v>
      </c>
      <c r="AL13" s="18"/>
      <c r="AM13" s="18" t="s">
        <v>51</v>
      </c>
      <c r="AN13" s="18" t="s">
        <v>52</v>
      </c>
      <c r="AO13" s="18" t="s">
        <v>53</v>
      </c>
    </row>
    <row r="14" spans="8:41" ht="12.75">
      <c r="H14" s="5">
        <f>H13+0.25</f>
        <v>0.25</v>
      </c>
      <c r="I14" s="6">
        <f aca="true" t="shared" si="2" ref="I14:I53">H14*255/10</f>
        <v>6.375</v>
      </c>
      <c r="J14" s="5" t="str">
        <f>DEC2HEX(I14)</f>
        <v>6</v>
      </c>
      <c r="K14" s="6">
        <f t="shared" si="0"/>
        <v>658.175</v>
      </c>
      <c r="L14" s="6">
        <f t="shared" si="1"/>
        <v>655.725</v>
      </c>
      <c r="M14" s="6">
        <f aca="true" t="shared" si="3" ref="M14:M53">M$6+(N$6-M$6)*H14/10</f>
        <v>662.525</v>
      </c>
      <c r="N14" s="6">
        <f aca="true" t="shared" si="4" ref="N14:N53">M$9+(N$9-M$9)*H14/10</f>
        <v>620.625</v>
      </c>
      <c r="O14" s="6">
        <f aca="true" t="shared" si="5" ref="O14:O53">O$5+(P$5-O$5)*H14/10</f>
        <v>2519.925</v>
      </c>
      <c r="P14" s="6">
        <f aca="true" t="shared" si="6" ref="P14:P53">Q$5+(R$5-Q$5)*H14/10</f>
        <v>1994.775</v>
      </c>
      <c r="Q14" s="6">
        <f aca="true" t="shared" si="7" ref="Q14:Q53">S$5+(T$5-S$5)*H14/10</f>
        <v>1999.875</v>
      </c>
      <c r="T14" s="5">
        <v>1</v>
      </c>
      <c r="U14" s="6">
        <f aca="true" t="shared" si="8" ref="U14:U19">T14*255/10</f>
        <v>25.5</v>
      </c>
      <c r="V14" s="5" t="str">
        <f>DEC2HEX(U14)</f>
        <v>19</v>
      </c>
      <c r="W14" s="2">
        <v>5.76</v>
      </c>
      <c r="X14" s="2">
        <v>2.89</v>
      </c>
      <c r="Y14" s="2">
        <v>5.87</v>
      </c>
      <c r="Z14" s="2">
        <v>2.93</v>
      </c>
      <c r="AA14" s="2">
        <v>6.16</v>
      </c>
      <c r="AB14" s="2">
        <v>3.11</v>
      </c>
      <c r="AC14" s="2">
        <v>5.51</v>
      </c>
      <c r="AD14" s="2">
        <v>2.75</v>
      </c>
      <c r="AF14" s="5">
        <v>1</v>
      </c>
      <c r="AG14" s="2">
        <v>6.6</v>
      </c>
      <c r="AH14" s="2">
        <v>2.211</v>
      </c>
      <c r="AJ14" s="19"/>
      <c r="AK14" s="18" t="s">
        <v>55</v>
      </c>
      <c r="AL14" s="18"/>
      <c r="AM14" s="18" t="s">
        <v>51</v>
      </c>
      <c r="AN14" s="18" t="s">
        <v>52</v>
      </c>
      <c r="AO14" s="18" t="s">
        <v>56</v>
      </c>
    </row>
    <row r="15" spans="8:41" ht="12.75">
      <c r="H15" s="5">
        <f aca="true" t="shared" si="9" ref="H15:H53">H14+0.25</f>
        <v>0.5</v>
      </c>
      <c r="I15" s="6">
        <f t="shared" si="2"/>
        <v>12.75</v>
      </c>
      <c r="J15" s="5" t="str">
        <f>DEC2HEX(I15)</f>
        <v>C</v>
      </c>
      <c r="K15" s="6">
        <f t="shared" si="0"/>
        <v>718.35</v>
      </c>
      <c r="L15" s="6">
        <f t="shared" si="1"/>
        <v>715.45</v>
      </c>
      <c r="M15" s="6">
        <f t="shared" si="3"/>
        <v>722.05</v>
      </c>
      <c r="N15" s="6">
        <f t="shared" si="4"/>
        <v>676.25</v>
      </c>
      <c r="O15" s="6">
        <f t="shared" si="5"/>
        <v>3016.85</v>
      </c>
      <c r="P15" s="6">
        <f t="shared" si="6"/>
        <v>2169.55</v>
      </c>
      <c r="Q15" s="6">
        <f t="shared" si="7"/>
        <v>2174.75</v>
      </c>
      <c r="T15" s="5">
        <v>3</v>
      </c>
      <c r="U15" s="6">
        <f t="shared" si="8"/>
        <v>76.5</v>
      </c>
      <c r="V15" s="5" t="str">
        <f>DEC2HEX(U15)</f>
        <v>4C</v>
      </c>
      <c r="W15" s="2">
        <v>7.66</v>
      </c>
      <c r="X15" s="2">
        <v>3.83</v>
      </c>
      <c r="Y15" s="2">
        <v>7.77</v>
      </c>
      <c r="Z15" s="2">
        <v>3.87</v>
      </c>
      <c r="AA15" s="2">
        <v>8.37</v>
      </c>
      <c r="AB15" s="2">
        <v>4.22</v>
      </c>
      <c r="AC15" s="2">
        <v>7.47</v>
      </c>
      <c r="AD15" s="2">
        <v>3.73</v>
      </c>
      <c r="AF15" s="5">
        <v>2</v>
      </c>
      <c r="AG15" s="2">
        <v>8.48</v>
      </c>
      <c r="AH15" s="2">
        <v>2.84</v>
      </c>
      <c r="AJ15" s="19"/>
      <c r="AK15" s="18" t="s">
        <v>57</v>
      </c>
      <c r="AL15" s="18"/>
      <c r="AM15" s="18" t="s">
        <v>51</v>
      </c>
      <c r="AN15" s="18" t="s">
        <v>52</v>
      </c>
      <c r="AO15" s="18" t="s">
        <v>56</v>
      </c>
    </row>
    <row r="16" spans="8:41" ht="12.75">
      <c r="H16" s="5">
        <f t="shared" si="9"/>
        <v>0.75</v>
      </c>
      <c r="I16" s="6">
        <f t="shared" si="2"/>
        <v>19.125</v>
      </c>
      <c r="J16" s="5" t="str">
        <f>DEC2HEX(I16)</f>
        <v>13</v>
      </c>
      <c r="K16" s="6">
        <f t="shared" si="0"/>
        <v>778.525</v>
      </c>
      <c r="L16" s="6">
        <f t="shared" si="1"/>
        <v>775.175</v>
      </c>
      <c r="M16" s="6">
        <f t="shared" si="3"/>
        <v>781.575</v>
      </c>
      <c r="N16" s="6">
        <f t="shared" si="4"/>
        <v>731.875</v>
      </c>
      <c r="O16" s="6">
        <f t="shared" si="5"/>
        <v>3513.775</v>
      </c>
      <c r="P16" s="6">
        <f t="shared" si="6"/>
        <v>2344.325</v>
      </c>
      <c r="Q16" s="6">
        <f t="shared" si="7"/>
        <v>2349.625</v>
      </c>
      <c r="T16" s="5">
        <v>5</v>
      </c>
      <c r="U16" s="6">
        <f t="shared" si="8"/>
        <v>127.5</v>
      </c>
      <c r="V16" s="5" t="str">
        <f>DEC2HEX(U16)</f>
        <v>7F</v>
      </c>
      <c r="W16" s="2">
        <v>9.64</v>
      </c>
      <c r="X16" s="2">
        <v>4.82</v>
      </c>
      <c r="Y16" s="2">
        <v>9.75</v>
      </c>
      <c r="Z16" s="2">
        <v>4.87</v>
      </c>
      <c r="AA16" s="2">
        <v>10.58</v>
      </c>
      <c r="AB16" s="2">
        <v>5.33</v>
      </c>
      <c r="AC16" s="2">
        <v>9.48</v>
      </c>
      <c r="AD16" s="2">
        <v>4.73</v>
      </c>
      <c r="AF16" s="5">
        <v>3</v>
      </c>
      <c r="AG16" s="2">
        <v>10.45</v>
      </c>
      <c r="AH16" s="2">
        <v>3.49</v>
      </c>
      <c r="AJ16" s="19"/>
      <c r="AK16" s="18" t="s">
        <v>58</v>
      </c>
      <c r="AL16" s="18"/>
      <c r="AM16" s="18" t="s">
        <v>51</v>
      </c>
      <c r="AN16" s="18" t="s">
        <v>52</v>
      </c>
      <c r="AO16" s="18" t="s">
        <v>59</v>
      </c>
    </row>
    <row r="17" spans="8:41" ht="12.75">
      <c r="H17" s="5">
        <f t="shared" si="9"/>
        <v>1</v>
      </c>
      <c r="I17" s="6">
        <f t="shared" si="2"/>
        <v>25.5</v>
      </c>
      <c r="J17" s="5" t="str">
        <f>DEC2HEX(I17)</f>
        <v>19</v>
      </c>
      <c r="K17" s="6">
        <f t="shared" si="0"/>
        <v>838.7</v>
      </c>
      <c r="L17" s="6">
        <f t="shared" si="1"/>
        <v>834.9</v>
      </c>
      <c r="M17" s="6">
        <f t="shared" si="3"/>
        <v>841.1</v>
      </c>
      <c r="N17" s="6">
        <f t="shared" si="4"/>
        <v>787.5</v>
      </c>
      <c r="O17" s="6">
        <f t="shared" si="5"/>
        <v>4010.7</v>
      </c>
      <c r="P17" s="6">
        <f t="shared" si="6"/>
        <v>2519.1</v>
      </c>
      <c r="Q17" s="6">
        <f t="shared" si="7"/>
        <v>2524.5</v>
      </c>
      <c r="T17" s="5">
        <v>7</v>
      </c>
      <c r="U17" s="6">
        <f t="shared" si="8"/>
        <v>178.5</v>
      </c>
      <c r="V17" s="5" t="str">
        <f>DEC2HEX(U17)</f>
        <v>B2</v>
      </c>
      <c r="W17" s="2">
        <v>11.66</v>
      </c>
      <c r="X17" s="2">
        <v>5.83</v>
      </c>
      <c r="Y17" s="2">
        <v>11.8</v>
      </c>
      <c r="Z17" s="2">
        <v>5.89</v>
      </c>
      <c r="AA17" s="2">
        <v>12.86</v>
      </c>
      <c r="AB17" s="2">
        <v>6.46</v>
      </c>
      <c r="AC17" s="2">
        <v>11.53</v>
      </c>
      <c r="AD17" s="2">
        <v>5.76</v>
      </c>
      <c r="AF17" s="5">
        <v>4</v>
      </c>
      <c r="AG17" s="2">
        <v>12.53</v>
      </c>
      <c r="AH17" s="2">
        <v>4.18</v>
      </c>
      <c r="AJ17" s="19"/>
      <c r="AK17" s="18" t="s">
        <v>60</v>
      </c>
      <c r="AL17" s="18"/>
      <c r="AM17" s="18" t="s">
        <v>51</v>
      </c>
      <c r="AN17" s="18" t="s">
        <v>52</v>
      </c>
      <c r="AO17" s="18" t="s">
        <v>61</v>
      </c>
    </row>
    <row r="18" spans="8:41" ht="12.75">
      <c r="H18" s="5">
        <f t="shared" si="9"/>
        <v>1.25</v>
      </c>
      <c r="I18" s="6">
        <f t="shared" si="2"/>
        <v>31.875</v>
      </c>
      <c r="J18" s="5" t="str">
        <f>DEC2HEX(I18)</f>
        <v>1F</v>
      </c>
      <c r="K18" s="6">
        <f t="shared" si="0"/>
        <v>898.875</v>
      </c>
      <c r="L18" s="6">
        <f t="shared" si="1"/>
        <v>894.625</v>
      </c>
      <c r="M18" s="6">
        <f t="shared" si="3"/>
        <v>900.625</v>
      </c>
      <c r="N18" s="6">
        <f t="shared" si="4"/>
        <v>843.125</v>
      </c>
      <c r="O18" s="6">
        <f t="shared" si="5"/>
        <v>4507.625</v>
      </c>
      <c r="P18" s="6">
        <f t="shared" si="6"/>
        <v>2693.875</v>
      </c>
      <c r="Q18" s="6">
        <f t="shared" si="7"/>
        <v>2699.375</v>
      </c>
      <c r="T18" s="5">
        <v>9</v>
      </c>
      <c r="U18" s="6">
        <f t="shared" si="8"/>
        <v>229.5</v>
      </c>
      <c r="V18" s="5" t="str">
        <f>DEC2HEX(U18)</f>
        <v>E5</v>
      </c>
      <c r="W18" s="2">
        <v>13.73</v>
      </c>
      <c r="X18" s="2">
        <v>6.85</v>
      </c>
      <c r="Y18" s="2">
        <v>13.9</v>
      </c>
      <c r="Z18" s="2">
        <v>6.94</v>
      </c>
      <c r="AA18" s="2">
        <v>15.18</v>
      </c>
      <c r="AB18" s="2">
        <v>7.62</v>
      </c>
      <c r="AC18" s="2">
        <v>13.59</v>
      </c>
      <c r="AD18" s="2">
        <v>6.8</v>
      </c>
      <c r="AF18" s="5">
        <v>5</v>
      </c>
      <c r="AG18" s="2">
        <v>14.62</v>
      </c>
      <c r="AH18" s="2">
        <v>4.69</v>
      </c>
      <c r="AJ18" s="19"/>
      <c r="AK18" s="18"/>
      <c r="AL18" s="18"/>
      <c r="AM18" s="18"/>
      <c r="AN18" s="18"/>
      <c r="AO18" s="18"/>
    </row>
    <row r="19" spans="8:41" ht="12.75">
      <c r="H19" s="5">
        <f t="shared" si="9"/>
        <v>1.5</v>
      </c>
      <c r="I19" s="6">
        <f t="shared" si="2"/>
        <v>38.25</v>
      </c>
      <c r="J19" s="5" t="str">
        <f>DEC2HEX(I19)</f>
        <v>26</v>
      </c>
      <c r="K19" s="6">
        <f t="shared" si="0"/>
        <v>959.05</v>
      </c>
      <c r="L19" s="6">
        <f t="shared" si="1"/>
        <v>954.35</v>
      </c>
      <c r="M19" s="6">
        <f t="shared" si="3"/>
        <v>960.15</v>
      </c>
      <c r="N19" s="6">
        <f t="shared" si="4"/>
        <v>898.75</v>
      </c>
      <c r="O19" s="6">
        <f t="shared" si="5"/>
        <v>5004.55</v>
      </c>
      <c r="P19" s="6">
        <f t="shared" si="6"/>
        <v>2868.65</v>
      </c>
      <c r="Q19" s="6">
        <f t="shared" si="7"/>
        <v>2874.25</v>
      </c>
      <c r="T19" s="5">
        <v>10</v>
      </c>
      <c r="U19" s="6">
        <f t="shared" si="8"/>
        <v>255</v>
      </c>
      <c r="V19" s="5" t="str">
        <f>DEC2HEX(U19)</f>
        <v>FF</v>
      </c>
      <c r="W19" s="2">
        <v>14.73</v>
      </c>
      <c r="X19" s="2">
        <v>7.36</v>
      </c>
      <c r="Y19" s="2">
        <v>14.96</v>
      </c>
      <c r="Z19" s="2">
        <v>7.47</v>
      </c>
      <c r="AA19" s="2">
        <v>16.35</v>
      </c>
      <c r="AB19" s="2">
        <v>8.21</v>
      </c>
      <c r="AC19" s="2">
        <v>14.68</v>
      </c>
      <c r="AD19" s="2">
        <v>7.34</v>
      </c>
      <c r="AF19" s="5">
        <v>7</v>
      </c>
      <c r="AG19" s="2">
        <v>19.1</v>
      </c>
      <c r="AH19" s="2">
        <v>6.36</v>
      </c>
      <c r="AJ19" s="19"/>
      <c r="AK19" s="18" t="s">
        <v>62</v>
      </c>
      <c r="AL19" s="18"/>
      <c r="AM19" s="18" t="s">
        <v>49</v>
      </c>
      <c r="AN19" s="18" t="s">
        <v>52</v>
      </c>
      <c r="AO19" s="18" t="s">
        <v>63</v>
      </c>
    </row>
    <row r="20" spans="8:41" ht="12.75">
      <c r="H20" s="5">
        <f t="shared" si="9"/>
        <v>1.75</v>
      </c>
      <c r="I20" s="6">
        <f t="shared" si="2"/>
        <v>44.625</v>
      </c>
      <c r="J20" s="5" t="str">
        <f>DEC2HEX(I20)</f>
        <v>2C</v>
      </c>
      <c r="K20" s="6">
        <f t="shared" si="0"/>
        <v>1019.225</v>
      </c>
      <c r="L20" s="6">
        <f t="shared" si="1"/>
        <v>1014.075</v>
      </c>
      <c r="M20" s="6">
        <f t="shared" si="3"/>
        <v>1019.675</v>
      </c>
      <c r="N20" s="6">
        <f t="shared" si="4"/>
        <v>954.375</v>
      </c>
      <c r="O20" s="6">
        <f t="shared" si="5"/>
        <v>5501.475</v>
      </c>
      <c r="P20" s="6">
        <f t="shared" si="6"/>
        <v>3043.425</v>
      </c>
      <c r="Q20" s="6">
        <f t="shared" si="7"/>
        <v>3049.125</v>
      </c>
      <c r="T20" s="5"/>
      <c r="AF20" s="5">
        <v>9</v>
      </c>
      <c r="AG20" s="2">
        <v>23.76</v>
      </c>
      <c r="AH20" s="2">
        <v>7.93</v>
      </c>
      <c r="AJ20" s="19"/>
      <c r="AK20" s="18" t="s">
        <v>64</v>
      </c>
      <c r="AL20" s="18"/>
      <c r="AM20" s="18" t="s">
        <v>49</v>
      </c>
      <c r="AN20" s="18" t="s">
        <v>52</v>
      </c>
      <c r="AO20" s="18" t="s">
        <v>63</v>
      </c>
    </row>
    <row r="21" spans="8:41" ht="12.75">
      <c r="H21" s="5">
        <f t="shared" si="9"/>
        <v>2</v>
      </c>
      <c r="I21" s="6">
        <f t="shared" si="2"/>
        <v>51</v>
      </c>
      <c r="J21" s="5" t="str">
        <f>DEC2HEX(I21)</f>
        <v>33</v>
      </c>
      <c r="K21" s="6">
        <f t="shared" si="0"/>
        <v>1079.4</v>
      </c>
      <c r="L21" s="6">
        <f t="shared" si="1"/>
        <v>1073.8</v>
      </c>
      <c r="M21" s="6">
        <f t="shared" si="3"/>
        <v>1079.2</v>
      </c>
      <c r="N21" s="6">
        <f t="shared" si="4"/>
        <v>1010</v>
      </c>
      <c r="O21" s="6">
        <f t="shared" si="5"/>
        <v>5998.4</v>
      </c>
      <c r="P21" s="6">
        <f t="shared" si="6"/>
        <v>3218.2</v>
      </c>
      <c r="Q21" s="6">
        <f t="shared" si="7"/>
        <v>3224</v>
      </c>
      <c r="T21" s="5"/>
      <c r="AF21" s="5">
        <v>10</v>
      </c>
      <c r="AG21" s="2">
        <v>26.18</v>
      </c>
      <c r="AH21" s="2">
        <v>8.72</v>
      </c>
      <c r="AJ21" s="19"/>
      <c r="AK21" s="18" t="s">
        <v>65</v>
      </c>
      <c r="AL21" s="18"/>
      <c r="AM21" s="18" t="s">
        <v>49</v>
      </c>
      <c r="AN21" s="18" t="s">
        <v>52</v>
      </c>
      <c r="AO21" s="18" t="s">
        <v>63</v>
      </c>
    </row>
    <row r="22" spans="8:41" ht="12.75">
      <c r="H22" s="5">
        <f t="shared" si="9"/>
        <v>2.25</v>
      </c>
      <c r="I22" s="6">
        <f t="shared" si="2"/>
        <v>57.375</v>
      </c>
      <c r="J22" s="5" t="str">
        <f>DEC2HEX(I22)</f>
        <v>39</v>
      </c>
      <c r="K22" s="6">
        <f t="shared" si="0"/>
        <v>1139.575</v>
      </c>
      <c r="L22" s="6">
        <f t="shared" si="1"/>
        <v>1133.525</v>
      </c>
      <c r="M22" s="6">
        <f t="shared" si="3"/>
        <v>1138.725</v>
      </c>
      <c r="N22" s="6">
        <f t="shared" si="4"/>
        <v>1065.625</v>
      </c>
      <c r="O22" s="6">
        <f t="shared" si="5"/>
        <v>6495.325</v>
      </c>
      <c r="P22" s="6">
        <f t="shared" si="6"/>
        <v>3392.975</v>
      </c>
      <c r="Q22" s="6">
        <f t="shared" si="7"/>
        <v>3398.875</v>
      </c>
      <c r="AJ22" s="19"/>
      <c r="AK22" s="18" t="s">
        <v>66</v>
      </c>
      <c r="AL22" s="18"/>
      <c r="AM22" s="18" t="s">
        <v>49</v>
      </c>
      <c r="AN22" s="18" t="s">
        <v>52</v>
      </c>
      <c r="AO22" s="18" t="s">
        <v>63</v>
      </c>
    </row>
    <row r="23" spans="8:41" ht="12.75">
      <c r="H23" s="5">
        <f t="shared" si="9"/>
        <v>2.5</v>
      </c>
      <c r="I23" s="6">
        <f t="shared" si="2"/>
        <v>63.75</v>
      </c>
      <c r="J23" s="5" t="str">
        <f>DEC2HEX(I23)</f>
        <v>3F</v>
      </c>
      <c r="K23" s="6">
        <f t="shared" si="0"/>
        <v>1199.75</v>
      </c>
      <c r="L23" s="6">
        <f t="shared" si="1"/>
        <v>1193.25</v>
      </c>
      <c r="M23" s="6">
        <f t="shared" si="3"/>
        <v>1198.25</v>
      </c>
      <c r="N23" s="6">
        <f t="shared" si="4"/>
        <v>1121.25</v>
      </c>
      <c r="O23" s="7">
        <f t="shared" si="5"/>
        <v>6992.25</v>
      </c>
      <c r="P23" s="6">
        <f t="shared" si="6"/>
        <v>3567.75</v>
      </c>
      <c r="Q23" s="6">
        <f t="shared" si="7"/>
        <v>3573.75</v>
      </c>
      <c r="X23" s="21" t="s">
        <v>33</v>
      </c>
      <c r="AJ23" s="19"/>
      <c r="AK23" s="18" t="s">
        <v>67</v>
      </c>
      <c r="AL23" s="18"/>
      <c r="AM23" s="18" t="s">
        <v>49</v>
      </c>
      <c r="AN23" s="18" t="s">
        <v>52</v>
      </c>
      <c r="AO23" s="18" t="s">
        <v>63</v>
      </c>
    </row>
    <row r="24" spans="8:41" ht="12.75">
      <c r="H24" s="5">
        <f t="shared" si="9"/>
        <v>2.75</v>
      </c>
      <c r="I24" s="6">
        <f t="shared" si="2"/>
        <v>70.125</v>
      </c>
      <c r="J24" s="5" t="str">
        <f>DEC2HEX(I24)</f>
        <v>46</v>
      </c>
      <c r="K24" s="6">
        <f t="shared" si="0"/>
        <v>1259.925</v>
      </c>
      <c r="L24" s="6">
        <f t="shared" si="1"/>
        <v>1252.975</v>
      </c>
      <c r="M24" s="6">
        <f t="shared" si="3"/>
        <v>1257.775</v>
      </c>
      <c r="N24" s="6">
        <f t="shared" si="4"/>
        <v>1176.875</v>
      </c>
      <c r="O24" s="6">
        <f t="shared" si="5"/>
        <v>7489.175</v>
      </c>
      <c r="P24" s="6">
        <f t="shared" si="6"/>
        <v>3742.525</v>
      </c>
      <c r="Q24" s="6">
        <f t="shared" si="7"/>
        <v>3748.625</v>
      </c>
      <c r="X24" t="s">
        <v>48</v>
      </c>
      <c r="AJ24" s="19"/>
      <c r="AK24" s="18" t="s">
        <v>68</v>
      </c>
      <c r="AL24" s="18"/>
      <c r="AM24" s="18" t="s">
        <v>69</v>
      </c>
      <c r="AN24" s="18" t="s">
        <v>52</v>
      </c>
      <c r="AO24" s="18" t="s">
        <v>70</v>
      </c>
    </row>
    <row r="25" spans="8:41" ht="12.75">
      <c r="H25" s="5">
        <f t="shared" si="9"/>
        <v>3</v>
      </c>
      <c r="I25" s="6">
        <f t="shared" si="2"/>
        <v>76.5</v>
      </c>
      <c r="J25" s="5" t="str">
        <f>DEC2HEX(I25)</f>
        <v>4C</v>
      </c>
      <c r="K25" s="6">
        <f t="shared" si="0"/>
        <v>1320.1</v>
      </c>
      <c r="L25" s="6">
        <f t="shared" si="1"/>
        <v>1312.7</v>
      </c>
      <c r="M25" s="6">
        <f t="shared" si="3"/>
        <v>1317.3</v>
      </c>
      <c r="N25" s="6">
        <f t="shared" si="4"/>
        <v>1232.5</v>
      </c>
      <c r="O25" s="6">
        <f t="shared" si="5"/>
        <v>7986.1</v>
      </c>
      <c r="P25" s="6">
        <f t="shared" si="6"/>
        <v>3917.3</v>
      </c>
      <c r="Q25" s="6">
        <f t="shared" si="7"/>
        <v>3923.5</v>
      </c>
      <c r="T25" t="s">
        <v>85</v>
      </c>
      <c r="X25" t="s">
        <v>47</v>
      </c>
      <c r="Y25" t="s">
        <v>38</v>
      </c>
      <c r="Z25" t="s">
        <v>39</v>
      </c>
      <c r="AA25" t="s">
        <v>40</v>
      </c>
      <c r="AB25" t="s">
        <v>41</v>
      </c>
      <c r="AC25" t="s">
        <v>3</v>
      </c>
      <c r="AJ25" s="19"/>
      <c r="AK25" s="18" t="s">
        <v>71</v>
      </c>
      <c r="AL25" s="18"/>
      <c r="AM25" s="18" t="s">
        <v>69</v>
      </c>
      <c r="AN25" s="18" t="s">
        <v>52</v>
      </c>
      <c r="AO25" s="18" t="s">
        <v>72</v>
      </c>
    </row>
    <row r="26" spans="8:41" ht="12.75">
      <c r="H26" s="5">
        <f t="shared" si="9"/>
        <v>3.25</v>
      </c>
      <c r="I26" s="6">
        <f t="shared" si="2"/>
        <v>82.875</v>
      </c>
      <c r="J26" s="5" t="str">
        <f>DEC2HEX(I26)</f>
        <v>52</v>
      </c>
      <c r="K26" s="6">
        <f t="shared" si="0"/>
        <v>1380.275</v>
      </c>
      <c r="L26" s="6">
        <f t="shared" si="1"/>
        <v>1372.425</v>
      </c>
      <c r="M26" s="6">
        <f t="shared" si="3"/>
        <v>1376.825</v>
      </c>
      <c r="N26" s="6">
        <f t="shared" si="4"/>
        <v>1288.125</v>
      </c>
      <c r="O26" s="6">
        <f t="shared" si="5"/>
        <v>8483.025</v>
      </c>
      <c r="P26" s="6">
        <f t="shared" si="6"/>
        <v>4092.075</v>
      </c>
      <c r="Q26" s="6">
        <f t="shared" si="7"/>
        <v>4098.375</v>
      </c>
      <c r="T26" s="21" t="s">
        <v>84</v>
      </c>
      <c r="X26" s="5" t="s">
        <v>2</v>
      </c>
      <c r="Y26" t="s">
        <v>42</v>
      </c>
      <c r="Z26" t="s">
        <v>43</v>
      </c>
      <c r="AA26" t="s">
        <v>44</v>
      </c>
      <c r="AB26" t="s">
        <v>45</v>
      </c>
      <c r="AC26" t="s">
        <v>46</v>
      </c>
      <c r="AJ26" s="19"/>
      <c r="AK26" s="18" t="s">
        <v>73</v>
      </c>
      <c r="AL26" s="18"/>
      <c r="AM26" s="18" t="s">
        <v>69</v>
      </c>
      <c r="AN26" s="18" t="s">
        <v>52</v>
      </c>
      <c r="AO26" s="18" t="s">
        <v>74</v>
      </c>
    </row>
    <row r="27" spans="8:41" ht="12.75">
      <c r="H27" s="5">
        <f t="shared" si="9"/>
        <v>3.5</v>
      </c>
      <c r="I27" s="6">
        <f t="shared" si="2"/>
        <v>89.25</v>
      </c>
      <c r="J27" s="5" t="str">
        <f>DEC2HEX(I27)</f>
        <v>59</v>
      </c>
      <c r="K27" s="6">
        <f t="shared" si="0"/>
        <v>1440.45</v>
      </c>
      <c r="L27" s="6">
        <f t="shared" si="1"/>
        <v>1432.15</v>
      </c>
      <c r="M27" s="6">
        <f t="shared" si="3"/>
        <v>1436.35</v>
      </c>
      <c r="N27" s="6">
        <f t="shared" si="4"/>
        <v>1343.75</v>
      </c>
      <c r="O27" s="6">
        <f t="shared" si="5"/>
        <v>8979.95</v>
      </c>
      <c r="P27" s="6">
        <f t="shared" si="6"/>
        <v>4266.85</v>
      </c>
      <c r="Q27" s="6">
        <f t="shared" si="7"/>
        <v>4273.25</v>
      </c>
      <c r="S27" s="20"/>
      <c r="T27" s="20">
        <v>0.0784</v>
      </c>
      <c r="X27" s="5" t="s">
        <v>1</v>
      </c>
      <c r="Y27">
        <v>130</v>
      </c>
      <c r="Z27">
        <v>118</v>
      </c>
      <c r="AA27">
        <v>255</v>
      </c>
      <c r="AB27">
        <v>192</v>
      </c>
      <c r="AC27">
        <v>110</v>
      </c>
      <c r="AJ27" s="19"/>
      <c r="AK27" s="18" t="s">
        <v>75</v>
      </c>
      <c r="AL27" s="18"/>
      <c r="AM27" s="18" t="s">
        <v>69</v>
      </c>
      <c r="AN27" s="18" t="s">
        <v>52</v>
      </c>
      <c r="AO27" s="18" t="s">
        <v>76</v>
      </c>
    </row>
    <row r="28" spans="8:41" ht="12.75">
      <c r="H28" s="5">
        <f t="shared" si="9"/>
        <v>3.75</v>
      </c>
      <c r="I28" s="6">
        <f t="shared" si="2"/>
        <v>95.625</v>
      </c>
      <c r="J28" s="5" t="str">
        <f>DEC2HEX(I28)</f>
        <v>5F</v>
      </c>
      <c r="K28" s="6">
        <f t="shared" si="0"/>
        <v>1500.625</v>
      </c>
      <c r="L28" s="6">
        <f t="shared" si="1"/>
        <v>1491.875</v>
      </c>
      <c r="M28" s="6">
        <f t="shared" si="3"/>
        <v>1495.875</v>
      </c>
      <c r="N28" s="6">
        <f t="shared" si="4"/>
        <v>1399.375</v>
      </c>
      <c r="O28" s="6">
        <f t="shared" si="5"/>
        <v>9476.875</v>
      </c>
      <c r="P28" s="6">
        <f t="shared" si="6"/>
        <v>4441.625</v>
      </c>
      <c r="Q28" s="6">
        <f t="shared" si="7"/>
        <v>4448.125</v>
      </c>
      <c r="S28" t="s">
        <v>108</v>
      </c>
      <c r="T28" s="21" t="s">
        <v>94</v>
      </c>
      <c r="X28" s="5" t="s">
        <v>49</v>
      </c>
      <c r="Y28" s="22">
        <f>Y27*T$27</f>
        <v>10.192</v>
      </c>
      <c r="Z28" s="22">
        <f>Z27*T$27</f>
        <v>9.251199999999999</v>
      </c>
      <c r="AA28" s="22">
        <f>AA27*T$27</f>
        <v>19.992</v>
      </c>
      <c r="AB28" s="22">
        <f>AB27*T$27</f>
        <v>15.0528</v>
      </c>
      <c r="AC28" s="22">
        <f>AC27*T$27</f>
        <v>8.624</v>
      </c>
      <c r="AJ28" s="19"/>
      <c r="AK28" s="18" t="s">
        <v>77</v>
      </c>
      <c r="AL28" s="18"/>
      <c r="AM28" s="18" t="s">
        <v>69</v>
      </c>
      <c r="AN28" s="18" t="s">
        <v>52</v>
      </c>
      <c r="AO28" s="18" t="s">
        <v>78</v>
      </c>
    </row>
    <row r="29" spans="8:41" ht="12.75">
      <c r="H29" s="5">
        <f t="shared" si="9"/>
        <v>4</v>
      </c>
      <c r="I29" s="6">
        <f t="shared" si="2"/>
        <v>102</v>
      </c>
      <c r="J29" s="5" t="str">
        <f>DEC2HEX(I29)</f>
        <v>66</v>
      </c>
      <c r="K29" s="6">
        <f t="shared" si="0"/>
        <v>1560.8</v>
      </c>
      <c r="L29" s="6">
        <f t="shared" si="1"/>
        <v>1551.6</v>
      </c>
      <c r="M29" s="6">
        <f t="shared" si="3"/>
        <v>1555.4</v>
      </c>
      <c r="N29" s="6">
        <f t="shared" si="4"/>
        <v>1455</v>
      </c>
      <c r="O29" s="7">
        <f t="shared" si="5"/>
        <v>9973.8</v>
      </c>
      <c r="P29" s="6">
        <f t="shared" si="6"/>
        <v>4616.4</v>
      </c>
      <c r="Q29" s="6">
        <f t="shared" si="7"/>
        <v>4623</v>
      </c>
      <c r="T29">
        <v>0.01176</v>
      </c>
      <c r="AJ29" s="19"/>
      <c r="AK29" s="18" t="s">
        <v>79</v>
      </c>
      <c r="AL29" s="18"/>
      <c r="AM29" s="18" t="s">
        <v>49</v>
      </c>
      <c r="AN29" s="18" t="s">
        <v>52</v>
      </c>
      <c r="AO29" s="18"/>
    </row>
    <row r="30" spans="8:41" ht="12.75">
      <c r="H30" s="5">
        <f t="shared" si="9"/>
        <v>4.25</v>
      </c>
      <c r="I30" s="6">
        <f t="shared" si="2"/>
        <v>108.375</v>
      </c>
      <c r="J30" s="5" t="str">
        <f>DEC2HEX(I30)</f>
        <v>6C</v>
      </c>
      <c r="K30" s="6">
        <f t="shared" si="0"/>
        <v>1620.975</v>
      </c>
      <c r="L30" s="6">
        <f t="shared" si="1"/>
        <v>1611.325</v>
      </c>
      <c r="M30" s="6">
        <f t="shared" si="3"/>
        <v>1614.925</v>
      </c>
      <c r="N30" s="6">
        <f t="shared" si="4"/>
        <v>1510.625</v>
      </c>
      <c r="O30" s="9">
        <f t="shared" si="5"/>
        <v>10470.725</v>
      </c>
      <c r="P30" s="6">
        <f t="shared" si="6"/>
        <v>4791.175</v>
      </c>
      <c r="Q30" s="6">
        <f t="shared" si="7"/>
        <v>4797.875</v>
      </c>
      <c r="S30" t="s">
        <v>109</v>
      </c>
      <c r="T30" s="21" t="s">
        <v>94</v>
      </c>
      <c r="X30" s="5"/>
      <c r="Y30" s="17">
        <f>10*Y27/255</f>
        <v>5.098039215686274</v>
      </c>
      <c r="Z30" s="17">
        <f>10*Z27/255</f>
        <v>4.627450980392157</v>
      </c>
      <c r="AA30" s="17">
        <f>10*AA27/255</f>
        <v>10</v>
      </c>
      <c r="AB30" s="17">
        <f>10*AB27/255</f>
        <v>7.529411764705882</v>
      </c>
      <c r="AC30" s="17">
        <f>10*AC27/255</f>
        <v>4.313725490196078</v>
      </c>
      <c r="AJ30" s="19"/>
      <c r="AK30" s="18" t="s">
        <v>80</v>
      </c>
      <c r="AL30" s="18"/>
      <c r="AM30" s="18" t="s">
        <v>49</v>
      </c>
      <c r="AN30" s="18" t="s">
        <v>52</v>
      </c>
      <c r="AO30" s="18"/>
    </row>
    <row r="31" spans="8:41" ht="12.75">
      <c r="H31" s="5">
        <f t="shared" si="9"/>
        <v>4.5</v>
      </c>
      <c r="I31" s="6">
        <f t="shared" si="2"/>
        <v>114.75</v>
      </c>
      <c r="J31" s="5" t="str">
        <f>DEC2HEX(I31)</f>
        <v>72</v>
      </c>
      <c r="K31" s="6">
        <f t="shared" si="0"/>
        <v>1681.15</v>
      </c>
      <c r="L31" s="6">
        <f t="shared" si="1"/>
        <v>1671.05</v>
      </c>
      <c r="M31" s="6">
        <f t="shared" si="3"/>
        <v>1674.45</v>
      </c>
      <c r="N31" s="6">
        <f t="shared" si="4"/>
        <v>1566.25</v>
      </c>
      <c r="O31" s="6">
        <f t="shared" si="5"/>
        <v>10967.65</v>
      </c>
      <c r="P31" s="6">
        <f t="shared" si="6"/>
        <v>4965.95</v>
      </c>
      <c r="Q31" s="6">
        <f t="shared" si="7"/>
        <v>4972.75</v>
      </c>
      <c r="T31">
        <v>0.03451</v>
      </c>
      <c r="X31" s="5"/>
      <c r="Z31" t="s">
        <v>37</v>
      </c>
      <c r="AJ31" s="19"/>
      <c r="AK31" s="18" t="s">
        <v>81</v>
      </c>
      <c r="AL31" s="18"/>
      <c r="AM31" s="18" t="s">
        <v>49</v>
      </c>
      <c r="AN31" s="18" t="s">
        <v>52</v>
      </c>
      <c r="AO31" s="18"/>
    </row>
    <row r="32" spans="8:41" ht="12.75">
      <c r="H32" s="5">
        <f t="shared" si="9"/>
        <v>4.75</v>
      </c>
      <c r="I32" s="6">
        <f t="shared" si="2"/>
        <v>121.125</v>
      </c>
      <c r="J32" s="5" t="str">
        <f>DEC2HEX(I32)</f>
        <v>79</v>
      </c>
      <c r="K32" s="8">
        <f t="shared" si="0"/>
        <v>1741.325</v>
      </c>
      <c r="L32" s="8">
        <f t="shared" si="1"/>
        <v>1730.775</v>
      </c>
      <c r="M32" s="8">
        <f t="shared" si="3"/>
        <v>1733.975</v>
      </c>
      <c r="N32" s="8">
        <f t="shared" si="4"/>
        <v>1621.875</v>
      </c>
      <c r="O32" s="6">
        <f t="shared" si="5"/>
        <v>11464.575</v>
      </c>
      <c r="P32" s="14">
        <f t="shared" si="6"/>
        <v>5140.725</v>
      </c>
      <c r="Q32" s="14">
        <f t="shared" si="7"/>
        <v>5147.625</v>
      </c>
      <c r="X32" s="5"/>
      <c r="AJ32" s="19"/>
      <c r="AK32" s="18" t="s">
        <v>82</v>
      </c>
      <c r="AL32" s="18"/>
      <c r="AM32" s="18" t="s">
        <v>49</v>
      </c>
      <c r="AN32" s="18" t="s">
        <v>52</v>
      </c>
      <c r="AO32" s="18"/>
    </row>
    <row r="33" spans="8:41" ht="12.75">
      <c r="H33" s="5">
        <f t="shared" si="9"/>
        <v>5</v>
      </c>
      <c r="I33" s="6">
        <f t="shared" si="2"/>
        <v>127.5</v>
      </c>
      <c r="J33" s="5" t="str">
        <f>DEC2HEX(I33)</f>
        <v>7F</v>
      </c>
      <c r="K33" s="8">
        <f t="shared" si="0"/>
        <v>1801.5</v>
      </c>
      <c r="L33" s="8">
        <f t="shared" si="1"/>
        <v>1790.5</v>
      </c>
      <c r="M33" s="8">
        <f t="shared" si="3"/>
        <v>1793.5</v>
      </c>
      <c r="N33" s="8">
        <f t="shared" si="4"/>
        <v>1677.5</v>
      </c>
      <c r="O33" s="7">
        <f t="shared" si="5"/>
        <v>11961.5</v>
      </c>
      <c r="P33" s="6">
        <f t="shared" si="6"/>
        <v>5315.5</v>
      </c>
      <c r="Q33" s="6">
        <f t="shared" si="7"/>
        <v>5322.5</v>
      </c>
      <c r="X33" s="5" t="s">
        <v>34</v>
      </c>
      <c r="Y33" t="s">
        <v>28</v>
      </c>
      <c r="Z33" t="s">
        <v>29</v>
      </c>
      <c r="AJ33" s="19"/>
      <c r="AK33" s="18" t="s">
        <v>83</v>
      </c>
      <c r="AL33" s="18"/>
      <c r="AM33" s="18" t="s">
        <v>49</v>
      </c>
      <c r="AN33" s="18" t="s">
        <v>52</v>
      </c>
      <c r="AO33" s="18"/>
    </row>
    <row r="34" spans="8:24" ht="12.75">
      <c r="H34" s="5">
        <f t="shared" si="9"/>
        <v>5.25</v>
      </c>
      <c r="I34" s="6">
        <f t="shared" si="2"/>
        <v>133.875</v>
      </c>
      <c r="J34" s="5" t="str">
        <f>DEC2HEX(I34)</f>
        <v>85</v>
      </c>
      <c r="K34" s="8">
        <f t="shared" si="0"/>
        <v>1861.675</v>
      </c>
      <c r="L34" s="8">
        <f t="shared" si="1"/>
        <v>1850.225</v>
      </c>
      <c r="M34" s="8">
        <f t="shared" si="3"/>
        <v>1853.025</v>
      </c>
      <c r="N34" s="8">
        <f t="shared" si="4"/>
        <v>1733.125</v>
      </c>
      <c r="O34" s="6">
        <f t="shared" si="5"/>
        <v>12458.425</v>
      </c>
      <c r="P34" s="6">
        <f t="shared" si="6"/>
        <v>5490.275</v>
      </c>
      <c r="Q34" s="6">
        <f t="shared" si="7"/>
        <v>5497.375</v>
      </c>
      <c r="X34" s="5"/>
    </row>
    <row r="35" spans="8:28" ht="12.75">
      <c r="H35" s="5">
        <f t="shared" si="9"/>
        <v>5.5</v>
      </c>
      <c r="I35" s="6">
        <f t="shared" si="2"/>
        <v>140.25</v>
      </c>
      <c r="J35" s="5" t="str">
        <f>DEC2HEX(I35)</f>
        <v>8C</v>
      </c>
      <c r="K35" s="8">
        <f t="shared" si="0"/>
        <v>1921.85</v>
      </c>
      <c r="L35" s="8">
        <f t="shared" si="1"/>
        <v>1909.95</v>
      </c>
      <c r="M35" s="8">
        <f t="shared" si="3"/>
        <v>1912.55</v>
      </c>
      <c r="N35" s="8">
        <f t="shared" si="4"/>
        <v>1788.75</v>
      </c>
      <c r="O35" s="6">
        <f t="shared" si="5"/>
        <v>12955.35</v>
      </c>
      <c r="P35" s="6">
        <f t="shared" si="6"/>
        <v>5665.05</v>
      </c>
      <c r="Q35" s="6">
        <f t="shared" si="7"/>
        <v>5672.25</v>
      </c>
      <c r="X35" s="5" t="s">
        <v>35</v>
      </c>
      <c r="AA35">
        <v>2.05</v>
      </c>
      <c r="AB35" t="s">
        <v>30</v>
      </c>
    </row>
    <row r="36" spans="8:28" ht="12.75">
      <c r="H36" s="5">
        <f t="shared" si="9"/>
        <v>5.75</v>
      </c>
      <c r="I36" s="6">
        <f t="shared" si="2"/>
        <v>146.625</v>
      </c>
      <c r="J36" s="5" t="str">
        <f>DEC2HEX(I36)</f>
        <v>92</v>
      </c>
      <c r="K36" s="7">
        <f t="shared" si="0"/>
        <v>1982.025</v>
      </c>
      <c r="L36" s="7">
        <f t="shared" si="1"/>
        <v>1969.675</v>
      </c>
      <c r="M36" s="7">
        <f t="shared" si="3"/>
        <v>1972.075</v>
      </c>
      <c r="N36" s="7">
        <f t="shared" si="4"/>
        <v>1844.375</v>
      </c>
      <c r="O36" s="6">
        <f t="shared" si="5"/>
        <v>13452.275</v>
      </c>
      <c r="P36" s="6">
        <f t="shared" si="6"/>
        <v>5839.825</v>
      </c>
      <c r="Q36" s="6">
        <f t="shared" si="7"/>
        <v>5847.125</v>
      </c>
      <c r="X36" s="5" t="s">
        <v>36</v>
      </c>
      <c r="AA36">
        <v>2.01</v>
      </c>
      <c r="AB36" t="s">
        <v>31</v>
      </c>
    </row>
    <row r="37" spans="8:22" ht="12.75">
      <c r="H37" s="5">
        <f t="shared" si="9"/>
        <v>6</v>
      </c>
      <c r="I37" s="6">
        <f t="shared" si="2"/>
        <v>153</v>
      </c>
      <c r="J37" s="5" t="str">
        <f>DEC2HEX(I37)</f>
        <v>99</v>
      </c>
      <c r="K37" s="7">
        <f t="shared" si="0"/>
        <v>2042.2</v>
      </c>
      <c r="L37" s="7">
        <f t="shared" si="1"/>
        <v>2029.4</v>
      </c>
      <c r="M37" s="7">
        <f t="shared" si="3"/>
        <v>2031.6</v>
      </c>
      <c r="N37" s="7">
        <f t="shared" si="4"/>
        <v>1900</v>
      </c>
      <c r="O37" s="6">
        <f t="shared" si="5"/>
        <v>13949.2</v>
      </c>
      <c r="P37" s="6">
        <f t="shared" si="6"/>
        <v>6014.6</v>
      </c>
      <c r="Q37" s="6">
        <f t="shared" si="7"/>
        <v>6022</v>
      </c>
      <c r="V37" s="5"/>
    </row>
    <row r="38" spans="8:28" ht="12.75">
      <c r="H38" s="5">
        <f t="shared" si="9"/>
        <v>6.25</v>
      </c>
      <c r="I38" s="6">
        <f t="shared" si="2"/>
        <v>159.375</v>
      </c>
      <c r="J38" s="5" t="str">
        <f>DEC2HEX(I38)</f>
        <v>9F</v>
      </c>
      <c r="K38" s="7">
        <f t="shared" si="0"/>
        <v>2102.375</v>
      </c>
      <c r="L38" s="7">
        <f t="shared" si="1"/>
        <v>2089.125</v>
      </c>
      <c r="M38" s="7">
        <f t="shared" si="3"/>
        <v>2091.125</v>
      </c>
      <c r="N38" s="7">
        <f t="shared" si="4"/>
        <v>1955.625</v>
      </c>
      <c r="O38" s="6">
        <f t="shared" si="5"/>
        <v>14446.125</v>
      </c>
      <c r="P38" s="6">
        <f t="shared" si="6"/>
        <v>6189.375</v>
      </c>
      <c r="Q38" s="6">
        <f t="shared" si="7"/>
        <v>6196.875</v>
      </c>
      <c r="V38" s="5"/>
      <c r="AA38" t="s">
        <v>51</v>
      </c>
      <c r="AB38" t="s">
        <v>110</v>
      </c>
    </row>
    <row r="39" spans="8:28" ht="12.75">
      <c r="H39" s="5">
        <f t="shared" si="9"/>
        <v>6.5</v>
      </c>
      <c r="I39" s="6">
        <f t="shared" si="2"/>
        <v>165.75</v>
      </c>
      <c r="J39" s="5" t="str">
        <f>DEC2HEX(I39)</f>
        <v>A5</v>
      </c>
      <c r="K39" s="6">
        <f t="shared" si="0"/>
        <v>2162.55</v>
      </c>
      <c r="L39" s="6">
        <f t="shared" si="1"/>
        <v>2148.85</v>
      </c>
      <c r="M39" s="7">
        <f t="shared" si="3"/>
        <v>2150.65</v>
      </c>
      <c r="N39" s="7">
        <f t="shared" si="4"/>
        <v>2011.25</v>
      </c>
      <c r="O39" s="14">
        <f t="shared" si="5"/>
        <v>14943.05</v>
      </c>
      <c r="P39" s="6">
        <f t="shared" si="6"/>
        <v>6364.15</v>
      </c>
      <c r="Q39" s="6">
        <f t="shared" si="7"/>
        <v>6371.75</v>
      </c>
      <c r="V39" s="5"/>
      <c r="AA39" s="17">
        <f>S50*T29</f>
        <v>2.2344</v>
      </c>
      <c r="AB39" t="s">
        <v>107</v>
      </c>
    </row>
    <row r="40" spans="8:27" ht="12.75">
      <c r="H40" s="5">
        <f t="shared" si="9"/>
        <v>6.75</v>
      </c>
      <c r="I40" s="6">
        <f t="shared" si="2"/>
        <v>172.125</v>
      </c>
      <c r="J40" s="5" t="str">
        <f>DEC2HEX(I40)</f>
        <v>AC</v>
      </c>
      <c r="K40" s="6">
        <f t="shared" si="0"/>
        <v>2222.725</v>
      </c>
      <c r="L40" s="6">
        <f t="shared" si="1"/>
        <v>2208.575</v>
      </c>
      <c r="M40" s="7">
        <f t="shared" si="3"/>
        <v>2210.175</v>
      </c>
      <c r="N40" s="7">
        <f t="shared" si="4"/>
        <v>2066.875</v>
      </c>
      <c r="O40" s="9">
        <f t="shared" si="5"/>
        <v>15439.975</v>
      </c>
      <c r="P40" s="6">
        <f t="shared" si="6"/>
        <v>6538.925</v>
      </c>
      <c r="Q40" s="6">
        <f t="shared" si="7"/>
        <v>6546.625</v>
      </c>
      <c r="AA40" s="17">
        <f>S51*T29</f>
        <v>1.9639199999999999</v>
      </c>
    </row>
    <row r="41" spans="8:56" ht="12.75">
      <c r="H41" s="5">
        <f t="shared" si="9"/>
        <v>7</v>
      </c>
      <c r="I41" s="6">
        <f t="shared" si="2"/>
        <v>178.5</v>
      </c>
      <c r="J41" s="5" t="str">
        <f>DEC2HEX(I41)</f>
        <v>B2</v>
      </c>
      <c r="K41" s="6">
        <f t="shared" si="0"/>
        <v>2282.9</v>
      </c>
      <c r="L41" s="6">
        <f t="shared" si="1"/>
        <v>2268.3</v>
      </c>
      <c r="M41" s="6">
        <f t="shared" si="3"/>
        <v>2269.7</v>
      </c>
      <c r="N41" s="6">
        <f t="shared" si="4"/>
        <v>2122.5</v>
      </c>
      <c r="O41" s="6">
        <f t="shared" si="5"/>
        <v>15936.9</v>
      </c>
      <c r="P41" s="6">
        <f t="shared" si="6"/>
        <v>6713.7</v>
      </c>
      <c r="Q41" s="6">
        <f t="shared" si="7"/>
        <v>6721.5</v>
      </c>
      <c r="U41" s="26" t="s">
        <v>13</v>
      </c>
      <c r="AG41" s="1" t="s">
        <v>14</v>
      </c>
      <c r="AR41" s="1" t="s">
        <v>18</v>
      </c>
      <c r="AU41" t="s">
        <v>92</v>
      </c>
      <c r="AV41" t="s">
        <v>93</v>
      </c>
      <c r="AZ41" s="1" t="s">
        <v>20</v>
      </c>
      <c r="BC41" t="s">
        <v>92</v>
      </c>
      <c r="BD41" t="s">
        <v>93</v>
      </c>
    </row>
    <row r="42" spans="8:56" ht="12.75">
      <c r="H42" s="5">
        <f t="shared" si="9"/>
        <v>7.25</v>
      </c>
      <c r="I42" s="6">
        <f t="shared" si="2"/>
        <v>184.875</v>
      </c>
      <c r="J42" s="5" t="str">
        <f>DEC2HEX(I42)</f>
        <v>B8</v>
      </c>
      <c r="K42" s="6">
        <f t="shared" si="0"/>
        <v>2343.075</v>
      </c>
      <c r="L42" s="6">
        <f t="shared" si="1"/>
        <v>2328.025</v>
      </c>
      <c r="M42" s="6">
        <f t="shared" si="3"/>
        <v>2329.225</v>
      </c>
      <c r="N42" s="6">
        <f t="shared" si="4"/>
        <v>2178.125</v>
      </c>
      <c r="O42" s="6">
        <f t="shared" si="5"/>
        <v>16433.825</v>
      </c>
      <c r="P42" s="6">
        <f t="shared" si="6"/>
        <v>6888.475</v>
      </c>
      <c r="Q42" s="6">
        <f t="shared" si="7"/>
        <v>6896.375</v>
      </c>
      <c r="S42" s="5"/>
      <c r="U42" t="s">
        <v>1</v>
      </c>
      <c r="V42" t="s">
        <v>90</v>
      </c>
      <c r="W42" t="s">
        <v>86</v>
      </c>
      <c r="X42" s="27">
        <v>37769</v>
      </c>
      <c r="Y42" s="27">
        <v>36657</v>
      </c>
      <c r="Z42" s="27">
        <v>38323</v>
      </c>
      <c r="AA42" t="s">
        <v>114</v>
      </c>
      <c r="AG42" t="s">
        <v>1</v>
      </c>
      <c r="AH42" t="s">
        <v>90</v>
      </c>
      <c r="AI42" t="s">
        <v>86</v>
      </c>
      <c r="AJ42" s="27">
        <v>37769</v>
      </c>
      <c r="AK42" s="27">
        <v>36657</v>
      </c>
      <c r="AN42" t="s">
        <v>51</v>
      </c>
      <c r="AR42" t="s">
        <v>1</v>
      </c>
      <c r="AS42" t="s">
        <v>90</v>
      </c>
      <c r="AT42" t="s">
        <v>86</v>
      </c>
      <c r="AU42" t="s">
        <v>91</v>
      </c>
      <c r="AV42" t="s">
        <v>89</v>
      </c>
      <c r="AZ42" t="s">
        <v>1</v>
      </c>
      <c r="BA42" t="s">
        <v>90</v>
      </c>
      <c r="BB42" t="s">
        <v>86</v>
      </c>
      <c r="BC42" t="s">
        <v>91</v>
      </c>
      <c r="BD42" t="s">
        <v>89</v>
      </c>
    </row>
    <row r="43" spans="8:54" ht="12.75">
      <c r="H43" s="5">
        <f t="shared" si="9"/>
        <v>7.5</v>
      </c>
      <c r="I43" s="6">
        <f t="shared" si="2"/>
        <v>191.25</v>
      </c>
      <c r="J43" s="5" t="str">
        <f>DEC2HEX(I43)</f>
        <v>BF</v>
      </c>
      <c r="K43" s="6">
        <f t="shared" si="0"/>
        <v>2403.25</v>
      </c>
      <c r="L43" s="6">
        <f t="shared" si="1"/>
        <v>2387.75</v>
      </c>
      <c r="M43" s="6">
        <f t="shared" si="3"/>
        <v>2388.75</v>
      </c>
      <c r="N43" s="6">
        <f t="shared" si="4"/>
        <v>2233.75</v>
      </c>
      <c r="O43" s="6">
        <f t="shared" si="5"/>
        <v>16930.75</v>
      </c>
      <c r="P43" s="6">
        <f t="shared" si="6"/>
        <v>7063.25</v>
      </c>
      <c r="Q43" s="6">
        <f t="shared" si="7"/>
        <v>7071.25</v>
      </c>
      <c r="S43" s="5"/>
      <c r="U43" s="6">
        <v>0</v>
      </c>
      <c r="V43">
        <v>4.9</v>
      </c>
      <c r="W43" s="22">
        <v>10.192</v>
      </c>
      <c r="AA43">
        <v>11.7</v>
      </c>
      <c r="AG43" s="6">
        <v>0</v>
      </c>
      <c r="AH43">
        <v>4.99</v>
      </c>
      <c r="AI43" s="22">
        <v>9.251199999999999</v>
      </c>
      <c r="AR43" s="23">
        <v>0</v>
      </c>
      <c r="AS43">
        <v>5.13</v>
      </c>
      <c r="AT43">
        <v>15.03</v>
      </c>
      <c r="AZ43" s="23">
        <v>0</v>
      </c>
      <c r="BA43">
        <v>4.58</v>
      </c>
      <c r="BB43">
        <v>15.03</v>
      </c>
    </row>
    <row r="44" spans="8:54" ht="12.75">
      <c r="H44" s="5">
        <f t="shared" si="9"/>
        <v>7.75</v>
      </c>
      <c r="I44" s="6">
        <f t="shared" si="2"/>
        <v>197.625</v>
      </c>
      <c r="J44" s="5" t="str">
        <f>DEC2HEX(I44)</f>
        <v>C5</v>
      </c>
      <c r="K44" s="6">
        <f t="shared" si="0"/>
        <v>2463.425</v>
      </c>
      <c r="L44" s="6">
        <f t="shared" si="1"/>
        <v>2447.475</v>
      </c>
      <c r="M44" s="6">
        <f t="shared" si="3"/>
        <v>2448.275</v>
      </c>
      <c r="N44" s="6">
        <f t="shared" si="4"/>
        <v>2289.375</v>
      </c>
      <c r="O44" s="6">
        <f t="shared" si="5"/>
        <v>17427.675</v>
      </c>
      <c r="P44" s="6">
        <f t="shared" si="6"/>
        <v>7238.025</v>
      </c>
      <c r="Q44" s="6">
        <f t="shared" si="7"/>
        <v>7246.125</v>
      </c>
      <c r="S44" s="5"/>
      <c r="U44" s="6">
        <v>25.5</v>
      </c>
      <c r="V44">
        <v>5.76</v>
      </c>
      <c r="W44" s="22">
        <v>10.192</v>
      </c>
      <c r="AA44">
        <v>11.7</v>
      </c>
      <c r="AG44" s="6">
        <v>25.5</v>
      </c>
      <c r="AH44">
        <v>5.87</v>
      </c>
      <c r="AI44" s="22">
        <v>9.251199999999999</v>
      </c>
      <c r="AR44" s="23">
        <v>25.5</v>
      </c>
      <c r="AS44">
        <v>6.16</v>
      </c>
      <c r="AT44">
        <v>15.03</v>
      </c>
      <c r="AZ44" s="23">
        <v>25.5</v>
      </c>
      <c r="BA44">
        <v>5.51</v>
      </c>
      <c r="BB44">
        <v>15.03</v>
      </c>
    </row>
    <row r="45" spans="8:54" ht="12.75">
      <c r="H45" s="5">
        <f t="shared" si="9"/>
        <v>8</v>
      </c>
      <c r="I45" s="6">
        <f t="shared" si="2"/>
        <v>204</v>
      </c>
      <c r="J45" s="5" t="str">
        <f>DEC2HEX(I45)</f>
        <v>CC</v>
      </c>
      <c r="K45" s="6">
        <f t="shared" si="0"/>
        <v>2523.6</v>
      </c>
      <c r="L45" s="6">
        <f t="shared" si="1"/>
        <v>2507.2</v>
      </c>
      <c r="M45" s="6">
        <f t="shared" si="3"/>
        <v>2507.8</v>
      </c>
      <c r="N45" s="6">
        <f t="shared" si="4"/>
        <v>2345</v>
      </c>
      <c r="O45" s="6">
        <f t="shared" si="5"/>
        <v>17924.6</v>
      </c>
      <c r="P45" s="6">
        <f t="shared" si="6"/>
        <v>7412.8</v>
      </c>
      <c r="Q45" s="6">
        <f t="shared" si="7"/>
        <v>7421</v>
      </c>
      <c r="S45" s="5"/>
      <c r="U45" s="6">
        <v>76.5</v>
      </c>
      <c r="V45">
        <v>7.66</v>
      </c>
      <c r="W45" s="22">
        <v>10.192</v>
      </c>
      <c r="AA45">
        <v>11.7</v>
      </c>
      <c r="AG45" s="6">
        <v>76.5</v>
      </c>
      <c r="AH45">
        <v>7.77</v>
      </c>
      <c r="AI45" s="22">
        <v>9.251199999999999</v>
      </c>
      <c r="AR45" s="23">
        <v>76.5</v>
      </c>
      <c r="AS45">
        <v>8.37</v>
      </c>
      <c r="AT45">
        <v>15.03</v>
      </c>
      <c r="AZ45" s="23">
        <v>76.5</v>
      </c>
      <c r="BA45">
        <v>7.47</v>
      </c>
      <c r="BB45">
        <v>15.03</v>
      </c>
    </row>
    <row r="46" spans="8:54" ht="12.75">
      <c r="H46" s="5">
        <f t="shared" si="9"/>
        <v>8.25</v>
      </c>
      <c r="I46" s="6">
        <f t="shared" si="2"/>
        <v>210.375</v>
      </c>
      <c r="J46" s="5" t="str">
        <f>DEC2HEX(I46)</f>
        <v>D2</v>
      </c>
      <c r="K46" s="6">
        <f t="shared" si="0"/>
        <v>2583.775</v>
      </c>
      <c r="L46" s="6">
        <f t="shared" si="1"/>
        <v>2566.925</v>
      </c>
      <c r="M46" s="6">
        <f t="shared" si="3"/>
        <v>2567.325</v>
      </c>
      <c r="N46" s="6">
        <f t="shared" si="4"/>
        <v>2400.625</v>
      </c>
      <c r="O46" s="6">
        <f t="shared" si="5"/>
        <v>18421.525</v>
      </c>
      <c r="P46" s="6">
        <f t="shared" si="6"/>
        <v>7587.575</v>
      </c>
      <c r="Q46" s="6">
        <f t="shared" si="7"/>
        <v>7595.875</v>
      </c>
      <c r="S46" s="5"/>
      <c r="U46" s="6">
        <v>127.5</v>
      </c>
      <c r="V46">
        <v>9.64</v>
      </c>
      <c r="W46" s="22">
        <v>10.192</v>
      </c>
      <c r="AA46">
        <v>11.7</v>
      </c>
      <c r="AG46" s="6">
        <v>127.5</v>
      </c>
      <c r="AH46">
        <v>9.75</v>
      </c>
      <c r="AI46" s="22">
        <v>9.251199999999999</v>
      </c>
      <c r="AR46" s="23">
        <v>127.5</v>
      </c>
      <c r="AS46">
        <v>10.58</v>
      </c>
      <c r="AT46">
        <v>15.03</v>
      </c>
      <c r="AZ46" s="23">
        <v>127.5</v>
      </c>
      <c r="BA46">
        <v>9.48</v>
      </c>
      <c r="BB46">
        <v>15.03</v>
      </c>
    </row>
    <row r="47" spans="8:54" ht="12.75">
      <c r="H47" s="5">
        <f t="shared" si="9"/>
        <v>8.5</v>
      </c>
      <c r="I47" s="6">
        <f t="shared" si="2"/>
        <v>216.75</v>
      </c>
      <c r="J47" s="5" t="str">
        <f>DEC2HEX(I47)</f>
        <v>D8</v>
      </c>
      <c r="K47" s="6">
        <f t="shared" si="0"/>
        <v>2643.95</v>
      </c>
      <c r="L47" s="6">
        <f t="shared" si="1"/>
        <v>2626.65</v>
      </c>
      <c r="M47" s="6">
        <f t="shared" si="3"/>
        <v>2626.85</v>
      </c>
      <c r="N47" s="6">
        <f t="shared" si="4"/>
        <v>2456.25</v>
      </c>
      <c r="O47" s="6">
        <f t="shared" si="5"/>
        <v>18918.45</v>
      </c>
      <c r="P47" s="6">
        <f t="shared" si="6"/>
        <v>7762.35</v>
      </c>
      <c r="Q47" s="6">
        <f t="shared" si="7"/>
        <v>7770.75</v>
      </c>
      <c r="S47" s="5"/>
      <c r="U47" s="6">
        <v>178.5</v>
      </c>
      <c r="V47">
        <v>11.66</v>
      </c>
      <c r="W47" s="22">
        <v>10.192</v>
      </c>
      <c r="AA47">
        <v>11.7</v>
      </c>
      <c r="AG47" s="6">
        <v>178.5</v>
      </c>
      <c r="AH47">
        <v>11.8</v>
      </c>
      <c r="AI47" s="22">
        <v>9.251199999999999</v>
      </c>
      <c r="AR47" s="23">
        <v>178.5</v>
      </c>
      <c r="AS47">
        <v>12.86</v>
      </c>
      <c r="AT47">
        <v>15.03</v>
      </c>
      <c r="AZ47" s="23">
        <v>178.5</v>
      </c>
      <c r="BA47">
        <v>11.53</v>
      </c>
      <c r="BB47">
        <v>15.03</v>
      </c>
    </row>
    <row r="48" spans="8:54" ht="12.75">
      <c r="H48" s="5">
        <f t="shared" si="9"/>
        <v>8.75</v>
      </c>
      <c r="I48" s="6">
        <f t="shared" si="2"/>
        <v>223.125</v>
      </c>
      <c r="J48" s="5" t="str">
        <f>DEC2HEX(I48)</f>
        <v>DF</v>
      </c>
      <c r="K48" s="6">
        <f t="shared" si="0"/>
        <v>2704.125</v>
      </c>
      <c r="L48" s="6">
        <f t="shared" si="1"/>
        <v>2686.375</v>
      </c>
      <c r="M48" s="6">
        <f t="shared" si="3"/>
        <v>2686.375</v>
      </c>
      <c r="N48" s="6">
        <f t="shared" si="4"/>
        <v>2511.875</v>
      </c>
      <c r="O48" s="6">
        <f t="shared" si="5"/>
        <v>19415.375</v>
      </c>
      <c r="P48" s="6">
        <f t="shared" si="6"/>
        <v>7937.125</v>
      </c>
      <c r="Q48" s="6">
        <f t="shared" si="7"/>
        <v>7945.625</v>
      </c>
      <c r="S48" s="5"/>
      <c r="U48" s="6">
        <v>229.5</v>
      </c>
      <c r="V48">
        <v>13.73</v>
      </c>
      <c r="W48" s="22">
        <v>10.192</v>
      </c>
      <c r="AA48">
        <v>11.7</v>
      </c>
      <c r="AG48" s="6">
        <v>229.5</v>
      </c>
      <c r="AH48">
        <v>13.9</v>
      </c>
      <c r="AI48" s="22">
        <v>9.251199999999999</v>
      </c>
      <c r="AR48" s="23">
        <v>229.5</v>
      </c>
      <c r="AS48">
        <v>15.18</v>
      </c>
      <c r="AT48">
        <v>15.03</v>
      </c>
      <c r="AZ48" s="23">
        <v>229.5</v>
      </c>
      <c r="BA48">
        <v>13.59</v>
      </c>
      <c r="BB48">
        <v>15.03</v>
      </c>
    </row>
    <row r="49" spans="8:54" ht="12.75">
      <c r="H49" s="5">
        <f t="shared" si="9"/>
        <v>9</v>
      </c>
      <c r="I49" s="6">
        <f t="shared" si="2"/>
        <v>229.5</v>
      </c>
      <c r="J49" s="5" t="str">
        <f>DEC2HEX(I49)</f>
        <v>E5</v>
      </c>
      <c r="K49" s="6">
        <f t="shared" si="0"/>
        <v>2764.3</v>
      </c>
      <c r="L49" s="6">
        <f t="shared" si="1"/>
        <v>2746.1</v>
      </c>
      <c r="M49" s="6">
        <f t="shared" si="3"/>
        <v>2745.9</v>
      </c>
      <c r="N49" s="6">
        <f t="shared" si="4"/>
        <v>2567.5</v>
      </c>
      <c r="O49" s="6">
        <f t="shared" si="5"/>
        <v>19912.3</v>
      </c>
      <c r="P49" s="6">
        <f t="shared" si="6"/>
        <v>8111.9</v>
      </c>
      <c r="Q49" s="6">
        <f t="shared" si="7"/>
        <v>8120.5</v>
      </c>
      <c r="S49" s="28" t="s">
        <v>87</v>
      </c>
      <c r="T49" s="4" t="s">
        <v>88</v>
      </c>
      <c r="U49" s="6">
        <v>255</v>
      </c>
      <c r="V49">
        <v>14.73</v>
      </c>
      <c r="W49" s="22">
        <v>10.192</v>
      </c>
      <c r="AA49">
        <v>11.7</v>
      </c>
      <c r="AC49" s="28" t="s">
        <v>87</v>
      </c>
      <c r="AD49" s="4" t="s">
        <v>88</v>
      </c>
      <c r="AG49" s="6">
        <v>255</v>
      </c>
      <c r="AH49">
        <v>14.96</v>
      </c>
      <c r="AI49" s="22">
        <v>9.251199999999999</v>
      </c>
      <c r="AR49" s="24">
        <v>255</v>
      </c>
      <c r="AS49">
        <v>16.35</v>
      </c>
      <c r="AT49">
        <v>15.03</v>
      </c>
      <c r="AZ49" s="24">
        <v>255</v>
      </c>
      <c r="BA49">
        <v>14.68</v>
      </c>
      <c r="BB49">
        <v>15.03</v>
      </c>
    </row>
    <row r="50" spans="8:55" ht="12.75">
      <c r="H50" s="5">
        <f t="shared" si="9"/>
        <v>9.25</v>
      </c>
      <c r="I50" s="6">
        <f t="shared" si="2"/>
        <v>235.875</v>
      </c>
      <c r="J50" s="5" t="str">
        <f>DEC2HEX(I50)</f>
        <v>EB</v>
      </c>
      <c r="K50" s="6">
        <f t="shared" si="0"/>
        <v>2824.475</v>
      </c>
      <c r="L50" s="6">
        <f t="shared" si="1"/>
        <v>2805.825</v>
      </c>
      <c r="M50" s="6">
        <f t="shared" si="3"/>
        <v>2805.425</v>
      </c>
      <c r="N50" s="6">
        <f t="shared" si="4"/>
        <v>2623.125</v>
      </c>
      <c r="O50" s="6">
        <f t="shared" si="5"/>
        <v>20409.225</v>
      </c>
      <c r="P50" s="6">
        <f t="shared" si="6"/>
        <v>8286.675</v>
      </c>
      <c r="Q50" s="6">
        <f t="shared" si="7"/>
        <v>8295.375</v>
      </c>
      <c r="R50" s="27">
        <v>37769</v>
      </c>
      <c r="S50" s="6">
        <v>190</v>
      </c>
      <c r="T50">
        <v>128</v>
      </c>
      <c r="U50" s="6">
        <v>172</v>
      </c>
      <c r="X50">
        <f>T50*T27</f>
        <v>10.0352</v>
      </c>
      <c r="AA50">
        <v>11.7</v>
      </c>
      <c r="AB50" s="27">
        <v>37769</v>
      </c>
      <c r="AC50" s="2">
        <v>171</v>
      </c>
      <c r="AD50" s="6">
        <f>117</f>
        <v>117</v>
      </c>
      <c r="AG50" s="6">
        <v>149</v>
      </c>
      <c r="AJ50">
        <f>AD50*T27</f>
        <v>9.1728</v>
      </c>
      <c r="AN50">
        <f>AC50*T29</f>
        <v>2.01096</v>
      </c>
      <c r="AR50" s="24">
        <v>0</v>
      </c>
      <c r="AU50">
        <f>67*T27</f>
        <v>5.2528</v>
      </c>
      <c r="AZ50" s="24">
        <v>0</v>
      </c>
      <c r="BC50">
        <f>67*AB27</f>
        <v>12864</v>
      </c>
    </row>
    <row r="51" spans="8:56" ht="12.75">
      <c r="H51" s="5">
        <f t="shared" si="9"/>
        <v>9.5</v>
      </c>
      <c r="I51" s="6">
        <f t="shared" si="2"/>
        <v>242.25</v>
      </c>
      <c r="J51" s="5" t="str">
        <f>DEC2HEX(I51)</f>
        <v>F2</v>
      </c>
      <c r="K51" s="6">
        <f t="shared" si="0"/>
        <v>2884.65</v>
      </c>
      <c r="L51" s="6">
        <f t="shared" si="1"/>
        <v>2865.55</v>
      </c>
      <c r="M51" s="6">
        <f t="shared" si="3"/>
        <v>2864.95</v>
      </c>
      <c r="N51" s="6">
        <f t="shared" si="4"/>
        <v>2678.75</v>
      </c>
      <c r="O51" s="6">
        <f t="shared" si="5"/>
        <v>20906.15</v>
      </c>
      <c r="P51" s="6">
        <f t="shared" si="6"/>
        <v>8461.45</v>
      </c>
      <c r="Q51" s="6">
        <f t="shared" si="7"/>
        <v>8470.25</v>
      </c>
      <c r="R51" s="27">
        <v>36657</v>
      </c>
      <c r="S51" s="6">
        <v>167</v>
      </c>
      <c r="T51">
        <v>116</v>
      </c>
      <c r="U51" s="6">
        <v>144</v>
      </c>
      <c r="Y51">
        <f>T51*T27</f>
        <v>9.0944</v>
      </c>
      <c r="AA51">
        <v>11.7</v>
      </c>
      <c r="AB51" s="27">
        <v>36657</v>
      </c>
      <c r="AC51" s="2">
        <v>155</v>
      </c>
      <c r="AD51" s="6">
        <v>107</v>
      </c>
      <c r="AG51" s="6">
        <v>128</v>
      </c>
      <c r="AK51">
        <f>AD51*T27</f>
        <v>8.3888</v>
      </c>
      <c r="AN51">
        <f>AC51*T29</f>
        <v>1.8228</v>
      </c>
      <c r="AR51" s="24">
        <v>0</v>
      </c>
      <c r="AV51">
        <f>55*T27</f>
        <v>4.312</v>
      </c>
      <c r="AZ51" s="24">
        <v>0</v>
      </c>
      <c r="BD51">
        <f>55*AB27</f>
        <v>10560</v>
      </c>
    </row>
    <row r="52" spans="8:27" ht="12.75">
      <c r="H52" s="5">
        <f t="shared" si="9"/>
        <v>9.75</v>
      </c>
      <c r="I52" s="6">
        <f t="shared" si="2"/>
        <v>248.625</v>
      </c>
      <c r="J52" s="5" t="str">
        <f>DEC2HEX(I52)</f>
        <v>F8</v>
      </c>
      <c r="K52" s="6">
        <f t="shared" si="0"/>
        <v>2944.825</v>
      </c>
      <c r="L52" s="6">
        <f t="shared" si="1"/>
        <v>2925.275</v>
      </c>
      <c r="M52" s="6">
        <f t="shared" si="3"/>
        <v>2924.475</v>
      </c>
      <c r="N52" s="6">
        <f t="shared" si="4"/>
        <v>2734.375</v>
      </c>
      <c r="O52" s="6">
        <f t="shared" si="5"/>
        <v>21403.075</v>
      </c>
      <c r="P52" s="6">
        <f t="shared" si="6"/>
        <v>8636.225</v>
      </c>
      <c r="Q52" s="6">
        <f t="shared" si="7"/>
        <v>8645.125</v>
      </c>
      <c r="R52" s="27">
        <v>38323</v>
      </c>
      <c r="S52" s="5">
        <v>200</v>
      </c>
      <c r="T52">
        <v>130</v>
      </c>
      <c r="U52" s="6">
        <v>185</v>
      </c>
      <c r="Z52">
        <f>T52*T27</f>
        <v>10.192</v>
      </c>
      <c r="AA52">
        <v>11.7</v>
      </c>
    </row>
    <row r="53" spans="8:19" ht="12.75">
      <c r="H53" s="5">
        <f t="shared" si="9"/>
        <v>10</v>
      </c>
      <c r="I53" s="6">
        <f t="shared" si="2"/>
        <v>255</v>
      </c>
      <c r="J53" s="5" t="str">
        <f>DEC2HEX(I53)</f>
        <v>FF</v>
      </c>
      <c r="K53" s="6">
        <f t="shared" si="0"/>
        <v>3005</v>
      </c>
      <c r="L53" s="6">
        <f t="shared" si="1"/>
        <v>2985</v>
      </c>
      <c r="M53" s="6">
        <f t="shared" si="3"/>
        <v>2984</v>
      </c>
      <c r="N53" s="6">
        <f t="shared" si="4"/>
        <v>2790</v>
      </c>
      <c r="O53" s="6">
        <f t="shared" si="5"/>
        <v>21900</v>
      </c>
      <c r="P53" s="6">
        <f t="shared" si="6"/>
        <v>8811</v>
      </c>
      <c r="Q53" s="6">
        <f t="shared" si="7"/>
        <v>8820</v>
      </c>
      <c r="S53" s="5"/>
    </row>
    <row r="55" spans="8:11" ht="25.5">
      <c r="H55" s="10" t="s">
        <v>24</v>
      </c>
      <c r="I55" s="11"/>
      <c r="J55" s="11"/>
      <c r="K55" s="11"/>
    </row>
    <row r="56" spans="8:11" ht="26.25">
      <c r="H56" s="12" t="s">
        <v>23</v>
      </c>
      <c r="I56" s="11"/>
      <c r="J56" s="11"/>
      <c r="K56" s="11"/>
    </row>
    <row r="57" ht="26.25">
      <c r="H57" s="15" t="s">
        <v>25</v>
      </c>
    </row>
    <row r="79" ht="12.75">
      <c r="Q79" t="s">
        <v>112</v>
      </c>
    </row>
    <row r="80" spans="17:19" ht="12.75">
      <c r="Q80" s="26" t="s">
        <v>26</v>
      </c>
      <c r="R80" s="26" t="s">
        <v>27</v>
      </c>
      <c r="S80" t="s">
        <v>111</v>
      </c>
    </row>
    <row r="81" spans="17:19" ht="12.75">
      <c r="Q81" s="2">
        <v>4.9</v>
      </c>
      <c r="R81" s="2">
        <v>2.46</v>
      </c>
      <c r="S81">
        <f>R81*255/10</f>
        <v>62.73</v>
      </c>
    </row>
    <row r="82" spans="17:19" ht="12.75">
      <c r="Q82" s="2">
        <v>5.76</v>
      </c>
      <c r="R82" s="2">
        <v>2.89</v>
      </c>
      <c r="S82">
        <f aca="true" t="shared" si="10" ref="S82:S87">R82*255/10</f>
        <v>73.69500000000001</v>
      </c>
    </row>
    <row r="83" spans="17:19" ht="12.75">
      <c r="Q83" s="2">
        <v>7.66</v>
      </c>
      <c r="R83" s="2">
        <v>3.83</v>
      </c>
      <c r="S83">
        <f t="shared" si="10"/>
        <v>97.66499999999999</v>
      </c>
    </row>
    <row r="84" spans="17:19" ht="12.75">
      <c r="Q84" s="2">
        <v>9.64</v>
      </c>
      <c r="R84" s="2">
        <v>4.82</v>
      </c>
      <c r="S84">
        <f t="shared" si="10"/>
        <v>122.91000000000001</v>
      </c>
    </row>
    <row r="85" spans="17:19" ht="12.75">
      <c r="Q85" s="2">
        <v>11.66</v>
      </c>
      <c r="R85" s="2">
        <v>5.83</v>
      </c>
      <c r="S85">
        <f t="shared" si="10"/>
        <v>148.66500000000002</v>
      </c>
    </row>
    <row r="86" spans="17:19" ht="12.75">
      <c r="Q86" s="2">
        <v>13.73</v>
      </c>
      <c r="R86" s="2">
        <v>6.85</v>
      </c>
      <c r="S86">
        <f t="shared" si="10"/>
        <v>174.675</v>
      </c>
    </row>
    <row r="87" spans="17:19" ht="12.75">
      <c r="Q87" s="2">
        <v>14.73</v>
      </c>
      <c r="R87" s="2">
        <v>7.36</v>
      </c>
      <c r="S87">
        <f t="shared" si="10"/>
        <v>187.68</v>
      </c>
    </row>
    <row r="88" ht="12.75">
      <c r="Q88" s="2"/>
    </row>
    <row r="89" spans="17:19" ht="12.75">
      <c r="Q89" s="2">
        <v>10.192</v>
      </c>
      <c r="S89">
        <v>130</v>
      </c>
    </row>
    <row r="91" ht="12.75">
      <c r="Q91" s="2">
        <v>11.7</v>
      </c>
    </row>
    <row r="96" ht="12.75">
      <c r="Q96" t="s">
        <v>113</v>
      </c>
    </row>
    <row r="97" spans="17:19" ht="12.75">
      <c r="Q97" s="26" t="s">
        <v>26</v>
      </c>
      <c r="R97" s="26" t="s">
        <v>27</v>
      </c>
      <c r="S97" t="s">
        <v>111</v>
      </c>
    </row>
    <row r="98" spans="17:19" ht="12.75">
      <c r="Q98" s="2">
        <v>4.99</v>
      </c>
      <c r="R98" s="2">
        <v>2.49</v>
      </c>
      <c r="S98" s="2">
        <f>R98*255/10</f>
        <v>63.495000000000005</v>
      </c>
    </row>
    <row r="99" spans="17:19" ht="12.75">
      <c r="Q99" s="2">
        <v>5.87</v>
      </c>
      <c r="R99" s="2">
        <v>2.93</v>
      </c>
      <c r="S99" s="2">
        <f aca="true" t="shared" si="11" ref="S99:S104">R99*255/10</f>
        <v>74.715</v>
      </c>
    </row>
    <row r="100" spans="17:19" ht="12.75">
      <c r="Q100" s="2">
        <v>7.77</v>
      </c>
      <c r="R100" s="2">
        <v>3.87</v>
      </c>
      <c r="S100" s="2">
        <f t="shared" si="11"/>
        <v>98.685</v>
      </c>
    </row>
    <row r="101" spans="17:19" ht="12.75">
      <c r="Q101" s="2">
        <v>9.75</v>
      </c>
      <c r="R101" s="2">
        <v>4.87</v>
      </c>
      <c r="S101" s="2">
        <f t="shared" si="11"/>
        <v>124.18500000000002</v>
      </c>
    </row>
    <row r="102" spans="17:19" ht="12.75">
      <c r="Q102" s="2">
        <v>11.8</v>
      </c>
      <c r="R102" s="2">
        <v>5.89</v>
      </c>
      <c r="S102" s="2">
        <f t="shared" si="11"/>
        <v>150.195</v>
      </c>
    </row>
    <row r="103" spans="17:19" ht="12.75">
      <c r="Q103" s="2">
        <v>13.9</v>
      </c>
      <c r="R103" s="2">
        <v>6.94</v>
      </c>
      <c r="S103" s="2">
        <f t="shared" si="11"/>
        <v>176.97</v>
      </c>
    </row>
    <row r="104" spans="17:19" ht="12.75">
      <c r="Q104" s="2">
        <v>14.96</v>
      </c>
      <c r="R104" s="2">
        <v>7.47</v>
      </c>
      <c r="S104" s="2">
        <f t="shared" si="11"/>
        <v>190.48499999999999</v>
      </c>
    </row>
    <row r="108" ht="18">
      <c r="R108" s="16" t="s">
        <v>32</v>
      </c>
    </row>
    <row r="109" spans="8:27" ht="23.25">
      <c r="H109" s="13" t="s">
        <v>22</v>
      </c>
      <c r="J109" s="4"/>
      <c r="R109" s="4" t="s">
        <v>118</v>
      </c>
      <c r="S109" s="4" t="s">
        <v>119</v>
      </c>
      <c r="T109" s="25" t="s">
        <v>120</v>
      </c>
      <c r="U109" s="4" t="s">
        <v>118</v>
      </c>
      <c r="V109" s="4" t="s">
        <v>119</v>
      </c>
      <c r="W109" s="25" t="s">
        <v>120</v>
      </c>
      <c r="AA109" s="16" t="s">
        <v>32</v>
      </c>
    </row>
    <row r="110" spans="8:36" ht="12.75">
      <c r="H110" s="1" t="s">
        <v>5</v>
      </c>
      <c r="I110" s="2"/>
      <c r="J110" s="2"/>
      <c r="K110" s="1" t="s">
        <v>13</v>
      </c>
      <c r="L110" s="1"/>
      <c r="M110" s="1" t="s">
        <v>14</v>
      </c>
      <c r="N110" s="2"/>
      <c r="O110" s="2"/>
      <c r="P110" s="1" t="s">
        <v>21</v>
      </c>
      <c r="Q110" s="1" t="s">
        <v>19</v>
      </c>
      <c r="R110" s="1" t="s">
        <v>116</v>
      </c>
      <c r="S110" s="1" t="s">
        <v>116</v>
      </c>
      <c r="T110" s="1" t="s">
        <v>121</v>
      </c>
      <c r="U110" s="1" t="s">
        <v>117</v>
      </c>
      <c r="V110" s="1" t="s">
        <v>117</v>
      </c>
      <c r="W110" s="1" t="s">
        <v>121</v>
      </c>
      <c r="AA110" s="1" t="s">
        <v>5</v>
      </c>
      <c r="AD110" s="26" t="s">
        <v>13</v>
      </c>
      <c r="AF110" s="26" t="s">
        <v>14</v>
      </c>
      <c r="AH110" s="26" t="s">
        <v>105</v>
      </c>
      <c r="AJ110" s="26" t="s">
        <v>106</v>
      </c>
    </row>
    <row r="111" spans="8:37" ht="12.75">
      <c r="H111" s="1" t="s">
        <v>0</v>
      </c>
      <c r="I111" s="1" t="s">
        <v>1</v>
      </c>
      <c r="J111" s="1" t="s">
        <v>2</v>
      </c>
      <c r="K111" s="1" t="s">
        <v>6</v>
      </c>
      <c r="L111" s="1" t="s">
        <v>4</v>
      </c>
      <c r="M111" s="1" t="s">
        <v>6</v>
      </c>
      <c r="N111" s="1" t="s">
        <v>4</v>
      </c>
      <c r="O111" s="1" t="s">
        <v>3</v>
      </c>
      <c r="P111" s="1" t="s">
        <v>18</v>
      </c>
      <c r="Q111" s="1" t="s">
        <v>20</v>
      </c>
      <c r="R111" s="1" t="s">
        <v>26</v>
      </c>
      <c r="S111" s="1" t="s">
        <v>115</v>
      </c>
      <c r="T111" t="s">
        <v>122</v>
      </c>
      <c r="U111" s="1" t="s">
        <v>26</v>
      </c>
      <c r="V111" s="1" t="s">
        <v>115</v>
      </c>
      <c r="W111" t="s">
        <v>122</v>
      </c>
      <c r="AA111" s="26" t="s">
        <v>0</v>
      </c>
      <c r="AB111" s="26" t="s">
        <v>1</v>
      </c>
      <c r="AC111" s="26" t="s">
        <v>2</v>
      </c>
      <c r="AD111" s="26" t="s">
        <v>26</v>
      </c>
      <c r="AE111" s="26" t="s">
        <v>27</v>
      </c>
      <c r="AF111" s="26" t="s">
        <v>26</v>
      </c>
      <c r="AG111" s="26" t="s">
        <v>27</v>
      </c>
      <c r="AH111" s="26" t="s">
        <v>26</v>
      </c>
      <c r="AI111" s="26" t="s">
        <v>27</v>
      </c>
      <c r="AJ111" s="26" t="s">
        <v>26</v>
      </c>
      <c r="AK111" s="26" t="s">
        <v>27</v>
      </c>
    </row>
    <row r="112" spans="8:37" ht="12.75">
      <c r="H112" s="5">
        <v>0</v>
      </c>
      <c r="I112" s="6">
        <f>H112*255/10</f>
        <v>0</v>
      </c>
      <c r="J112" s="5" t="str">
        <f>DEC2HEX(I112)</f>
        <v>0</v>
      </c>
      <c r="K112" s="6">
        <f>K$6+H112*(L$6-K$6)/10</f>
        <v>598</v>
      </c>
      <c r="L112" s="6">
        <f>K$9+(L$9-K$9)*H112/10</f>
        <v>596</v>
      </c>
      <c r="M112" s="6">
        <f>M$6+(N$6-M$6)*H112/10</f>
        <v>603</v>
      </c>
      <c r="N112" s="6">
        <f>M$9+(N$9-M$9)*H112/10</f>
        <v>565</v>
      </c>
      <c r="O112" s="6">
        <f>O$5+(P$5-O$5)*H112/10</f>
        <v>2023</v>
      </c>
      <c r="P112" s="6">
        <f>Q$5+(R$5-Q$5)*H112/10</f>
        <v>1820</v>
      </c>
      <c r="Q112" s="6">
        <f>S$5+(T$5-S$5)*H112/10</f>
        <v>1825</v>
      </c>
      <c r="R112" s="29">
        <f>5.0414+1.124*H112</f>
        <v>5.0414</v>
      </c>
      <c r="S112" s="29">
        <f>2.5548+0.5619*H112</f>
        <v>2.5548</v>
      </c>
      <c r="T112" s="31">
        <f>S112/0.0392</f>
        <v>65.1734693877551</v>
      </c>
      <c r="U112" s="29">
        <f aca="true" t="shared" si="12" ref="U112:U175">4.4963+1.0104*H112</f>
        <v>4.4963</v>
      </c>
      <c r="V112" s="29">
        <f aca="true" t="shared" si="13" ref="V112:V175">2.2347+0.5068*H112</f>
        <v>2.2347</v>
      </c>
      <c r="W112" s="31">
        <f>V112/0.0392</f>
        <v>57.007653061224495</v>
      </c>
      <c r="AA112" s="5">
        <v>0</v>
      </c>
      <c r="AB112" s="6">
        <f>AA112*255/10</f>
        <v>0</v>
      </c>
      <c r="AC112" s="5" t="str">
        <f>DEC2HEX(AB112)</f>
        <v>0</v>
      </c>
      <c r="AD112" s="2">
        <v>4.9</v>
      </c>
      <c r="AE112" s="2">
        <v>2.46</v>
      </c>
      <c r="AF112" s="2">
        <v>4.99</v>
      </c>
      <c r="AG112" s="2">
        <v>2.49</v>
      </c>
      <c r="AH112" s="2">
        <v>5.13</v>
      </c>
      <c r="AI112" s="2">
        <v>2.6</v>
      </c>
      <c r="AJ112" s="2">
        <v>4.58</v>
      </c>
      <c r="AK112" s="2">
        <v>2.27</v>
      </c>
    </row>
    <row r="113" spans="8:37" ht="12.75">
      <c r="H113" s="5">
        <f>H112+0.25/6</f>
        <v>0.041666666666666664</v>
      </c>
      <c r="I113" s="6">
        <f aca="true" t="shared" si="14" ref="I113:I176">H113*255/10</f>
        <v>1.0625</v>
      </c>
      <c r="J113" s="5" t="str">
        <f>DEC2HEX(I113)</f>
        <v>1</v>
      </c>
      <c r="K113" s="6">
        <f>K$6+H113*(L$6-K$6)/10</f>
        <v>608.0291666666667</v>
      </c>
      <c r="L113" s="6">
        <f>K$9+(L$9-K$9)*H113/10</f>
        <v>605.9541666666667</v>
      </c>
      <c r="M113" s="6">
        <f>M$6+(N$6-M$6)*H113/10</f>
        <v>612.9208333333333</v>
      </c>
      <c r="N113" s="6">
        <f>M$9+(N$9-M$9)*H113/10</f>
        <v>574.2708333333334</v>
      </c>
      <c r="O113" s="6">
        <f>O$5+(P$5-O$5)*H113/10</f>
        <v>2105.820833333333</v>
      </c>
      <c r="P113" s="6">
        <f>Q$5+(R$5-Q$5)*H113/10</f>
        <v>1849.1291666666666</v>
      </c>
      <c r="Q113" s="6">
        <f>S$5+(T$5-S$5)*H113/10</f>
        <v>1854.1458333333333</v>
      </c>
      <c r="R113" s="17">
        <f aca="true" t="shared" si="15" ref="R113:R176">5.0414+1.124*H113</f>
        <v>5.088233333333334</v>
      </c>
      <c r="S113" s="17">
        <f aca="true" t="shared" si="16" ref="S113:S176">2.5548+0.5619*H113</f>
        <v>2.5782125000000002</v>
      </c>
      <c r="T113" s="31">
        <f aca="true" t="shared" si="17" ref="T113:T176">S113/0.0392</f>
        <v>65.77072704081634</v>
      </c>
      <c r="U113" s="30">
        <f t="shared" si="12"/>
        <v>4.538399999999999</v>
      </c>
      <c r="V113" s="30">
        <f t="shared" si="13"/>
        <v>2.2558166666666666</v>
      </c>
      <c r="W113" s="31">
        <f aca="true" t="shared" si="18" ref="W113:W176">V113/0.0392</f>
        <v>57.54634353741496</v>
      </c>
      <c r="AA113" s="5">
        <v>1</v>
      </c>
      <c r="AB113" s="6">
        <f aca="true" t="shared" si="19" ref="AB113:AB118">AA113*255/10</f>
        <v>25.5</v>
      </c>
      <c r="AC113" s="5" t="str">
        <f>DEC2HEX(AB113)</f>
        <v>19</v>
      </c>
      <c r="AD113" s="2">
        <v>5.76</v>
      </c>
      <c r="AE113" s="2">
        <v>2.89</v>
      </c>
      <c r="AF113" s="2">
        <v>5.87</v>
      </c>
      <c r="AG113" s="2">
        <v>2.93</v>
      </c>
      <c r="AH113" s="2">
        <v>6.16</v>
      </c>
      <c r="AI113" s="2">
        <v>3.11</v>
      </c>
      <c r="AJ113" s="2">
        <v>5.51</v>
      </c>
      <c r="AK113" s="2">
        <v>2.75</v>
      </c>
    </row>
    <row r="114" spans="8:37" ht="12.75">
      <c r="H114" s="5">
        <f>H113+0.25/6</f>
        <v>0.08333333333333333</v>
      </c>
      <c r="I114" s="6">
        <f t="shared" si="14"/>
        <v>2.125</v>
      </c>
      <c r="J114" s="5" t="str">
        <f>DEC2HEX(I114)</f>
        <v>2</v>
      </c>
      <c r="K114" s="6">
        <f aca="true" t="shared" si="20" ref="K114:K177">K$6+H114*(L$6-K$6)/10</f>
        <v>618.0583333333333</v>
      </c>
      <c r="L114" s="6">
        <f aca="true" t="shared" si="21" ref="L114:L177">K$9+(L$9-K$9)*H114/10</f>
        <v>615.9083333333333</v>
      </c>
      <c r="M114" s="6">
        <f aca="true" t="shared" si="22" ref="M114:M177">M$6+(N$6-M$6)*H114/10</f>
        <v>622.8416666666667</v>
      </c>
      <c r="N114" s="6">
        <f aca="true" t="shared" si="23" ref="N114:N177">M$9+(N$9-M$9)*H114/10</f>
        <v>583.5416666666666</v>
      </c>
      <c r="O114" s="6">
        <f aca="true" t="shared" si="24" ref="O114:O177">O$5+(P$5-O$5)*H114/10</f>
        <v>2188.6416666666664</v>
      </c>
      <c r="P114" s="6">
        <f aca="true" t="shared" si="25" ref="P114:P177">Q$5+(R$5-Q$5)*H114/10</f>
        <v>1878.2583333333332</v>
      </c>
      <c r="Q114" s="6">
        <f aca="true" t="shared" si="26" ref="Q114:Q177">S$5+(T$5-S$5)*H114/10</f>
        <v>1883.2916666666667</v>
      </c>
      <c r="R114" s="17">
        <f t="shared" si="15"/>
        <v>5.135066666666667</v>
      </c>
      <c r="S114" s="17">
        <f t="shared" si="16"/>
        <v>2.6016250000000003</v>
      </c>
      <c r="T114" s="31">
        <f t="shared" si="17"/>
        <v>66.36798469387756</v>
      </c>
      <c r="U114" s="30">
        <f t="shared" si="12"/>
        <v>4.5805</v>
      </c>
      <c r="V114" s="30">
        <f t="shared" si="13"/>
        <v>2.2769333333333335</v>
      </c>
      <c r="W114" s="31">
        <f t="shared" si="18"/>
        <v>58.085034013605444</v>
      </c>
      <c r="AA114" s="5">
        <v>3</v>
      </c>
      <c r="AB114" s="6">
        <f t="shared" si="19"/>
        <v>76.5</v>
      </c>
      <c r="AC114" s="5" t="str">
        <f>DEC2HEX(AB114)</f>
        <v>4C</v>
      </c>
      <c r="AD114" s="2">
        <v>7.66</v>
      </c>
      <c r="AE114" s="2">
        <v>3.83</v>
      </c>
      <c r="AF114" s="2">
        <v>7.77</v>
      </c>
      <c r="AG114" s="2">
        <v>3.87</v>
      </c>
      <c r="AH114" s="2">
        <v>8.37</v>
      </c>
      <c r="AI114" s="2">
        <v>4.22</v>
      </c>
      <c r="AJ114" s="2">
        <v>7.47</v>
      </c>
      <c r="AK114" s="2">
        <v>3.73</v>
      </c>
    </row>
    <row r="115" spans="8:37" ht="12.75">
      <c r="H115" s="5">
        <f>H114+0.25/6</f>
        <v>0.125</v>
      </c>
      <c r="I115" s="6">
        <f t="shared" si="14"/>
        <v>3.1875</v>
      </c>
      <c r="J115" s="5" t="str">
        <f>DEC2HEX(I115)</f>
        <v>3</v>
      </c>
      <c r="K115" s="6">
        <f t="shared" si="20"/>
        <v>628.0875</v>
      </c>
      <c r="L115" s="6">
        <f t="shared" si="21"/>
        <v>625.8625</v>
      </c>
      <c r="M115" s="6">
        <f t="shared" si="22"/>
        <v>632.7625</v>
      </c>
      <c r="N115" s="6">
        <f t="shared" si="23"/>
        <v>592.8125</v>
      </c>
      <c r="O115" s="6">
        <f t="shared" si="24"/>
        <v>2271.4625</v>
      </c>
      <c r="P115" s="6">
        <f t="shared" si="25"/>
        <v>1907.3875</v>
      </c>
      <c r="Q115" s="6">
        <f t="shared" si="26"/>
        <v>1912.4375</v>
      </c>
      <c r="R115" s="17">
        <f t="shared" si="15"/>
        <v>5.181900000000001</v>
      </c>
      <c r="S115" s="17">
        <f t="shared" si="16"/>
        <v>2.6250375000000004</v>
      </c>
      <c r="T115" s="31">
        <f t="shared" si="17"/>
        <v>66.96524234693878</v>
      </c>
      <c r="U115" s="30">
        <f t="shared" si="12"/>
        <v>4.622599999999999</v>
      </c>
      <c r="V115" s="30">
        <f t="shared" si="13"/>
        <v>2.29805</v>
      </c>
      <c r="W115" s="31">
        <f t="shared" si="18"/>
        <v>58.62372448979592</v>
      </c>
      <c r="AA115" s="5">
        <v>5</v>
      </c>
      <c r="AB115" s="6">
        <f t="shared" si="19"/>
        <v>127.5</v>
      </c>
      <c r="AC115" s="5" t="str">
        <f>DEC2HEX(AB115)</f>
        <v>7F</v>
      </c>
      <c r="AD115" s="2">
        <v>9.64</v>
      </c>
      <c r="AE115" s="2">
        <v>4.82</v>
      </c>
      <c r="AF115" s="2">
        <v>9.75</v>
      </c>
      <c r="AG115" s="2">
        <v>4.87</v>
      </c>
      <c r="AH115" s="2">
        <v>10.58</v>
      </c>
      <c r="AI115" s="2">
        <v>5.33</v>
      </c>
      <c r="AJ115" s="2">
        <v>9.48</v>
      </c>
      <c r="AK115" s="2">
        <v>4.73</v>
      </c>
    </row>
    <row r="116" spans="8:37" ht="12.75">
      <c r="H116" s="5">
        <f>H115+0.25/6</f>
        <v>0.16666666666666666</v>
      </c>
      <c r="I116" s="6">
        <f t="shared" si="14"/>
        <v>4.25</v>
      </c>
      <c r="J116" s="5" t="str">
        <f>DEC2HEX(I116)</f>
        <v>4</v>
      </c>
      <c r="K116" s="6">
        <f t="shared" si="20"/>
        <v>638.1166666666667</v>
      </c>
      <c r="L116" s="6">
        <f t="shared" si="21"/>
        <v>635.8166666666666</v>
      </c>
      <c r="M116" s="6">
        <f t="shared" si="22"/>
        <v>642.6833333333333</v>
      </c>
      <c r="N116" s="6">
        <f t="shared" si="23"/>
        <v>602.0833333333334</v>
      </c>
      <c r="O116" s="6">
        <f t="shared" si="24"/>
        <v>2354.2833333333333</v>
      </c>
      <c r="P116" s="6">
        <f t="shared" si="25"/>
        <v>1936.5166666666667</v>
      </c>
      <c r="Q116" s="6">
        <f t="shared" si="26"/>
        <v>1941.5833333333333</v>
      </c>
      <c r="R116" s="17">
        <f t="shared" si="15"/>
        <v>5.2287333333333335</v>
      </c>
      <c r="S116" s="17">
        <f t="shared" si="16"/>
        <v>2.64845</v>
      </c>
      <c r="T116" s="31">
        <f t="shared" si="17"/>
        <v>67.5625</v>
      </c>
      <c r="U116" s="30">
        <f t="shared" si="12"/>
        <v>4.6647</v>
      </c>
      <c r="V116" s="30">
        <f t="shared" si="13"/>
        <v>2.319166666666667</v>
      </c>
      <c r="W116" s="31">
        <f t="shared" si="18"/>
        <v>59.1624149659864</v>
      </c>
      <c r="AA116" s="5">
        <v>7</v>
      </c>
      <c r="AB116" s="6">
        <f t="shared" si="19"/>
        <v>178.5</v>
      </c>
      <c r="AC116" s="5" t="str">
        <f>DEC2HEX(AB116)</f>
        <v>B2</v>
      </c>
      <c r="AD116" s="2">
        <v>11.66</v>
      </c>
      <c r="AE116" s="2">
        <v>5.83</v>
      </c>
      <c r="AF116" s="2">
        <v>11.8</v>
      </c>
      <c r="AG116" s="2">
        <v>5.89</v>
      </c>
      <c r="AH116" s="2">
        <v>12.86</v>
      </c>
      <c r="AI116" s="2">
        <v>6.46</v>
      </c>
      <c r="AJ116" s="2">
        <v>11.53</v>
      </c>
      <c r="AK116" s="2">
        <v>5.76</v>
      </c>
    </row>
    <row r="117" spans="8:37" ht="12.75">
      <c r="H117" s="5">
        <f aca="true" t="shared" si="27" ref="H117:H180">H116+0.25/6</f>
        <v>0.20833333333333331</v>
      </c>
      <c r="I117" s="6">
        <f t="shared" si="14"/>
        <v>5.312499999999999</v>
      </c>
      <c r="J117" s="5" t="str">
        <f>DEC2HEX(I117)</f>
        <v>5</v>
      </c>
      <c r="K117" s="6">
        <f t="shared" si="20"/>
        <v>648.1458333333334</v>
      </c>
      <c r="L117" s="6">
        <f t="shared" si="21"/>
        <v>645.7708333333334</v>
      </c>
      <c r="M117" s="6">
        <f t="shared" si="22"/>
        <v>652.6041666666666</v>
      </c>
      <c r="N117" s="6">
        <f t="shared" si="23"/>
        <v>611.3541666666666</v>
      </c>
      <c r="O117" s="6">
        <f t="shared" si="24"/>
        <v>2437.1041666666665</v>
      </c>
      <c r="P117" s="6">
        <f t="shared" si="25"/>
        <v>1965.6458333333333</v>
      </c>
      <c r="Q117" s="6">
        <f t="shared" si="26"/>
        <v>1970.7291666666667</v>
      </c>
      <c r="R117" s="17">
        <f t="shared" si="15"/>
        <v>5.275566666666667</v>
      </c>
      <c r="S117" s="17">
        <f t="shared" si="16"/>
        <v>2.6718625</v>
      </c>
      <c r="T117" s="31">
        <f t="shared" si="17"/>
        <v>68.15975765306123</v>
      </c>
      <c r="U117" s="30">
        <f t="shared" si="12"/>
        <v>4.706799999999999</v>
      </c>
      <c r="V117" s="30">
        <f t="shared" si="13"/>
        <v>2.3402833333333333</v>
      </c>
      <c r="W117" s="31">
        <f t="shared" si="18"/>
        <v>59.70110544217687</v>
      </c>
      <c r="AA117" s="5">
        <v>9</v>
      </c>
      <c r="AB117" s="6">
        <f t="shared" si="19"/>
        <v>229.5</v>
      </c>
      <c r="AC117" s="5" t="str">
        <f>DEC2HEX(AB117)</f>
        <v>E5</v>
      </c>
      <c r="AD117" s="2">
        <v>13.73</v>
      </c>
      <c r="AE117" s="2">
        <v>6.85</v>
      </c>
      <c r="AF117" s="2">
        <v>13.9</v>
      </c>
      <c r="AG117" s="2">
        <v>6.94</v>
      </c>
      <c r="AH117" s="2">
        <v>15.18</v>
      </c>
      <c r="AI117" s="2">
        <v>7.62</v>
      </c>
      <c r="AJ117" s="2">
        <v>13.59</v>
      </c>
      <c r="AK117" s="2">
        <v>6.8</v>
      </c>
    </row>
    <row r="118" spans="8:37" ht="12.75">
      <c r="H118" s="5">
        <f t="shared" si="27"/>
        <v>0.24999999999999997</v>
      </c>
      <c r="I118" s="6">
        <f t="shared" si="14"/>
        <v>6.374999999999999</v>
      </c>
      <c r="J118" s="5" t="str">
        <f>DEC2HEX(I118)</f>
        <v>6</v>
      </c>
      <c r="K118" s="6">
        <f t="shared" si="20"/>
        <v>658.175</v>
      </c>
      <c r="L118" s="6">
        <f t="shared" si="21"/>
        <v>655.725</v>
      </c>
      <c r="M118" s="6">
        <f t="shared" si="22"/>
        <v>662.525</v>
      </c>
      <c r="N118" s="6">
        <f t="shared" si="23"/>
        <v>620.625</v>
      </c>
      <c r="O118" s="6">
        <f t="shared" si="24"/>
        <v>2519.9249999999997</v>
      </c>
      <c r="P118" s="6">
        <f t="shared" si="25"/>
        <v>1994.775</v>
      </c>
      <c r="Q118" s="6">
        <f t="shared" si="26"/>
        <v>1999.875</v>
      </c>
      <c r="R118" s="17">
        <f t="shared" si="15"/>
        <v>5.3224</v>
      </c>
      <c r="S118" s="17">
        <f t="shared" si="16"/>
        <v>2.695275</v>
      </c>
      <c r="T118" s="31">
        <f t="shared" si="17"/>
        <v>68.75701530612245</v>
      </c>
      <c r="U118" s="30">
        <f t="shared" si="12"/>
        <v>4.7489</v>
      </c>
      <c r="V118" s="30">
        <f t="shared" si="13"/>
        <v>2.3614</v>
      </c>
      <c r="W118" s="31">
        <f t="shared" si="18"/>
        <v>60.239795918367356</v>
      </c>
      <c r="AA118" s="5">
        <v>10</v>
      </c>
      <c r="AB118" s="6">
        <f t="shared" si="19"/>
        <v>255</v>
      </c>
      <c r="AC118" s="5" t="str">
        <f>DEC2HEX(AB118)</f>
        <v>FF</v>
      </c>
      <c r="AD118" s="2">
        <v>14.73</v>
      </c>
      <c r="AE118" s="2">
        <v>7.36</v>
      </c>
      <c r="AF118" s="2">
        <v>14.96</v>
      </c>
      <c r="AG118" s="2">
        <v>7.47</v>
      </c>
      <c r="AH118" s="2">
        <v>16.35</v>
      </c>
      <c r="AI118" s="2">
        <v>8.21</v>
      </c>
      <c r="AJ118" s="2">
        <v>14.68</v>
      </c>
      <c r="AK118" s="2">
        <v>7.34</v>
      </c>
    </row>
    <row r="119" spans="8:23" ht="12.75">
      <c r="H119" s="5">
        <f t="shared" si="27"/>
        <v>0.29166666666666663</v>
      </c>
      <c r="I119" s="6">
        <f t="shared" si="14"/>
        <v>7.437499999999998</v>
      </c>
      <c r="J119" s="5" t="str">
        <f>DEC2HEX(I119)</f>
        <v>7</v>
      </c>
      <c r="K119" s="6">
        <f t="shared" si="20"/>
        <v>668.2041666666667</v>
      </c>
      <c r="L119" s="6">
        <f t="shared" si="21"/>
        <v>665.6791666666667</v>
      </c>
      <c r="M119" s="6">
        <f t="shared" si="22"/>
        <v>672.4458333333333</v>
      </c>
      <c r="N119" s="6">
        <f t="shared" si="23"/>
        <v>629.8958333333334</v>
      </c>
      <c r="O119" s="6">
        <f t="shared" si="24"/>
        <v>2602.7458333333334</v>
      </c>
      <c r="P119" s="6">
        <f t="shared" si="25"/>
        <v>2023.9041666666667</v>
      </c>
      <c r="Q119" s="6">
        <f t="shared" si="26"/>
        <v>2029.0208333333333</v>
      </c>
      <c r="R119" s="17">
        <f t="shared" si="15"/>
        <v>5.369233333333334</v>
      </c>
      <c r="S119" s="17">
        <f t="shared" si="16"/>
        <v>2.7186875</v>
      </c>
      <c r="T119" s="31">
        <f t="shared" si="17"/>
        <v>69.35427295918367</v>
      </c>
      <c r="U119" s="30">
        <f t="shared" si="12"/>
        <v>4.7909999999999995</v>
      </c>
      <c r="V119" s="30">
        <f t="shared" si="13"/>
        <v>2.3825166666666666</v>
      </c>
      <c r="W119" s="31">
        <f t="shared" si="18"/>
        <v>60.778486394557824</v>
      </c>
    </row>
    <row r="120" spans="8:23" ht="12.75">
      <c r="H120" s="5">
        <f t="shared" si="27"/>
        <v>0.3333333333333333</v>
      </c>
      <c r="I120" s="6">
        <f t="shared" si="14"/>
        <v>8.5</v>
      </c>
      <c r="J120" s="5" t="str">
        <f>DEC2HEX(I120)</f>
        <v>8</v>
      </c>
      <c r="K120" s="6">
        <f t="shared" si="20"/>
        <v>678.2333333333333</v>
      </c>
      <c r="L120" s="6">
        <f t="shared" si="21"/>
        <v>675.6333333333333</v>
      </c>
      <c r="M120" s="6">
        <f t="shared" si="22"/>
        <v>682.3666666666667</v>
      </c>
      <c r="N120" s="6">
        <f t="shared" si="23"/>
        <v>639.1666666666666</v>
      </c>
      <c r="O120" s="6">
        <f t="shared" si="24"/>
        <v>2685.5666666666666</v>
      </c>
      <c r="P120" s="6">
        <f t="shared" si="25"/>
        <v>2053.0333333333333</v>
      </c>
      <c r="Q120" s="6">
        <f t="shared" si="26"/>
        <v>2058.1666666666665</v>
      </c>
      <c r="R120" s="17">
        <f t="shared" si="15"/>
        <v>5.4160666666666675</v>
      </c>
      <c r="S120" s="17">
        <f t="shared" si="16"/>
        <v>2.7421</v>
      </c>
      <c r="T120" s="31">
        <f t="shared" si="17"/>
        <v>69.95153061224491</v>
      </c>
      <c r="U120" s="30">
        <f t="shared" si="12"/>
        <v>4.8331</v>
      </c>
      <c r="V120" s="30">
        <f t="shared" si="13"/>
        <v>2.4036333333333335</v>
      </c>
      <c r="W120" s="31">
        <f t="shared" si="18"/>
        <v>61.317176870748305</v>
      </c>
    </row>
    <row r="121" spans="8:23" ht="12.75">
      <c r="H121" s="5">
        <f t="shared" si="27"/>
        <v>0.375</v>
      </c>
      <c r="I121" s="6">
        <f t="shared" si="14"/>
        <v>9.5625</v>
      </c>
      <c r="J121" s="5" t="str">
        <f>DEC2HEX(I121)</f>
        <v>9</v>
      </c>
      <c r="K121" s="6">
        <f t="shared" si="20"/>
        <v>688.2625</v>
      </c>
      <c r="L121" s="6">
        <f t="shared" si="21"/>
        <v>685.5875</v>
      </c>
      <c r="M121" s="6">
        <f t="shared" si="22"/>
        <v>692.2875</v>
      </c>
      <c r="N121" s="6">
        <f t="shared" si="23"/>
        <v>648.4375</v>
      </c>
      <c r="O121" s="6">
        <f t="shared" si="24"/>
        <v>2768.3875</v>
      </c>
      <c r="P121" s="6">
        <f t="shared" si="25"/>
        <v>2082.1625</v>
      </c>
      <c r="Q121" s="6">
        <f t="shared" si="26"/>
        <v>2087.3125</v>
      </c>
      <c r="R121" s="17">
        <f t="shared" si="15"/>
        <v>5.4629</v>
      </c>
      <c r="S121" s="17">
        <f t="shared" si="16"/>
        <v>2.7655125000000003</v>
      </c>
      <c r="T121" s="31">
        <f t="shared" si="17"/>
        <v>70.54878826530613</v>
      </c>
      <c r="U121" s="30">
        <f t="shared" si="12"/>
        <v>4.8751999999999995</v>
      </c>
      <c r="V121" s="30">
        <f t="shared" si="13"/>
        <v>2.42475</v>
      </c>
      <c r="W121" s="31">
        <f t="shared" si="18"/>
        <v>61.85586734693878</v>
      </c>
    </row>
    <row r="122" spans="8:23" ht="12.75">
      <c r="H122" s="5">
        <f t="shared" si="27"/>
        <v>0.4166666666666667</v>
      </c>
      <c r="I122" s="6">
        <f t="shared" si="14"/>
        <v>10.625</v>
      </c>
      <c r="J122" s="5" t="str">
        <f>DEC2HEX(I122)</f>
        <v>A</v>
      </c>
      <c r="K122" s="6">
        <f t="shared" si="20"/>
        <v>698.2916666666666</v>
      </c>
      <c r="L122" s="6">
        <f t="shared" si="21"/>
        <v>695.5416666666666</v>
      </c>
      <c r="M122" s="6">
        <f t="shared" si="22"/>
        <v>702.2083333333334</v>
      </c>
      <c r="N122" s="6">
        <f t="shared" si="23"/>
        <v>657.7083333333334</v>
      </c>
      <c r="O122" s="6">
        <f t="shared" si="24"/>
        <v>2851.2083333333335</v>
      </c>
      <c r="P122" s="6">
        <f t="shared" si="25"/>
        <v>2111.2916666666665</v>
      </c>
      <c r="Q122" s="6">
        <f t="shared" si="26"/>
        <v>2116.4583333333335</v>
      </c>
      <c r="R122" s="17">
        <f t="shared" si="15"/>
        <v>5.509733333333334</v>
      </c>
      <c r="S122" s="17">
        <f t="shared" si="16"/>
        <v>2.7889250000000003</v>
      </c>
      <c r="T122" s="31">
        <f t="shared" si="17"/>
        <v>71.14604591836736</v>
      </c>
      <c r="U122" s="30">
        <f t="shared" si="12"/>
        <v>4.9173</v>
      </c>
      <c r="V122" s="30">
        <f t="shared" si="13"/>
        <v>2.445866666666667</v>
      </c>
      <c r="W122" s="31">
        <f t="shared" si="18"/>
        <v>62.39455782312926</v>
      </c>
    </row>
    <row r="123" spans="8:23" ht="12.75">
      <c r="H123" s="5">
        <f t="shared" si="27"/>
        <v>0.45833333333333337</v>
      </c>
      <c r="I123" s="6">
        <f t="shared" si="14"/>
        <v>11.687500000000002</v>
      </c>
      <c r="J123" s="5" t="str">
        <f>DEC2HEX(I123)</f>
        <v>B</v>
      </c>
      <c r="K123" s="6">
        <f t="shared" si="20"/>
        <v>708.3208333333333</v>
      </c>
      <c r="L123" s="6">
        <f t="shared" si="21"/>
        <v>705.4958333333334</v>
      </c>
      <c r="M123" s="6">
        <f t="shared" si="22"/>
        <v>712.1291666666667</v>
      </c>
      <c r="N123" s="6">
        <f t="shared" si="23"/>
        <v>666.9791666666666</v>
      </c>
      <c r="O123" s="6">
        <f t="shared" si="24"/>
        <v>2934.0291666666667</v>
      </c>
      <c r="P123" s="6">
        <f t="shared" si="25"/>
        <v>2140.4208333333336</v>
      </c>
      <c r="Q123" s="6">
        <f t="shared" si="26"/>
        <v>2145.6041666666665</v>
      </c>
      <c r="R123" s="17">
        <f t="shared" si="15"/>
        <v>5.556566666666667</v>
      </c>
      <c r="S123" s="17">
        <f t="shared" si="16"/>
        <v>2.8123375</v>
      </c>
      <c r="T123" s="31">
        <f t="shared" si="17"/>
        <v>71.74330357142857</v>
      </c>
      <c r="U123" s="30">
        <f t="shared" si="12"/>
        <v>4.9594</v>
      </c>
      <c r="V123" s="30">
        <f t="shared" si="13"/>
        <v>2.4669833333333333</v>
      </c>
      <c r="W123" s="31">
        <f t="shared" si="18"/>
        <v>62.93324829931973</v>
      </c>
    </row>
    <row r="124" spans="8:23" ht="12.75">
      <c r="H124" s="5">
        <f t="shared" si="27"/>
        <v>0.5</v>
      </c>
      <c r="I124" s="6">
        <f t="shared" si="14"/>
        <v>12.75</v>
      </c>
      <c r="J124" s="5" t="str">
        <f>DEC2HEX(I124)</f>
        <v>C</v>
      </c>
      <c r="K124" s="6">
        <f t="shared" si="20"/>
        <v>718.35</v>
      </c>
      <c r="L124" s="6">
        <f t="shared" si="21"/>
        <v>715.45</v>
      </c>
      <c r="M124" s="6">
        <f t="shared" si="22"/>
        <v>722.05</v>
      </c>
      <c r="N124" s="6">
        <f t="shared" si="23"/>
        <v>676.25</v>
      </c>
      <c r="O124" s="6">
        <f t="shared" si="24"/>
        <v>3016.85</v>
      </c>
      <c r="P124" s="6">
        <f t="shared" si="25"/>
        <v>2169.55</v>
      </c>
      <c r="Q124" s="6">
        <f t="shared" si="26"/>
        <v>2174.75</v>
      </c>
      <c r="R124" s="17">
        <f t="shared" si="15"/>
        <v>5.603400000000001</v>
      </c>
      <c r="S124" s="17">
        <f t="shared" si="16"/>
        <v>2.83575</v>
      </c>
      <c r="T124" s="31">
        <f t="shared" si="17"/>
        <v>72.3405612244898</v>
      </c>
      <c r="U124" s="30">
        <f t="shared" si="12"/>
        <v>5.0015</v>
      </c>
      <c r="V124" s="30">
        <f t="shared" si="13"/>
        <v>2.4881</v>
      </c>
      <c r="W124" s="31">
        <f t="shared" si="18"/>
        <v>63.47193877551021</v>
      </c>
    </row>
    <row r="125" spans="8:23" ht="12.75">
      <c r="H125" s="5">
        <f t="shared" si="27"/>
        <v>0.5416666666666666</v>
      </c>
      <c r="I125" s="6">
        <f t="shared" si="14"/>
        <v>13.8125</v>
      </c>
      <c r="J125" s="5" t="str">
        <f>DEC2HEX(I125)</f>
        <v>D</v>
      </c>
      <c r="K125" s="6">
        <f t="shared" si="20"/>
        <v>728.3791666666666</v>
      </c>
      <c r="L125" s="6">
        <f t="shared" si="21"/>
        <v>725.4041666666667</v>
      </c>
      <c r="M125" s="6">
        <f t="shared" si="22"/>
        <v>731.9708333333333</v>
      </c>
      <c r="N125" s="6">
        <f t="shared" si="23"/>
        <v>685.5208333333334</v>
      </c>
      <c r="O125" s="6">
        <f t="shared" si="24"/>
        <v>3099.670833333333</v>
      </c>
      <c r="P125" s="6">
        <f t="shared" si="25"/>
        <v>2198.679166666667</v>
      </c>
      <c r="Q125" s="6">
        <f t="shared" si="26"/>
        <v>2203.8958333333335</v>
      </c>
      <c r="R125" s="17">
        <f t="shared" si="15"/>
        <v>5.650233333333333</v>
      </c>
      <c r="S125" s="17">
        <f t="shared" si="16"/>
        <v>2.8591625</v>
      </c>
      <c r="T125" s="31">
        <f t="shared" si="17"/>
        <v>72.93781887755102</v>
      </c>
      <c r="U125" s="30">
        <f t="shared" si="12"/>
        <v>5.0436</v>
      </c>
      <c r="V125" s="30">
        <f t="shared" si="13"/>
        <v>2.5092166666666667</v>
      </c>
      <c r="W125" s="31">
        <f t="shared" si="18"/>
        <v>64.01062925170068</v>
      </c>
    </row>
    <row r="126" spans="8:23" ht="12.75">
      <c r="H126" s="5">
        <f t="shared" si="27"/>
        <v>0.5833333333333333</v>
      </c>
      <c r="I126" s="6">
        <f t="shared" si="14"/>
        <v>14.874999999999996</v>
      </c>
      <c r="J126" s="5" t="str">
        <f>DEC2HEX(I126)</f>
        <v>E</v>
      </c>
      <c r="K126" s="6">
        <f t="shared" si="20"/>
        <v>738.4083333333333</v>
      </c>
      <c r="L126" s="6">
        <f t="shared" si="21"/>
        <v>735.3583333333333</v>
      </c>
      <c r="M126" s="6">
        <f t="shared" si="22"/>
        <v>741.8916666666667</v>
      </c>
      <c r="N126" s="6">
        <f t="shared" si="23"/>
        <v>694.7916666666666</v>
      </c>
      <c r="O126" s="6">
        <f t="shared" si="24"/>
        <v>3182.491666666667</v>
      </c>
      <c r="P126" s="6">
        <f t="shared" si="25"/>
        <v>2227.8083333333334</v>
      </c>
      <c r="Q126" s="6">
        <f t="shared" si="26"/>
        <v>2233.0416666666665</v>
      </c>
      <c r="R126" s="17">
        <f t="shared" si="15"/>
        <v>5.697066666666667</v>
      </c>
      <c r="S126" s="17">
        <f t="shared" si="16"/>
        <v>2.882575</v>
      </c>
      <c r="T126" s="31">
        <f t="shared" si="17"/>
        <v>73.53507653061224</v>
      </c>
      <c r="U126" s="30">
        <f t="shared" si="12"/>
        <v>5.085699999999999</v>
      </c>
      <c r="V126" s="30">
        <f t="shared" si="13"/>
        <v>2.5303333333333335</v>
      </c>
      <c r="W126" s="31">
        <f t="shared" si="18"/>
        <v>64.54931972789116</v>
      </c>
    </row>
    <row r="127" spans="8:25" ht="12.75">
      <c r="H127" s="5">
        <f t="shared" si="27"/>
        <v>0.6249999999999999</v>
      </c>
      <c r="I127" s="6">
        <f t="shared" si="14"/>
        <v>15.937499999999996</v>
      </c>
      <c r="J127" s="5" t="str">
        <f>DEC2HEX(I127)</f>
        <v>F</v>
      </c>
      <c r="K127" s="6">
        <f t="shared" si="20"/>
        <v>748.4375</v>
      </c>
      <c r="L127" s="6">
        <f t="shared" si="21"/>
        <v>745.3125</v>
      </c>
      <c r="M127" s="6">
        <f t="shared" si="22"/>
        <v>751.8125</v>
      </c>
      <c r="N127" s="6">
        <f t="shared" si="23"/>
        <v>704.0625</v>
      </c>
      <c r="O127" s="6">
        <f t="shared" si="24"/>
        <v>3265.3125</v>
      </c>
      <c r="P127" s="6">
        <f t="shared" si="25"/>
        <v>2256.9375</v>
      </c>
      <c r="Q127" s="6">
        <f t="shared" si="26"/>
        <v>2262.1875</v>
      </c>
      <c r="R127" s="17">
        <f t="shared" si="15"/>
        <v>5.7439</v>
      </c>
      <c r="S127" s="17">
        <f t="shared" si="16"/>
        <v>2.9059875</v>
      </c>
      <c r="T127" s="31">
        <f t="shared" si="17"/>
        <v>74.13233418367348</v>
      </c>
      <c r="U127" s="30">
        <f t="shared" si="12"/>
        <v>5.1278</v>
      </c>
      <c r="V127" s="30">
        <f t="shared" si="13"/>
        <v>2.55145</v>
      </c>
      <c r="W127" s="31">
        <f t="shared" si="18"/>
        <v>65.08801020408164</v>
      </c>
      <c r="X127" s="5"/>
      <c r="Y127" s="2"/>
    </row>
    <row r="128" spans="8:25" ht="12.75">
      <c r="H128" s="5">
        <f t="shared" si="27"/>
        <v>0.6666666666666665</v>
      </c>
      <c r="I128" s="6">
        <f t="shared" si="14"/>
        <v>16.999999999999996</v>
      </c>
      <c r="J128" s="5" t="str">
        <f>DEC2HEX(I128)</f>
        <v>10</v>
      </c>
      <c r="K128" s="6">
        <f t="shared" si="20"/>
        <v>758.4666666666667</v>
      </c>
      <c r="L128" s="6">
        <f t="shared" si="21"/>
        <v>755.2666666666667</v>
      </c>
      <c r="M128" s="6">
        <f t="shared" si="22"/>
        <v>761.7333333333333</v>
      </c>
      <c r="N128" s="6">
        <f t="shared" si="23"/>
        <v>713.3333333333333</v>
      </c>
      <c r="O128" s="6">
        <f t="shared" si="24"/>
        <v>3348.133333333333</v>
      </c>
      <c r="P128" s="6">
        <f t="shared" si="25"/>
        <v>2286.0666666666666</v>
      </c>
      <c r="Q128" s="6">
        <f t="shared" si="26"/>
        <v>2291.333333333333</v>
      </c>
      <c r="R128" s="17">
        <f t="shared" si="15"/>
        <v>5.790733333333334</v>
      </c>
      <c r="S128" s="17">
        <f t="shared" si="16"/>
        <v>2.9294000000000002</v>
      </c>
      <c r="T128" s="31">
        <f t="shared" si="17"/>
        <v>74.7295918367347</v>
      </c>
      <c r="U128" s="30">
        <f t="shared" si="12"/>
        <v>5.169899999999999</v>
      </c>
      <c r="V128" s="30">
        <f t="shared" si="13"/>
        <v>2.572566666666667</v>
      </c>
      <c r="W128" s="31">
        <f t="shared" si="18"/>
        <v>65.62670068027212</v>
      </c>
      <c r="X128" s="5"/>
      <c r="Y128" s="2"/>
    </row>
    <row r="129" spans="8:25" ht="12.75">
      <c r="H129" s="5">
        <f t="shared" si="27"/>
        <v>0.7083333333333331</v>
      </c>
      <c r="I129" s="6">
        <f t="shared" si="14"/>
        <v>18.062499999999993</v>
      </c>
      <c r="J129" s="5" t="str">
        <f>DEC2HEX(I129)</f>
        <v>12</v>
      </c>
      <c r="K129" s="6">
        <f t="shared" si="20"/>
        <v>768.4958333333333</v>
      </c>
      <c r="L129" s="6">
        <f t="shared" si="21"/>
        <v>765.2208333333333</v>
      </c>
      <c r="M129" s="6">
        <f t="shared" si="22"/>
        <v>771.6541666666667</v>
      </c>
      <c r="N129" s="6">
        <f t="shared" si="23"/>
        <v>722.6041666666666</v>
      </c>
      <c r="O129" s="6">
        <f t="shared" si="24"/>
        <v>3430.9541666666664</v>
      </c>
      <c r="P129" s="6">
        <f t="shared" si="25"/>
        <v>2315.195833333333</v>
      </c>
      <c r="Q129" s="6">
        <f t="shared" si="26"/>
        <v>2320.4791666666665</v>
      </c>
      <c r="R129" s="17">
        <f t="shared" si="15"/>
        <v>5.837566666666667</v>
      </c>
      <c r="S129" s="17">
        <f t="shared" si="16"/>
        <v>2.9528125000000003</v>
      </c>
      <c r="T129" s="31">
        <f t="shared" si="17"/>
        <v>75.32684948979593</v>
      </c>
      <c r="U129" s="30">
        <f t="shared" si="12"/>
        <v>5.212</v>
      </c>
      <c r="V129" s="30">
        <f t="shared" si="13"/>
        <v>2.5936833333333333</v>
      </c>
      <c r="W129" s="31">
        <f t="shared" si="18"/>
        <v>66.16539115646259</v>
      </c>
      <c r="X129" s="5"/>
      <c r="Y129" s="2"/>
    </row>
    <row r="130" spans="8:25" ht="12.75">
      <c r="H130" s="5">
        <f t="shared" si="27"/>
        <v>0.7499999999999998</v>
      </c>
      <c r="I130" s="6">
        <f t="shared" si="14"/>
        <v>19.124999999999993</v>
      </c>
      <c r="J130" s="5" t="str">
        <f>DEC2HEX(I130)</f>
        <v>13</v>
      </c>
      <c r="K130" s="6">
        <f t="shared" si="20"/>
        <v>778.525</v>
      </c>
      <c r="L130" s="6">
        <f t="shared" si="21"/>
        <v>775.175</v>
      </c>
      <c r="M130" s="6">
        <f t="shared" si="22"/>
        <v>781.5749999999999</v>
      </c>
      <c r="N130" s="6">
        <f t="shared" si="23"/>
        <v>731.875</v>
      </c>
      <c r="O130" s="6">
        <f t="shared" si="24"/>
        <v>3513.7749999999996</v>
      </c>
      <c r="P130" s="6">
        <f t="shared" si="25"/>
        <v>2344.325</v>
      </c>
      <c r="Q130" s="6">
        <f t="shared" si="26"/>
        <v>2349.625</v>
      </c>
      <c r="R130" s="17">
        <f t="shared" si="15"/>
        <v>5.8844</v>
      </c>
      <c r="S130" s="17">
        <f t="shared" si="16"/>
        <v>2.976225</v>
      </c>
      <c r="T130" s="31">
        <f t="shared" si="17"/>
        <v>75.92410714285714</v>
      </c>
      <c r="U130" s="30">
        <f t="shared" si="12"/>
        <v>5.254099999999999</v>
      </c>
      <c r="V130" s="30">
        <f t="shared" si="13"/>
        <v>2.6148</v>
      </c>
      <c r="W130" s="31">
        <f t="shared" si="18"/>
        <v>66.70408163265306</v>
      </c>
      <c r="X130" s="5"/>
      <c r="Y130" s="2"/>
    </row>
    <row r="131" spans="8:25" ht="12.75">
      <c r="H131" s="5">
        <f t="shared" si="27"/>
        <v>0.7916666666666664</v>
      </c>
      <c r="I131" s="6">
        <f t="shared" si="14"/>
        <v>20.187499999999993</v>
      </c>
      <c r="J131" s="5" t="str">
        <f>DEC2HEX(I131)</f>
        <v>14</v>
      </c>
      <c r="K131" s="6">
        <f t="shared" si="20"/>
        <v>788.5541666666666</v>
      </c>
      <c r="L131" s="6">
        <f t="shared" si="21"/>
        <v>785.1291666666666</v>
      </c>
      <c r="M131" s="6">
        <f t="shared" si="22"/>
        <v>791.4958333333333</v>
      </c>
      <c r="N131" s="6">
        <f t="shared" si="23"/>
        <v>741.1458333333333</v>
      </c>
      <c r="O131" s="6">
        <f t="shared" si="24"/>
        <v>3596.595833333333</v>
      </c>
      <c r="P131" s="6">
        <f t="shared" si="25"/>
        <v>2373.4541666666664</v>
      </c>
      <c r="Q131" s="6">
        <f t="shared" si="26"/>
        <v>2378.770833333333</v>
      </c>
      <c r="R131" s="17">
        <f t="shared" si="15"/>
        <v>5.931233333333333</v>
      </c>
      <c r="S131" s="17">
        <f t="shared" si="16"/>
        <v>2.9996375</v>
      </c>
      <c r="T131" s="31">
        <f t="shared" si="17"/>
        <v>76.52136479591837</v>
      </c>
      <c r="U131" s="30">
        <f t="shared" si="12"/>
        <v>5.2962</v>
      </c>
      <c r="V131" s="30">
        <f t="shared" si="13"/>
        <v>2.6359166666666667</v>
      </c>
      <c r="W131" s="31">
        <f t="shared" si="18"/>
        <v>67.24277210884354</v>
      </c>
      <c r="X131" s="5"/>
      <c r="Y131" s="2"/>
    </row>
    <row r="132" spans="8:25" ht="12.75">
      <c r="H132" s="5">
        <f t="shared" si="27"/>
        <v>0.833333333333333</v>
      </c>
      <c r="I132" s="6">
        <f t="shared" si="14"/>
        <v>21.249999999999993</v>
      </c>
      <c r="J132" s="5" t="str">
        <f>DEC2HEX(I132)</f>
        <v>15</v>
      </c>
      <c r="K132" s="6">
        <f t="shared" si="20"/>
        <v>798.5833333333333</v>
      </c>
      <c r="L132" s="6">
        <f t="shared" si="21"/>
        <v>795.0833333333333</v>
      </c>
      <c r="M132" s="6">
        <f t="shared" si="22"/>
        <v>801.4166666666666</v>
      </c>
      <c r="N132" s="6">
        <f t="shared" si="23"/>
        <v>750.4166666666666</v>
      </c>
      <c r="O132" s="6">
        <f t="shared" si="24"/>
        <v>3679.416666666666</v>
      </c>
      <c r="P132" s="6">
        <f t="shared" si="25"/>
        <v>2402.583333333333</v>
      </c>
      <c r="Q132" s="6">
        <f t="shared" si="26"/>
        <v>2407.9166666666665</v>
      </c>
      <c r="R132" s="17">
        <f t="shared" si="15"/>
        <v>5.978066666666667</v>
      </c>
      <c r="S132" s="17">
        <f t="shared" si="16"/>
        <v>3.02305</v>
      </c>
      <c r="T132" s="31">
        <f t="shared" si="17"/>
        <v>77.1186224489796</v>
      </c>
      <c r="U132" s="30">
        <f t="shared" si="12"/>
        <v>5.338299999999999</v>
      </c>
      <c r="V132" s="30">
        <f t="shared" si="13"/>
        <v>2.6570333333333336</v>
      </c>
      <c r="W132" s="31">
        <f t="shared" si="18"/>
        <v>67.78146258503402</v>
      </c>
      <c r="X132" s="5"/>
      <c r="Y132" s="2"/>
    </row>
    <row r="133" spans="8:25" ht="12.75">
      <c r="H133" s="5">
        <f t="shared" si="27"/>
        <v>0.8749999999999997</v>
      </c>
      <c r="I133" s="6">
        <f t="shared" si="14"/>
        <v>22.312499999999993</v>
      </c>
      <c r="J133" s="5" t="str">
        <f>DEC2HEX(I133)</f>
        <v>16</v>
      </c>
      <c r="K133" s="6">
        <f t="shared" si="20"/>
        <v>808.6125</v>
      </c>
      <c r="L133" s="6">
        <f t="shared" si="21"/>
        <v>805.0374999999999</v>
      </c>
      <c r="M133" s="6">
        <f t="shared" si="22"/>
        <v>811.3374999999999</v>
      </c>
      <c r="N133" s="6">
        <f t="shared" si="23"/>
        <v>759.6875</v>
      </c>
      <c r="O133" s="6">
        <f t="shared" si="24"/>
        <v>3762.2374999999993</v>
      </c>
      <c r="P133" s="6">
        <f t="shared" si="25"/>
        <v>2431.7124999999996</v>
      </c>
      <c r="Q133" s="6">
        <f t="shared" si="26"/>
        <v>2437.0625</v>
      </c>
      <c r="R133" s="17">
        <f t="shared" si="15"/>
        <v>6.0249</v>
      </c>
      <c r="S133" s="17">
        <f t="shared" si="16"/>
        <v>3.0464625</v>
      </c>
      <c r="T133" s="31">
        <f t="shared" si="17"/>
        <v>77.71588010204083</v>
      </c>
      <c r="U133" s="30">
        <f t="shared" si="12"/>
        <v>5.3804</v>
      </c>
      <c r="V133" s="30">
        <f t="shared" si="13"/>
        <v>2.67815</v>
      </c>
      <c r="W133" s="31">
        <f t="shared" si="18"/>
        <v>68.32015306122449</v>
      </c>
      <c r="X133" s="5"/>
      <c r="Y133" s="2"/>
    </row>
    <row r="134" spans="8:23" ht="12.75">
      <c r="H134" s="5">
        <f t="shared" si="27"/>
        <v>0.9166666666666663</v>
      </c>
      <c r="I134" s="6">
        <f t="shared" si="14"/>
        <v>23.374999999999993</v>
      </c>
      <c r="J134" s="5" t="str">
        <f>DEC2HEX(I134)</f>
        <v>17</v>
      </c>
      <c r="K134" s="6">
        <f t="shared" si="20"/>
        <v>818.6416666666665</v>
      </c>
      <c r="L134" s="6">
        <f t="shared" si="21"/>
        <v>814.9916666666666</v>
      </c>
      <c r="M134" s="6">
        <f t="shared" si="22"/>
        <v>821.2583333333332</v>
      </c>
      <c r="N134" s="6">
        <f t="shared" si="23"/>
        <v>768.9583333333333</v>
      </c>
      <c r="O134" s="6">
        <f t="shared" si="24"/>
        <v>3845.0583333333325</v>
      </c>
      <c r="P134" s="6">
        <f t="shared" si="25"/>
        <v>2460.8416666666662</v>
      </c>
      <c r="Q134" s="6">
        <f t="shared" si="26"/>
        <v>2466.208333333333</v>
      </c>
      <c r="R134" s="17">
        <f t="shared" si="15"/>
        <v>6.071733333333333</v>
      </c>
      <c r="S134" s="17">
        <f t="shared" si="16"/>
        <v>3.0698749999999997</v>
      </c>
      <c r="T134" s="31">
        <f t="shared" si="17"/>
        <v>78.31313775510203</v>
      </c>
      <c r="U134" s="30">
        <f t="shared" si="12"/>
        <v>5.422499999999999</v>
      </c>
      <c r="V134" s="30">
        <f t="shared" si="13"/>
        <v>2.6992666666666665</v>
      </c>
      <c r="W134" s="31">
        <f t="shared" si="18"/>
        <v>68.85884353741497</v>
      </c>
    </row>
    <row r="135" spans="8:23" ht="12.75">
      <c r="H135" s="5">
        <f t="shared" si="27"/>
        <v>0.9583333333333329</v>
      </c>
      <c r="I135" s="6">
        <f t="shared" si="14"/>
        <v>24.43749999999999</v>
      </c>
      <c r="J135" s="5" t="str">
        <f>DEC2HEX(I135)</f>
        <v>18</v>
      </c>
      <c r="K135" s="6">
        <f t="shared" si="20"/>
        <v>828.6708333333332</v>
      </c>
      <c r="L135" s="6">
        <f t="shared" si="21"/>
        <v>824.9458333333332</v>
      </c>
      <c r="M135" s="6">
        <f t="shared" si="22"/>
        <v>831.1791666666666</v>
      </c>
      <c r="N135" s="6">
        <f t="shared" si="23"/>
        <v>778.2291666666665</v>
      </c>
      <c r="O135" s="6">
        <f t="shared" si="24"/>
        <v>3927.8791666666657</v>
      </c>
      <c r="P135" s="6">
        <f t="shared" si="25"/>
        <v>2489.970833333333</v>
      </c>
      <c r="Q135" s="6">
        <f t="shared" si="26"/>
        <v>2495.3541666666665</v>
      </c>
      <c r="R135" s="17">
        <f t="shared" si="15"/>
        <v>6.118566666666666</v>
      </c>
      <c r="S135" s="17">
        <f t="shared" si="16"/>
        <v>3.0932874999999997</v>
      </c>
      <c r="T135" s="31">
        <f t="shared" si="17"/>
        <v>78.91039540816327</v>
      </c>
      <c r="U135" s="30">
        <f t="shared" si="12"/>
        <v>5.464599999999999</v>
      </c>
      <c r="V135" s="30">
        <f t="shared" si="13"/>
        <v>2.7203833333333334</v>
      </c>
      <c r="W135" s="31">
        <f t="shared" si="18"/>
        <v>69.39753401360545</v>
      </c>
    </row>
    <row r="136" spans="8:23" ht="12.75">
      <c r="H136" s="5">
        <f t="shared" si="27"/>
        <v>0.9999999999999996</v>
      </c>
      <c r="I136" s="6">
        <f t="shared" si="14"/>
        <v>25.49999999999999</v>
      </c>
      <c r="J136" s="5" t="str">
        <f>DEC2HEX(I136)</f>
        <v>19</v>
      </c>
      <c r="K136" s="6">
        <f t="shared" si="20"/>
        <v>838.6999999999999</v>
      </c>
      <c r="L136" s="6">
        <f t="shared" si="21"/>
        <v>834.8999999999999</v>
      </c>
      <c r="M136" s="6">
        <f t="shared" si="22"/>
        <v>841.0999999999999</v>
      </c>
      <c r="N136" s="6">
        <f t="shared" si="23"/>
        <v>787.4999999999999</v>
      </c>
      <c r="O136" s="6">
        <f t="shared" si="24"/>
        <v>4010.6999999999994</v>
      </c>
      <c r="P136" s="6">
        <f t="shared" si="25"/>
        <v>2519.0999999999995</v>
      </c>
      <c r="Q136" s="6">
        <f t="shared" si="26"/>
        <v>2524.5</v>
      </c>
      <c r="R136" s="29">
        <f t="shared" si="15"/>
        <v>6.1654</v>
      </c>
      <c r="S136" s="29">
        <f t="shared" si="16"/>
        <v>3.1167</v>
      </c>
      <c r="T136" s="31">
        <f t="shared" si="17"/>
        <v>79.50765306122449</v>
      </c>
      <c r="U136" s="29">
        <f t="shared" si="12"/>
        <v>5.5066999999999995</v>
      </c>
      <c r="V136" s="29">
        <f t="shared" si="13"/>
        <v>2.7415</v>
      </c>
      <c r="W136" s="31">
        <f t="shared" si="18"/>
        <v>69.93622448979592</v>
      </c>
    </row>
    <row r="137" spans="8:23" ht="12.75">
      <c r="H137" s="5">
        <f t="shared" si="27"/>
        <v>1.0416666666666663</v>
      </c>
      <c r="I137" s="6">
        <f t="shared" si="14"/>
        <v>26.56249999999999</v>
      </c>
      <c r="J137" s="5" t="str">
        <f>DEC2HEX(I137)</f>
        <v>1A</v>
      </c>
      <c r="K137" s="6">
        <f t="shared" si="20"/>
        <v>848.7291666666665</v>
      </c>
      <c r="L137" s="6">
        <f t="shared" si="21"/>
        <v>844.8541666666665</v>
      </c>
      <c r="M137" s="6">
        <f t="shared" si="22"/>
        <v>851.0208333333333</v>
      </c>
      <c r="N137" s="6">
        <f t="shared" si="23"/>
        <v>796.7708333333333</v>
      </c>
      <c r="O137" s="6">
        <f t="shared" si="24"/>
        <v>4093.5208333333326</v>
      </c>
      <c r="P137" s="6">
        <f t="shared" si="25"/>
        <v>2548.2291666666665</v>
      </c>
      <c r="Q137" s="6">
        <f t="shared" si="26"/>
        <v>2553.645833333333</v>
      </c>
      <c r="R137" s="17">
        <f t="shared" si="15"/>
        <v>6.212233333333334</v>
      </c>
      <c r="S137" s="17">
        <f t="shared" si="16"/>
        <v>3.1401125</v>
      </c>
      <c r="T137" s="31">
        <f t="shared" si="17"/>
        <v>80.10491071428571</v>
      </c>
      <c r="U137" s="30">
        <f t="shared" si="12"/>
        <v>5.548799999999999</v>
      </c>
      <c r="V137" s="30">
        <f t="shared" si="13"/>
        <v>2.7626166666666667</v>
      </c>
      <c r="W137" s="31">
        <f t="shared" si="18"/>
        <v>70.4749149659864</v>
      </c>
    </row>
    <row r="138" spans="8:23" ht="12.75">
      <c r="H138" s="5">
        <f t="shared" si="27"/>
        <v>1.083333333333333</v>
      </c>
      <c r="I138" s="6">
        <f t="shared" si="14"/>
        <v>27.624999999999993</v>
      </c>
      <c r="J138" s="5" t="str">
        <f>DEC2HEX(I138)</f>
        <v>1B</v>
      </c>
      <c r="K138" s="6">
        <f t="shared" si="20"/>
        <v>858.7583333333332</v>
      </c>
      <c r="L138" s="6">
        <f t="shared" si="21"/>
        <v>854.8083333333333</v>
      </c>
      <c r="M138" s="6">
        <f t="shared" si="22"/>
        <v>860.9416666666666</v>
      </c>
      <c r="N138" s="6">
        <f t="shared" si="23"/>
        <v>806.0416666666666</v>
      </c>
      <c r="O138" s="6">
        <f t="shared" si="24"/>
        <v>4176.341666666666</v>
      </c>
      <c r="P138" s="6">
        <f t="shared" si="25"/>
        <v>2577.358333333333</v>
      </c>
      <c r="Q138" s="6">
        <f t="shared" si="26"/>
        <v>2582.7916666666665</v>
      </c>
      <c r="R138" s="17">
        <f t="shared" si="15"/>
        <v>6.259066666666667</v>
      </c>
      <c r="S138" s="17">
        <f t="shared" si="16"/>
        <v>3.163525</v>
      </c>
      <c r="T138" s="31">
        <f t="shared" si="17"/>
        <v>80.70216836734694</v>
      </c>
      <c r="U138" s="30">
        <f t="shared" si="12"/>
        <v>5.5908999999999995</v>
      </c>
      <c r="V138" s="30">
        <f t="shared" si="13"/>
        <v>2.783733333333333</v>
      </c>
      <c r="W138" s="31">
        <f t="shared" si="18"/>
        <v>71.01360544217687</v>
      </c>
    </row>
    <row r="139" spans="8:23" ht="12.75">
      <c r="H139" s="5">
        <f t="shared" si="27"/>
        <v>1.1249999999999998</v>
      </c>
      <c r="I139" s="6">
        <f t="shared" si="14"/>
        <v>28.687499999999993</v>
      </c>
      <c r="J139" s="5" t="str">
        <f>DEC2HEX(I139)</f>
        <v>1C</v>
      </c>
      <c r="K139" s="6">
        <f t="shared" si="20"/>
        <v>868.7874999999999</v>
      </c>
      <c r="L139" s="6">
        <f t="shared" si="21"/>
        <v>864.7624999999999</v>
      </c>
      <c r="M139" s="6">
        <f t="shared" si="22"/>
        <v>870.8625</v>
      </c>
      <c r="N139" s="6">
        <f t="shared" si="23"/>
        <v>815.3125</v>
      </c>
      <c r="O139" s="6">
        <f t="shared" si="24"/>
        <v>4259.162499999999</v>
      </c>
      <c r="P139" s="6">
        <f t="shared" si="25"/>
        <v>2606.4874999999997</v>
      </c>
      <c r="Q139" s="6">
        <f t="shared" si="26"/>
        <v>2611.9375</v>
      </c>
      <c r="R139" s="17">
        <f t="shared" si="15"/>
        <v>6.3059</v>
      </c>
      <c r="S139" s="17">
        <f t="shared" si="16"/>
        <v>3.1869375</v>
      </c>
      <c r="T139" s="31">
        <f t="shared" si="17"/>
        <v>81.29942602040816</v>
      </c>
      <c r="U139" s="30">
        <f t="shared" si="12"/>
        <v>5.632999999999999</v>
      </c>
      <c r="V139" s="30">
        <f t="shared" si="13"/>
        <v>2.80485</v>
      </c>
      <c r="W139" s="31">
        <f t="shared" si="18"/>
        <v>71.55229591836735</v>
      </c>
    </row>
    <row r="140" spans="8:23" ht="12.75">
      <c r="H140" s="5">
        <f t="shared" si="27"/>
        <v>1.1666666666666665</v>
      </c>
      <c r="I140" s="6">
        <f t="shared" si="14"/>
        <v>29.749999999999993</v>
      </c>
      <c r="J140" s="5" t="str">
        <f>DEC2HEX(I140)</f>
        <v>1D</v>
      </c>
      <c r="K140" s="6">
        <f t="shared" si="20"/>
        <v>878.8166666666666</v>
      </c>
      <c r="L140" s="6">
        <f t="shared" si="21"/>
        <v>874.7166666666667</v>
      </c>
      <c r="M140" s="6">
        <f t="shared" si="22"/>
        <v>880.7833333333333</v>
      </c>
      <c r="N140" s="6">
        <f t="shared" si="23"/>
        <v>824.5833333333333</v>
      </c>
      <c r="O140" s="6">
        <f t="shared" si="24"/>
        <v>4341.983333333334</v>
      </c>
      <c r="P140" s="6">
        <f t="shared" si="25"/>
        <v>2635.616666666667</v>
      </c>
      <c r="Q140" s="6">
        <f t="shared" si="26"/>
        <v>2641.083333333333</v>
      </c>
      <c r="R140" s="17">
        <f t="shared" si="15"/>
        <v>6.352733333333333</v>
      </c>
      <c r="S140" s="17">
        <f t="shared" si="16"/>
        <v>3.21035</v>
      </c>
      <c r="T140" s="31">
        <f t="shared" si="17"/>
        <v>81.8966836734694</v>
      </c>
      <c r="U140" s="30">
        <f t="shared" si="12"/>
        <v>5.6751</v>
      </c>
      <c r="V140" s="30">
        <f t="shared" si="13"/>
        <v>2.825966666666667</v>
      </c>
      <c r="W140" s="31">
        <f t="shared" si="18"/>
        <v>72.09098639455783</v>
      </c>
    </row>
    <row r="141" spans="8:23" ht="12.75">
      <c r="H141" s="5">
        <f t="shared" si="27"/>
        <v>1.2083333333333333</v>
      </c>
      <c r="I141" s="6">
        <f t="shared" si="14"/>
        <v>30.8125</v>
      </c>
      <c r="J141" s="5" t="str">
        <f>DEC2HEX(I141)</f>
        <v>1E</v>
      </c>
      <c r="K141" s="6">
        <f t="shared" si="20"/>
        <v>888.8458333333333</v>
      </c>
      <c r="L141" s="6">
        <f t="shared" si="21"/>
        <v>884.6708333333333</v>
      </c>
      <c r="M141" s="6">
        <f t="shared" si="22"/>
        <v>890.7041666666667</v>
      </c>
      <c r="N141" s="6">
        <f t="shared" si="23"/>
        <v>833.8541666666666</v>
      </c>
      <c r="O141" s="6">
        <f t="shared" si="24"/>
        <v>4424.804166666667</v>
      </c>
      <c r="P141" s="6">
        <f t="shared" si="25"/>
        <v>2664.7458333333334</v>
      </c>
      <c r="Q141" s="6">
        <f t="shared" si="26"/>
        <v>2670.2291666666665</v>
      </c>
      <c r="R141" s="17">
        <f t="shared" si="15"/>
        <v>6.399566666666667</v>
      </c>
      <c r="S141" s="17">
        <f t="shared" si="16"/>
        <v>3.2337625</v>
      </c>
      <c r="T141" s="31">
        <f t="shared" si="17"/>
        <v>82.49394132653062</v>
      </c>
      <c r="U141" s="30">
        <f t="shared" si="12"/>
        <v>5.7172</v>
      </c>
      <c r="V141" s="30">
        <f t="shared" si="13"/>
        <v>2.8470833333333334</v>
      </c>
      <c r="W141" s="31">
        <f t="shared" si="18"/>
        <v>72.6296768707483</v>
      </c>
    </row>
    <row r="142" spans="8:23" ht="12.75">
      <c r="H142" s="5">
        <f t="shared" si="27"/>
        <v>1.25</v>
      </c>
      <c r="I142" s="6">
        <f t="shared" si="14"/>
        <v>31.875</v>
      </c>
      <c r="J142" s="5" t="str">
        <f>DEC2HEX(I142)</f>
        <v>1F</v>
      </c>
      <c r="K142" s="6">
        <f t="shared" si="20"/>
        <v>898.875</v>
      </c>
      <c r="L142" s="6">
        <f t="shared" si="21"/>
        <v>894.625</v>
      </c>
      <c r="M142" s="6">
        <f t="shared" si="22"/>
        <v>900.625</v>
      </c>
      <c r="N142" s="6">
        <f t="shared" si="23"/>
        <v>843.125</v>
      </c>
      <c r="O142" s="6">
        <f t="shared" si="24"/>
        <v>4507.625</v>
      </c>
      <c r="P142" s="6">
        <f t="shared" si="25"/>
        <v>2693.875</v>
      </c>
      <c r="Q142" s="6">
        <f t="shared" si="26"/>
        <v>2699.375</v>
      </c>
      <c r="R142" s="17">
        <f t="shared" si="15"/>
        <v>6.446400000000001</v>
      </c>
      <c r="S142" s="17">
        <f t="shared" si="16"/>
        <v>3.257175</v>
      </c>
      <c r="T142" s="31">
        <f t="shared" si="17"/>
        <v>83.09119897959184</v>
      </c>
      <c r="U142" s="30">
        <f t="shared" si="12"/>
        <v>5.7593</v>
      </c>
      <c r="V142" s="30">
        <f t="shared" si="13"/>
        <v>2.8682000000000003</v>
      </c>
      <c r="W142" s="31">
        <f t="shared" si="18"/>
        <v>73.16836734693878</v>
      </c>
    </row>
    <row r="143" spans="8:23" ht="12.75">
      <c r="H143" s="5">
        <f t="shared" si="27"/>
        <v>1.2916666666666667</v>
      </c>
      <c r="I143" s="6">
        <f t="shared" si="14"/>
        <v>32.9375</v>
      </c>
      <c r="J143" s="5" t="str">
        <f>DEC2HEX(I143)</f>
        <v>20</v>
      </c>
      <c r="K143" s="6">
        <f t="shared" si="20"/>
        <v>908.9041666666667</v>
      </c>
      <c r="L143" s="6">
        <f t="shared" si="21"/>
        <v>904.5791666666667</v>
      </c>
      <c r="M143" s="6">
        <f t="shared" si="22"/>
        <v>910.5458333333333</v>
      </c>
      <c r="N143" s="6">
        <f t="shared" si="23"/>
        <v>852.3958333333334</v>
      </c>
      <c r="O143" s="6">
        <f t="shared" si="24"/>
        <v>4590.445833333333</v>
      </c>
      <c r="P143" s="6">
        <f t="shared" si="25"/>
        <v>2723.0041666666666</v>
      </c>
      <c r="Q143" s="6">
        <f t="shared" si="26"/>
        <v>2728.5208333333335</v>
      </c>
      <c r="R143" s="17">
        <f t="shared" si="15"/>
        <v>6.493233333333334</v>
      </c>
      <c r="S143" s="17">
        <f t="shared" si="16"/>
        <v>3.2805875</v>
      </c>
      <c r="T143" s="31">
        <f t="shared" si="17"/>
        <v>83.68845663265307</v>
      </c>
      <c r="U143" s="30">
        <f t="shared" si="12"/>
        <v>5.801399999999999</v>
      </c>
      <c r="V143" s="30">
        <f t="shared" si="13"/>
        <v>2.8893166666666668</v>
      </c>
      <c r="W143" s="31">
        <f t="shared" si="18"/>
        <v>73.70705782312926</v>
      </c>
    </row>
    <row r="144" spans="8:23" ht="12.75">
      <c r="H144" s="5">
        <f t="shared" si="27"/>
        <v>1.3333333333333335</v>
      </c>
      <c r="I144" s="6">
        <f t="shared" si="14"/>
        <v>34.00000000000001</v>
      </c>
      <c r="J144" s="5" t="str">
        <f>DEC2HEX(I144)</f>
        <v>22</v>
      </c>
      <c r="K144" s="6">
        <f t="shared" si="20"/>
        <v>918.9333333333334</v>
      </c>
      <c r="L144" s="6">
        <f t="shared" si="21"/>
        <v>914.5333333333333</v>
      </c>
      <c r="M144" s="6">
        <f t="shared" si="22"/>
        <v>920.4666666666667</v>
      </c>
      <c r="N144" s="6">
        <f t="shared" si="23"/>
        <v>861.6666666666667</v>
      </c>
      <c r="O144" s="6">
        <f t="shared" si="24"/>
        <v>4673.266666666666</v>
      </c>
      <c r="P144" s="6">
        <f t="shared" si="25"/>
        <v>2752.133333333333</v>
      </c>
      <c r="Q144" s="6">
        <f t="shared" si="26"/>
        <v>2757.666666666667</v>
      </c>
      <c r="R144" s="17">
        <f t="shared" si="15"/>
        <v>6.540066666666667</v>
      </c>
      <c r="S144" s="17">
        <f t="shared" si="16"/>
        <v>3.3040000000000003</v>
      </c>
      <c r="T144" s="31">
        <f t="shared" si="17"/>
        <v>84.28571428571429</v>
      </c>
      <c r="U144" s="30">
        <f t="shared" si="12"/>
        <v>5.8435</v>
      </c>
      <c r="V144" s="30">
        <f t="shared" si="13"/>
        <v>2.9104333333333336</v>
      </c>
      <c r="W144" s="31">
        <f t="shared" si="18"/>
        <v>74.24574829931974</v>
      </c>
    </row>
    <row r="145" spans="8:23" ht="12.75">
      <c r="H145" s="5">
        <f t="shared" si="27"/>
        <v>1.3750000000000002</v>
      </c>
      <c r="I145" s="6">
        <f t="shared" si="14"/>
        <v>35.06250000000001</v>
      </c>
      <c r="J145" s="5" t="str">
        <f>DEC2HEX(I145)</f>
        <v>23</v>
      </c>
      <c r="K145" s="6">
        <f t="shared" si="20"/>
        <v>928.9625000000001</v>
      </c>
      <c r="L145" s="6">
        <f t="shared" si="21"/>
        <v>924.4875000000001</v>
      </c>
      <c r="M145" s="6">
        <f t="shared" si="22"/>
        <v>930.3875</v>
      </c>
      <c r="N145" s="6">
        <f t="shared" si="23"/>
        <v>870.9375</v>
      </c>
      <c r="O145" s="6">
        <f t="shared" si="24"/>
        <v>4756.087500000001</v>
      </c>
      <c r="P145" s="6">
        <f t="shared" si="25"/>
        <v>2781.2625000000003</v>
      </c>
      <c r="Q145" s="6">
        <f t="shared" si="26"/>
        <v>2786.8125</v>
      </c>
      <c r="R145" s="17">
        <f t="shared" si="15"/>
        <v>6.586900000000001</v>
      </c>
      <c r="S145" s="17">
        <f t="shared" si="16"/>
        <v>3.3274125000000003</v>
      </c>
      <c r="T145" s="31">
        <f t="shared" si="17"/>
        <v>84.88297193877553</v>
      </c>
      <c r="U145" s="30">
        <f t="shared" si="12"/>
        <v>5.8856</v>
      </c>
      <c r="V145" s="30">
        <f t="shared" si="13"/>
        <v>2.9315500000000005</v>
      </c>
      <c r="W145" s="31">
        <f t="shared" si="18"/>
        <v>74.78443877551022</v>
      </c>
    </row>
    <row r="146" spans="8:23" ht="12.75">
      <c r="H146" s="5">
        <f t="shared" si="27"/>
        <v>1.416666666666667</v>
      </c>
      <c r="I146" s="6">
        <f t="shared" si="14"/>
        <v>36.12500000000001</v>
      </c>
      <c r="J146" s="5" t="str">
        <f>DEC2HEX(I146)</f>
        <v>24</v>
      </c>
      <c r="K146" s="6">
        <f t="shared" si="20"/>
        <v>938.9916666666668</v>
      </c>
      <c r="L146" s="6">
        <f t="shared" si="21"/>
        <v>934.4416666666667</v>
      </c>
      <c r="M146" s="6">
        <f t="shared" si="22"/>
        <v>940.3083333333334</v>
      </c>
      <c r="N146" s="6">
        <f t="shared" si="23"/>
        <v>880.2083333333334</v>
      </c>
      <c r="O146" s="6">
        <f t="shared" si="24"/>
        <v>4838.908333333334</v>
      </c>
      <c r="P146" s="6">
        <f t="shared" si="25"/>
        <v>2810.391666666667</v>
      </c>
      <c r="Q146" s="6">
        <f t="shared" si="26"/>
        <v>2815.9583333333335</v>
      </c>
      <c r="R146" s="17">
        <f t="shared" si="15"/>
        <v>6.633733333333334</v>
      </c>
      <c r="S146" s="17">
        <f t="shared" si="16"/>
        <v>3.3508250000000004</v>
      </c>
      <c r="T146" s="31">
        <f t="shared" si="17"/>
        <v>85.48022959183675</v>
      </c>
      <c r="U146" s="30">
        <f t="shared" si="12"/>
        <v>5.9277</v>
      </c>
      <c r="V146" s="30">
        <f t="shared" si="13"/>
        <v>2.952666666666667</v>
      </c>
      <c r="W146" s="31">
        <f t="shared" si="18"/>
        <v>75.32312925170069</v>
      </c>
    </row>
    <row r="147" spans="8:23" ht="12.75">
      <c r="H147" s="5">
        <f t="shared" si="27"/>
        <v>1.4583333333333337</v>
      </c>
      <c r="I147" s="6">
        <f t="shared" si="14"/>
        <v>37.187500000000014</v>
      </c>
      <c r="J147" s="5" t="str">
        <f>DEC2HEX(I147)</f>
        <v>25</v>
      </c>
      <c r="K147" s="6">
        <f t="shared" si="20"/>
        <v>949.0208333333335</v>
      </c>
      <c r="L147" s="6">
        <f t="shared" si="21"/>
        <v>944.3958333333335</v>
      </c>
      <c r="M147" s="6">
        <f t="shared" si="22"/>
        <v>950.2291666666667</v>
      </c>
      <c r="N147" s="6">
        <f t="shared" si="23"/>
        <v>889.4791666666667</v>
      </c>
      <c r="O147" s="6">
        <f t="shared" si="24"/>
        <v>4921.729166666668</v>
      </c>
      <c r="P147" s="6">
        <f t="shared" si="25"/>
        <v>2839.5208333333335</v>
      </c>
      <c r="Q147" s="6">
        <f t="shared" si="26"/>
        <v>2845.104166666667</v>
      </c>
      <c r="R147" s="17">
        <f t="shared" si="15"/>
        <v>6.680566666666667</v>
      </c>
      <c r="S147" s="17">
        <f t="shared" si="16"/>
        <v>3.3742375000000004</v>
      </c>
      <c r="T147" s="31">
        <f t="shared" si="17"/>
        <v>86.07748724489797</v>
      </c>
      <c r="U147" s="30">
        <f t="shared" si="12"/>
        <v>5.9698</v>
      </c>
      <c r="V147" s="30">
        <f t="shared" si="13"/>
        <v>2.9737833333333334</v>
      </c>
      <c r="W147" s="31">
        <f t="shared" si="18"/>
        <v>75.86181972789116</v>
      </c>
    </row>
    <row r="148" spans="8:23" ht="12.75">
      <c r="H148" s="5">
        <f t="shared" si="27"/>
        <v>1.5000000000000004</v>
      </c>
      <c r="I148" s="6">
        <f t="shared" si="14"/>
        <v>38.250000000000014</v>
      </c>
      <c r="J148" s="5" t="str">
        <f>DEC2HEX(I148)</f>
        <v>26</v>
      </c>
      <c r="K148" s="6">
        <f t="shared" si="20"/>
        <v>959.0500000000001</v>
      </c>
      <c r="L148" s="6">
        <f t="shared" si="21"/>
        <v>954.3500000000001</v>
      </c>
      <c r="M148" s="6">
        <f t="shared" si="22"/>
        <v>960.1500000000001</v>
      </c>
      <c r="N148" s="6">
        <f t="shared" si="23"/>
        <v>898.7500000000001</v>
      </c>
      <c r="O148" s="6">
        <f t="shared" si="24"/>
        <v>5004.550000000001</v>
      </c>
      <c r="P148" s="6">
        <f t="shared" si="25"/>
        <v>2868.6500000000005</v>
      </c>
      <c r="Q148" s="6">
        <f t="shared" si="26"/>
        <v>2874.2500000000005</v>
      </c>
      <c r="R148" s="17">
        <f t="shared" si="15"/>
        <v>6.727400000000001</v>
      </c>
      <c r="S148" s="17">
        <f t="shared" si="16"/>
        <v>3.3976500000000005</v>
      </c>
      <c r="T148" s="31">
        <f t="shared" si="17"/>
        <v>86.6747448979592</v>
      </c>
      <c r="U148" s="30">
        <f t="shared" si="12"/>
        <v>6.011900000000001</v>
      </c>
      <c r="V148" s="30">
        <f t="shared" si="13"/>
        <v>2.9949000000000003</v>
      </c>
      <c r="W148" s="31">
        <f t="shared" si="18"/>
        <v>76.40051020408164</v>
      </c>
    </row>
    <row r="149" spans="8:23" ht="12.75">
      <c r="H149" s="5">
        <f t="shared" si="27"/>
        <v>1.5416666666666672</v>
      </c>
      <c r="I149" s="6">
        <f t="shared" si="14"/>
        <v>39.312500000000014</v>
      </c>
      <c r="J149" s="5" t="str">
        <f>DEC2HEX(I149)</f>
        <v>27</v>
      </c>
      <c r="K149" s="6">
        <f t="shared" si="20"/>
        <v>969.0791666666668</v>
      </c>
      <c r="L149" s="6">
        <f t="shared" si="21"/>
        <v>964.3041666666668</v>
      </c>
      <c r="M149" s="6">
        <f t="shared" si="22"/>
        <v>970.0708333333334</v>
      </c>
      <c r="N149" s="6">
        <f t="shared" si="23"/>
        <v>908.0208333333335</v>
      </c>
      <c r="O149" s="6">
        <f t="shared" si="24"/>
        <v>5087.370833333334</v>
      </c>
      <c r="P149" s="6">
        <f t="shared" si="25"/>
        <v>2897.779166666667</v>
      </c>
      <c r="Q149" s="6">
        <f t="shared" si="26"/>
        <v>2903.395833333334</v>
      </c>
      <c r="R149" s="17">
        <f t="shared" si="15"/>
        <v>6.774233333333335</v>
      </c>
      <c r="S149" s="17">
        <f t="shared" si="16"/>
        <v>3.4210625000000006</v>
      </c>
      <c r="T149" s="31">
        <f t="shared" si="17"/>
        <v>87.27200255102042</v>
      </c>
      <c r="U149" s="30">
        <f t="shared" si="12"/>
        <v>6.054</v>
      </c>
      <c r="V149" s="30">
        <f t="shared" si="13"/>
        <v>3.0160166666666672</v>
      </c>
      <c r="W149" s="31">
        <f t="shared" si="18"/>
        <v>76.93920068027212</v>
      </c>
    </row>
    <row r="150" spans="8:23" ht="12.75">
      <c r="H150" s="5">
        <f t="shared" si="27"/>
        <v>1.583333333333334</v>
      </c>
      <c r="I150" s="6">
        <f t="shared" si="14"/>
        <v>40.375000000000014</v>
      </c>
      <c r="J150" s="5" t="str">
        <f>DEC2HEX(I150)</f>
        <v>28</v>
      </c>
      <c r="K150" s="6">
        <f t="shared" si="20"/>
        <v>979.1083333333335</v>
      </c>
      <c r="L150" s="6">
        <f t="shared" si="21"/>
        <v>974.2583333333334</v>
      </c>
      <c r="M150" s="6">
        <f t="shared" si="22"/>
        <v>979.9916666666668</v>
      </c>
      <c r="N150" s="6">
        <f t="shared" si="23"/>
        <v>917.2916666666667</v>
      </c>
      <c r="O150" s="6">
        <f t="shared" si="24"/>
        <v>5170.1916666666675</v>
      </c>
      <c r="P150" s="6">
        <f t="shared" si="25"/>
        <v>2926.9083333333338</v>
      </c>
      <c r="Q150" s="6">
        <f t="shared" si="26"/>
        <v>2932.541666666667</v>
      </c>
      <c r="R150" s="17">
        <f t="shared" si="15"/>
        <v>6.821066666666668</v>
      </c>
      <c r="S150" s="17">
        <f t="shared" si="16"/>
        <v>3.4444750000000006</v>
      </c>
      <c r="T150" s="31">
        <f t="shared" si="17"/>
        <v>87.86926020408166</v>
      </c>
      <c r="U150" s="30">
        <f t="shared" si="12"/>
        <v>6.0961</v>
      </c>
      <c r="V150" s="30">
        <f t="shared" si="13"/>
        <v>3.0371333333333337</v>
      </c>
      <c r="W150" s="31">
        <f t="shared" si="18"/>
        <v>77.47789115646259</v>
      </c>
    </row>
    <row r="151" spans="8:23" ht="12.75">
      <c r="H151" s="5">
        <f t="shared" si="27"/>
        <v>1.6250000000000007</v>
      </c>
      <c r="I151" s="6">
        <f t="shared" si="14"/>
        <v>41.437500000000014</v>
      </c>
      <c r="J151" s="5" t="str">
        <f>DEC2HEX(I151)</f>
        <v>29</v>
      </c>
      <c r="K151" s="6">
        <f t="shared" si="20"/>
        <v>989.1375000000002</v>
      </c>
      <c r="L151" s="6">
        <f t="shared" si="21"/>
        <v>984.2125000000001</v>
      </c>
      <c r="M151" s="6">
        <f t="shared" si="22"/>
        <v>989.9125000000001</v>
      </c>
      <c r="N151" s="6">
        <f t="shared" si="23"/>
        <v>926.5625000000001</v>
      </c>
      <c r="O151" s="6">
        <f t="shared" si="24"/>
        <v>5253.012500000002</v>
      </c>
      <c r="P151" s="6">
        <f t="shared" si="25"/>
        <v>2956.0375000000004</v>
      </c>
      <c r="Q151" s="6">
        <f t="shared" si="26"/>
        <v>2961.6875000000005</v>
      </c>
      <c r="R151" s="17">
        <f t="shared" si="15"/>
        <v>6.8679000000000014</v>
      </c>
      <c r="S151" s="17">
        <f t="shared" si="16"/>
        <v>3.4678875000000007</v>
      </c>
      <c r="T151" s="31">
        <f t="shared" si="17"/>
        <v>88.46651785714288</v>
      </c>
      <c r="U151" s="30">
        <f t="shared" si="12"/>
        <v>6.1382</v>
      </c>
      <c r="V151" s="30">
        <f t="shared" si="13"/>
        <v>3.0582500000000006</v>
      </c>
      <c r="W151" s="31">
        <f t="shared" si="18"/>
        <v>78.01658163265307</v>
      </c>
    </row>
    <row r="152" spans="8:23" ht="12.75">
      <c r="H152" s="5">
        <f t="shared" si="27"/>
        <v>1.6666666666666674</v>
      </c>
      <c r="I152" s="6">
        <f t="shared" si="14"/>
        <v>42.500000000000014</v>
      </c>
      <c r="J152" s="5" t="str">
        <f>DEC2HEX(I152)</f>
        <v>2A</v>
      </c>
      <c r="K152" s="6">
        <f t="shared" si="20"/>
        <v>999.1666666666669</v>
      </c>
      <c r="L152" s="6">
        <f t="shared" si="21"/>
        <v>994.1666666666669</v>
      </c>
      <c r="M152" s="6">
        <f t="shared" si="22"/>
        <v>999.8333333333335</v>
      </c>
      <c r="N152" s="6">
        <f t="shared" si="23"/>
        <v>935.8333333333335</v>
      </c>
      <c r="O152" s="6">
        <f t="shared" si="24"/>
        <v>5335.833333333335</v>
      </c>
      <c r="P152" s="6">
        <f t="shared" si="25"/>
        <v>2985.166666666667</v>
      </c>
      <c r="Q152" s="6">
        <f t="shared" si="26"/>
        <v>2990.833333333334</v>
      </c>
      <c r="R152" s="17">
        <f t="shared" si="15"/>
        <v>6.914733333333334</v>
      </c>
      <c r="S152" s="17">
        <f t="shared" si="16"/>
        <v>3.4913000000000007</v>
      </c>
      <c r="T152" s="31">
        <f t="shared" si="17"/>
        <v>89.06377551020411</v>
      </c>
      <c r="U152" s="30">
        <f t="shared" si="12"/>
        <v>6.180300000000001</v>
      </c>
      <c r="V152" s="30">
        <f t="shared" si="13"/>
        <v>3.079366666666667</v>
      </c>
      <c r="W152" s="31">
        <f t="shared" si="18"/>
        <v>78.55527210884355</v>
      </c>
    </row>
    <row r="153" spans="8:23" ht="12.75">
      <c r="H153" s="5">
        <f t="shared" si="27"/>
        <v>1.7083333333333341</v>
      </c>
      <c r="I153" s="6">
        <f t="shared" si="14"/>
        <v>43.56250000000002</v>
      </c>
      <c r="J153" s="5" t="str">
        <f>DEC2HEX(I153)</f>
        <v>2B</v>
      </c>
      <c r="K153" s="6">
        <f t="shared" si="20"/>
        <v>1009.1958333333334</v>
      </c>
      <c r="L153" s="6">
        <f t="shared" si="21"/>
        <v>1004.1208333333335</v>
      </c>
      <c r="M153" s="6">
        <f t="shared" si="22"/>
        <v>1009.7541666666668</v>
      </c>
      <c r="N153" s="6">
        <f t="shared" si="23"/>
        <v>945.1041666666669</v>
      </c>
      <c r="O153" s="6">
        <f t="shared" si="24"/>
        <v>5418.654166666669</v>
      </c>
      <c r="P153" s="6">
        <f t="shared" si="25"/>
        <v>3014.295833333334</v>
      </c>
      <c r="Q153" s="6">
        <f t="shared" si="26"/>
        <v>3019.979166666667</v>
      </c>
      <c r="R153" s="17">
        <f t="shared" si="15"/>
        <v>6.961566666666668</v>
      </c>
      <c r="S153" s="17">
        <f t="shared" si="16"/>
        <v>3.514712500000001</v>
      </c>
      <c r="T153" s="31">
        <f t="shared" si="17"/>
        <v>89.66103316326533</v>
      </c>
      <c r="U153" s="30">
        <f t="shared" si="12"/>
        <v>6.2224</v>
      </c>
      <c r="V153" s="30">
        <f t="shared" si="13"/>
        <v>3.100483333333334</v>
      </c>
      <c r="W153" s="31">
        <f t="shared" si="18"/>
        <v>79.09396258503403</v>
      </c>
    </row>
    <row r="154" spans="8:23" ht="12.75">
      <c r="H154" s="5">
        <f t="shared" si="27"/>
        <v>1.7500000000000009</v>
      </c>
      <c r="I154" s="6">
        <f t="shared" si="14"/>
        <v>44.62500000000002</v>
      </c>
      <c r="J154" s="5" t="str">
        <f>DEC2HEX(I154)</f>
        <v>2C</v>
      </c>
      <c r="K154" s="6">
        <f t="shared" si="20"/>
        <v>1019.2250000000001</v>
      </c>
      <c r="L154" s="6">
        <f t="shared" si="21"/>
        <v>1014.0750000000002</v>
      </c>
      <c r="M154" s="6">
        <f t="shared" si="22"/>
        <v>1019.6750000000002</v>
      </c>
      <c r="N154" s="6">
        <f t="shared" si="23"/>
        <v>954.3750000000002</v>
      </c>
      <c r="O154" s="6">
        <f t="shared" si="24"/>
        <v>5501.475000000001</v>
      </c>
      <c r="P154" s="6">
        <f t="shared" si="25"/>
        <v>3043.4250000000006</v>
      </c>
      <c r="Q154" s="6">
        <f t="shared" si="26"/>
        <v>3049.1250000000005</v>
      </c>
      <c r="R154" s="17">
        <f t="shared" si="15"/>
        <v>7.008400000000002</v>
      </c>
      <c r="S154" s="17">
        <f t="shared" si="16"/>
        <v>3.538125000000001</v>
      </c>
      <c r="T154" s="31">
        <f t="shared" si="17"/>
        <v>90.25829081632655</v>
      </c>
      <c r="U154" s="30">
        <f t="shared" si="12"/>
        <v>6.264500000000001</v>
      </c>
      <c r="V154" s="30">
        <f t="shared" si="13"/>
        <v>3.121600000000001</v>
      </c>
      <c r="W154" s="31">
        <f t="shared" si="18"/>
        <v>79.63265306122452</v>
      </c>
    </row>
    <row r="155" spans="8:23" ht="12.75">
      <c r="H155" s="5">
        <f t="shared" si="27"/>
        <v>1.7916666666666676</v>
      </c>
      <c r="I155" s="6">
        <f t="shared" si="14"/>
        <v>45.68750000000002</v>
      </c>
      <c r="J155" s="5" t="str">
        <f>DEC2HEX(I155)</f>
        <v>2D</v>
      </c>
      <c r="K155" s="6">
        <f t="shared" si="20"/>
        <v>1029.2541666666668</v>
      </c>
      <c r="L155" s="6">
        <f t="shared" si="21"/>
        <v>1024.029166666667</v>
      </c>
      <c r="M155" s="6">
        <f t="shared" si="22"/>
        <v>1029.5958333333335</v>
      </c>
      <c r="N155" s="6">
        <f t="shared" si="23"/>
        <v>963.6458333333335</v>
      </c>
      <c r="O155" s="6">
        <f t="shared" si="24"/>
        <v>5584.295833333335</v>
      </c>
      <c r="P155" s="6">
        <f t="shared" si="25"/>
        <v>3072.5541666666672</v>
      </c>
      <c r="Q155" s="6">
        <f t="shared" si="26"/>
        <v>3078.270833333334</v>
      </c>
      <c r="R155" s="17">
        <f t="shared" si="15"/>
        <v>7.0552333333333355</v>
      </c>
      <c r="S155" s="17">
        <f t="shared" si="16"/>
        <v>3.561537500000001</v>
      </c>
      <c r="T155" s="31">
        <f t="shared" si="17"/>
        <v>90.85554846938778</v>
      </c>
      <c r="U155" s="30">
        <f t="shared" si="12"/>
        <v>6.3066</v>
      </c>
      <c r="V155" s="30">
        <f t="shared" si="13"/>
        <v>3.1427166666666673</v>
      </c>
      <c r="W155" s="31">
        <f t="shared" si="18"/>
        <v>80.17134353741498</v>
      </c>
    </row>
    <row r="156" spans="8:23" ht="12.75">
      <c r="H156" s="5">
        <f t="shared" si="27"/>
        <v>1.8333333333333344</v>
      </c>
      <c r="I156" s="6">
        <f t="shared" si="14"/>
        <v>46.75000000000003</v>
      </c>
      <c r="J156" s="5" t="str">
        <f>DEC2HEX(I156)</f>
        <v>2E</v>
      </c>
      <c r="K156" s="6">
        <f t="shared" si="20"/>
        <v>1039.2833333333335</v>
      </c>
      <c r="L156" s="6">
        <f t="shared" si="21"/>
        <v>1033.9833333333336</v>
      </c>
      <c r="M156" s="6">
        <f t="shared" si="22"/>
        <v>1039.5166666666669</v>
      </c>
      <c r="N156" s="6">
        <f t="shared" si="23"/>
        <v>972.9166666666669</v>
      </c>
      <c r="O156" s="6">
        <f t="shared" si="24"/>
        <v>5667.116666666669</v>
      </c>
      <c r="P156" s="6">
        <f t="shared" si="25"/>
        <v>3101.6833333333343</v>
      </c>
      <c r="Q156" s="6">
        <f t="shared" si="26"/>
        <v>3107.4166666666674</v>
      </c>
      <c r="R156" s="17">
        <f t="shared" si="15"/>
        <v>7.102066666666668</v>
      </c>
      <c r="S156" s="17">
        <f t="shared" si="16"/>
        <v>3.584950000000001</v>
      </c>
      <c r="T156" s="31">
        <f t="shared" si="17"/>
        <v>91.452806122449</v>
      </c>
      <c r="U156" s="30">
        <f t="shared" si="12"/>
        <v>6.348700000000001</v>
      </c>
      <c r="V156" s="30">
        <f t="shared" si="13"/>
        <v>3.163833333333334</v>
      </c>
      <c r="W156" s="31">
        <f t="shared" si="18"/>
        <v>80.71003401360547</v>
      </c>
    </row>
    <row r="157" spans="8:23" ht="12.75">
      <c r="H157" s="5">
        <f t="shared" si="27"/>
        <v>1.875000000000001</v>
      </c>
      <c r="I157" s="6">
        <f t="shared" si="14"/>
        <v>47.81250000000003</v>
      </c>
      <c r="J157" s="5" t="str">
        <f>DEC2HEX(I157)</f>
        <v>2F</v>
      </c>
      <c r="K157" s="6">
        <f t="shared" si="20"/>
        <v>1049.3125000000002</v>
      </c>
      <c r="L157" s="6">
        <f t="shared" si="21"/>
        <v>1043.9375000000002</v>
      </c>
      <c r="M157" s="6">
        <f t="shared" si="22"/>
        <v>1049.4375000000002</v>
      </c>
      <c r="N157" s="6">
        <f t="shared" si="23"/>
        <v>982.1875000000002</v>
      </c>
      <c r="O157" s="6">
        <f t="shared" si="24"/>
        <v>5749.937500000002</v>
      </c>
      <c r="P157" s="6">
        <f t="shared" si="25"/>
        <v>3130.812500000001</v>
      </c>
      <c r="Q157" s="6">
        <f t="shared" si="26"/>
        <v>3136.562500000001</v>
      </c>
      <c r="R157" s="17">
        <f t="shared" si="15"/>
        <v>7.148900000000001</v>
      </c>
      <c r="S157" s="17">
        <f t="shared" si="16"/>
        <v>3.608362500000001</v>
      </c>
      <c r="T157" s="31">
        <f t="shared" si="17"/>
        <v>92.05006377551024</v>
      </c>
      <c r="U157" s="30">
        <f t="shared" si="12"/>
        <v>6.3908000000000005</v>
      </c>
      <c r="V157" s="30">
        <f t="shared" si="13"/>
        <v>3.1849500000000006</v>
      </c>
      <c r="W157" s="31">
        <f t="shared" si="18"/>
        <v>81.24872448979593</v>
      </c>
    </row>
    <row r="158" spans="8:23" ht="12.75">
      <c r="H158" s="5">
        <f t="shared" si="27"/>
        <v>1.9166666666666679</v>
      </c>
      <c r="I158" s="6">
        <f t="shared" si="14"/>
        <v>48.87500000000003</v>
      </c>
      <c r="J158" s="5" t="str">
        <f>DEC2HEX(I158)</f>
        <v>30</v>
      </c>
      <c r="K158" s="6">
        <f t="shared" si="20"/>
        <v>1059.341666666667</v>
      </c>
      <c r="L158" s="6">
        <f t="shared" si="21"/>
        <v>1053.8916666666669</v>
      </c>
      <c r="M158" s="6">
        <f t="shared" si="22"/>
        <v>1059.3583333333336</v>
      </c>
      <c r="N158" s="6">
        <f t="shared" si="23"/>
        <v>991.4583333333336</v>
      </c>
      <c r="O158" s="6">
        <f t="shared" si="24"/>
        <v>5832.758333333336</v>
      </c>
      <c r="P158" s="6">
        <f t="shared" si="25"/>
        <v>3159.9416666666675</v>
      </c>
      <c r="Q158" s="6">
        <f t="shared" si="26"/>
        <v>3165.708333333334</v>
      </c>
      <c r="R158" s="17">
        <f t="shared" si="15"/>
        <v>7.195733333333335</v>
      </c>
      <c r="S158" s="17">
        <f t="shared" si="16"/>
        <v>3.631775000000001</v>
      </c>
      <c r="T158" s="31">
        <f t="shared" si="17"/>
        <v>92.64732142857146</v>
      </c>
      <c r="U158" s="30">
        <f t="shared" si="12"/>
        <v>6.432900000000001</v>
      </c>
      <c r="V158" s="30">
        <f t="shared" si="13"/>
        <v>3.2060666666666675</v>
      </c>
      <c r="W158" s="31">
        <f t="shared" si="18"/>
        <v>81.78741496598641</v>
      </c>
    </row>
    <row r="159" spans="8:23" ht="12.75">
      <c r="H159" s="5">
        <f t="shared" si="27"/>
        <v>1.9583333333333346</v>
      </c>
      <c r="I159" s="6">
        <f t="shared" si="14"/>
        <v>49.937500000000036</v>
      </c>
      <c r="J159" s="5" t="str">
        <f>DEC2HEX(I159)</f>
        <v>31</v>
      </c>
      <c r="K159" s="6">
        <f t="shared" si="20"/>
        <v>1069.3708333333336</v>
      </c>
      <c r="L159" s="6">
        <f t="shared" si="21"/>
        <v>1063.8458333333338</v>
      </c>
      <c r="M159" s="6">
        <f t="shared" si="22"/>
        <v>1069.279166666667</v>
      </c>
      <c r="N159" s="6">
        <f t="shared" si="23"/>
        <v>1000.729166666667</v>
      </c>
      <c r="O159" s="6">
        <f t="shared" si="24"/>
        <v>5915.579166666669</v>
      </c>
      <c r="P159" s="6">
        <f t="shared" si="25"/>
        <v>3189.070833333334</v>
      </c>
      <c r="Q159" s="6">
        <f t="shared" si="26"/>
        <v>3194.8541666666674</v>
      </c>
      <c r="R159" s="17">
        <f t="shared" si="15"/>
        <v>7.242566666666669</v>
      </c>
      <c r="S159" s="17">
        <f t="shared" si="16"/>
        <v>3.6551875000000007</v>
      </c>
      <c r="T159" s="31">
        <f t="shared" si="17"/>
        <v>93.24457908163268</v>
      </c>
      <c r="U159" s="30">
        <f t="shared" si="12"/>
        <v>6.475000000000001</v>
      </c>
      <c r="V159" s="30">
        <f t="shared" si="13"/>
        <v>3.2271833333333344</v>
      </c>
      <c r="W159" s="31">
        <f t="shared" si="18"/>
        <v>82.3261054421769</v>
      </c>
    </row>
    <row r="160" spans="8:23" ht="12.75">
      <c r="H160" s="5">
        <f t="shared" si="27"/>
        <v>2.0000000000000013</v>
      </c>
      <c r="I160" s="6">
        <f t="shared" si="14"/>
        <v>51.000000000000036</v>
      </c>
      <c r="J160" s="5" t="str">
        <f>DEC2HEX(I160)</f>
        <v>33</v>
      </c>
      <c r="K160" s="6">
        <f t="shared" si="20"/>
        <v>1079.4000000000003</v>
      </c>
      <c r="L160" s="6">
        <f t="shared" si="21"/>
        <v>1073.8000000000002</v>
      </c>
      <c r="M160" s="6">
        <f t="shared" si="22"/>
        <v>1079.2000000000003</v>
      </c>
      <c r="N160" s="6">
        <f t="shared" si="23"/>
        <v>1010.0000000000002</v>
      </c>
      <c r="O160" s="6">
        <f t="shared" si="24"/>
        <v>5998.400000000003</v>
      </c>
      <c r="P160" s="6">
        <f t="shared" si="25"/>
        <v>3218.2000000000007</v>
      </c>
      <c r="Q160" s="6">
        <f t="shared" si="26"/>
        <v>3224.000000000001</v>
      </c>
      <c r="R160" s="29">
        <f t="shared" si="15"/>
        <v>7.289400000000002</v>
      </c>
      <c r="S160" s="29">
        <f t="shared" si="16"/>
        <v>3.6786000000000008</v>
      </c>
      <c r="T160" s="31">
        <f t="shared" si="17"/>
        <v>93.8418367346939</v>
      </c>
      <c r="U160" s="29">
        <f t="shared" si="12"/>
        <v>6.517100000000001</v>
      </c>
      <c r="V160" s="29">
        <f t="shared" si="13"/>
        <v>3.248300000000001</v>
      </c>
      <c r="W160" s="31">
        <f t="shared" si="18"/>
        <v>82.86479591836738</v>
      </c>
    </row>
    <row r="161" spans="8:23" ht="12.75">
      <c r="H161" s="5">
        <f t="shared" si="27"/>
        <v>2.041666666666668</v>
      </c>
      <c r="I161" s="6">
        <f t="shared" si="14"/>
        <v>52.062500000000036</v>
      </c>
      <c r="J161" s="5" t="str">
        <f>DEC2HEX(I161)</f>
        <v>34</v>
      </c>
      <c r="K161" s="6">
        <f t="shared" si="20"/>
        <v>1089.429166666667</v>
      </c>
      <c r="L161" s="6">
        <f t="shared" si="21"/>
        <v>1083.754166666667</v>
      </c>
      <c r="M161" s="6">
        <f t="shared" si="22"/>
        <v>1089.1208333333336</v>
      </c>
      <c r="N161" s="6">
        <f t="shared" si="23"/>
        <v>1019.2708333333336</v>
      </c>
      <c r="O161" s="6">
        <f t="shared" si="24"/>
        <v>6081.220833333336</v>
      </c>
      <c r="P161" s="6">
        <f t="shared" si="25"/>
        <v>3247.3291666666673</v>
      </c>
      <c r="Q161" s="6">
        <f t="shared" si="26"/>
        <v>3253.145833333334</v>
      </c>
      <c r="R161" s="17">
        <f t="shared" si="15"/>
        <v>7.336233333333335</v>
      </c>
      <c r="S161" s="17">
        <f t="shared" si="16"/>
        <v>3.702012500000001</v>
      </c>
      <c r="T161" s="31">
        <f t="shared" si="17"/>
        <v>94.43909438775512</v>
      </c>
      <c r="U161" s="30">
        <f t="shared" si="12"/>
        <v>6.559200000000001</v>
      </c>
      <c r="V161" s="30">
        <f t="shared" si="13"/>
        <v>3.2694166666666673</v>
      </c>
      <c r="W161" s="31">
        <f t="shared" si="18"/>
        <v>83.40348639455785</v>
      </c>
    </row>
    <row r="162" spans="8:23" ht="12.75">
      <c r="H162" s="5">
        <f t="shared" si="27"/>
        <v>2.0833333333333344</v>
      </c>
      <c r="I162" s="6">
        <f t="shared" si="14"/>
        <v>53.12500000000002</v>
      </c>
      <c r="J162" s="5" t="str">
        <f>DEC2HEX(I162)</f>
        <v>35</v>
      </c>
      <c r="K162" s="6">
        <f t="shared" si="20"/>
        <v>1099.4583333333335</v>
      </c>
      <c r="L162" s="6">
        <f t="shared" si="21"/>
        <v>1093.7083333333335</v>
      </c>
      <c r="M162" s="6">
        <f t="shared" si="22"/>
        <v>1099.041666666667</v>
      </c>
      <c r="N162" s="6">
        <f t="shared" si="23"/>
        <v>1028.541666666667</v>
      </c>
      <c r="O162" s="6">
        <f t="shared" si="24"/>
        <v>6164.041666666669</v>
      </c>
      <c r="P162" s="6">
        <f t="shared" si="25"/>
        <v>3276.458333333334</v>
      </c>
      <c r="Q162" s="6">
        <f t="shared" si="26"/>
        <v>3282.2916666666674</v>
      </c>
      <c r="R162" s="17">
        <f t="shared" si="15"/>
        <v>7.383066666666668</v>
      </c>
      <c r="S162" s="17">
        <f t="shared" si="16"/>
        <v>3.7254250000000004</v>
      </c>
      <c r="T162" s="31">
        <f t="shared" si="17"/>
        <v>95.03635204081634</v>
      </c>
      <c r="U162" s="30">
        <f t="shared" si="12"/>
        <v>6.6013</v>
      </c>
      <c r="V162" s="30">
        <f t="shared" si="13"/>
        <v>3.290533333333334</v>
      </c>
      <c r="W162" s="31">
        <f t="shared" si="18"/>
        <v>83.94217687074833</v>
      </c>
    </row>
    <row r="163" spans="8:23" ht="12.75">
      <c r="H163" s="5">
        <f t="shared" si="27"/>
        <v>2.125000000000001</v>
      </c>
      <c r="I163" s="6">
        <f t="shared" si="14"/>
        <v>54.18750000000002</v>
      </c>
      <c r="J163" s="5" t="str">
        <f>DEC2HEX(I163)</f>
        <v>36</v>
      </c>
      <c r="K163" s="6">
        <f t="shared" si="20"/>
        <v>1109.4875000000002</v>
      </c>
      <c r="L163" s="6">
        <f t="shared" si="21"/>
        <v>1103.6625000000001</v>
      </c>
      <c r="M163" s="6">
        <f t="shared" si="22"/>
        <v>1108.9625</v>
      </c>
      <c r="N163" s="6">
        <f t="shared" si="23"/>
        <v>1037.8125000000002</v>
      </c>
      <c r="O163" s="6">
        <f t="shared" si="24"/>
        <v>6246.862500000001</v>
      </c>
      <c r="P163" s="6">
        <f t="shared" si="25"/>
        <v>3305.5875000000005</v>
      </c>
      <c r="Q163" s="6">
        <f t="shared" si="26"/>
        <v>3311.4375000000005</v>
      </c>
      <c r="R163" s="17">
        <f t="shared" si="15"/>
        <v>7.429900000000002</v>
      </c>
      <c r="S163" s="17">
        <f t="shared" si="16"/>
        <v>3.7488375000000005</v>
      </c>
      <c r="T163" s="31">
        <f t="shared" si="17"/>
        <v>95.63360969387756</v>
      </c>
      <c r="U163" s="30">
        <f t="shared" si="12"/>
        <v>6.643400000000001</v>
      </c>
      <c r="V163" s="30">
        <f t="shared" si="13"/>
        <v>3.3116500000000006</v>
      </c>
      <c r="W163" s="31">
        <f t="shared" si="18"/>
        <v>84.4808673469388</v>
      </c>
    </row>
    <row r="164" spans="8:23" ht="12.75">
      <c r="H164" s="5">
        <f t="shared" si="27"/>
        <v>2.1666666666666674</v>
      </c>
      <c r="I164" s="6">
        <f t="shared" si="14"/>
        <v>55.25000000000002</v>
      </c>
      <c r="J164" s="5" t="str">
        <f>DEC2HEX(I164)</f>
        <v>37</v>
      </c>
      <c r="K164" s="6">
        <f t="shared" si="20"/>
        <v>1119.5166666666669</v>
      </c>
      <c r="L164" s="6">
        <f t="shared" si="21"/>
        <v>1113.6166666666668</v>
      </c>
      <c r="M164" s="6">
        <f t="shared" si="22"/>
        <v>1118.8833333333334</v>
      </c>
      <c r="N164" s="6">
        <f t="shared" si="23"/>
        <v>1047.0833333333335</v>
      </c>
      <c r="O164" s="6">
        <f t="shared" si="24"/>
        <v>6329.683333333335</v>
      </c>
      <c r="P164" s="6">
        <f t="shared" si="25"/>
        <v>3334.716666666667</v>
      </c>
      <c r="Q164" s="6">
        <f t="shared" si="26"/>
        <v>3340.583333333334</v>
      </c>
      <c r="R164" s="17">
        <f t="shared" si="15"/>
        <v>7.476733333333335</v>
      </c>
      <c r="S164" s="17">
        <f t="shared" si="16"/>
        <v>3.7722500000000005</v>
      </c>
      <c r="T164" s="31">
        <f t="shared" si="17"/>
        <v>96.2308673469388</v>
      </c>
      <c r="U164" s="30">
        <f t="shared" si="12"/>
        <v>6.6855</v>
      </c>
      <c r="V164" s="30">
        <f t="shared" si="13"/>
        <v>3.332766666666667</v>
      </c>
      <c r="W164" s="31">
        <f t="shared" si="18"/>
        <v>85.01955782312926</v>
      </c>
    </row>
    <row r="165" spans="8:23" ht="12.75">
      <c r="H165" s="5">
        <f t="shared" si="27"/>
        <v>2.208333333333334</v>
      </c>
      <c r="I165" s="6">
        <f t="shared" si="14"/>
        <v>56.312500000000014</v>
      </c>
      <c r="J165" s="5" t="str">
        <f>DEC2HEX(I165)</f>
        <v>38</v>
      </c>
      <c r="K165" s="6">
        <f t="shared" si="20"/>
        <v>1129.5458333333336</v>
      </c>
      <c r="L165" s="6">
        <f t="shared" si="21"/>
        <v>1123.5708333333334</v>
      </c>
      <c r="M165" s="6">
        <f t="shared" si="22"/>
        <v>1128.8041666666668</v>
      </c>
      <c r="N165" s="6">
        <f t="shared" si="23"/>
        <v>1056.3541666666667</v>
      </c>
      <c r="O165" s="6">
        <f t="shared" si="24"/>
        <v>6412.5041666666675</v>
      </c>
      <c r="P165" s="6">
        <f t="shared" si="25"/>
        <v>3363.8458333333338</v>
      </c>
      <c r="Q165" s="6">
        <f t="shared" si="26"/>
        <v>3369.729166666667</v>
      </c>
      <c r="R165" s="17">
        <f t="shared" si="15"/>
        <v>7.523566666666667</v>
      </c>
      <c r="S165" s="17">
        <f t="shared" si="16"/>
        <v>3.7956625000000006</v>
      </c>
      <c r="T165" s="31">
        <f t="shared" si="17"/>
        <v>96.82812500000001</v>
      </c>
      <c r="U165" s="30">
        <f t="shared" si="12"/>
        <v>6.727600000000001</v>
      </c>
      <c r="V165" s="30">
        <f t="shared" si="13"/>
        <v>3.353883333333334</v>
      </c>
      <c r="W165" s="31">
        <f t="shared" si="18"/>
        <v>85.55824829931974</v>
      </c>
    </row>
    <row r="166" spans="8:23" ht="12.75">
      <c r="H166" s="5">
        <f t="shared" si="27"/>
        <v>2.2500000000000004</v>
      </c>
      <c r="I166" s="6">
        <f t="shared" si="14"/>
        <v>57.375000000000014</v>
      </c>
      <c r="J166" s="5" t="str">
        <f>DEC2HEX(I166)</f>
        <v>39</v>
      </c>
      <c r="K166" s="6">
        <f t="shared" si="20"/>
        <v>1139.575</v>
      </c>
      <c r="L166" s="6">
        <f t="shared" si="21"/>
        <v>1133.525</v>
      </c>
      <c r="M166" s="6">
        <f t="shared" si="22"/>
        <v>1138.7250000000001</v>
      </c>
      <c r="N166" s="6">
        <f t="shared" si="23"/>
        <v>1065.625</v>
      </c>
      <c r="O166" s="6">
        <f t="shared" si="24"/>
        <v>6495.325000000001</v>
      </c>
      <c r="P166" s="6">
        <f t="shared" si="25"/>
        <v>3392.9750000000004</v>
      </c>
      <c r="Q166" s="6">
        <f t="shared" si="26"/>
        <v>3398.8750000000005</v>
      </c>
      <c r="R166" s="17">
        <f t="shared" si="15"/>
        <v>7.570400000000001</v>
      </c>
      <c r="S166" s="17">
        <f t="shared" si="16"/>
        <v>3.819075</v>
      </c>
      <c r="T166" s="31">
        <f t="shared" si="17"/>
        <v>97.42538265306123</v>
      </c>
      <c r="U166" s="30">
        <f t="shared" si="12"/>
        <v>6.7697</v>
      </c>
      <c r="V166" s="30">
        <f t="shared" si="13"/>
        <v>3.3750000000000004</v>
      </c>
      <c r="W166" s="31">
        <f t="shared" si="18"/>
        <v>86.09693877551022</v>
      </c>
    </row>
    <row r="167" spans="8:23" ht="12.75">
      <c r="H167" s="5">
        <f t="shared" si="27"/>
        <v>2.291666666666667</v>
      </c>
      <c r="I167" s="6">
        <f t="shared" si="14"/>
        <v>58.437500000000014</v>
      </c>
      <c r="J167" s="5" t="str">
        <f>DEC2HEX(I167)</f>
        <v>3A</v>
      </c>
      <c r="K167" s="6">
        <f t="shared" si="20"/>
        <v>1149.6041666666667</v>
      </c>
      <c r="L167" s="6">
        <f t="shared" si="21"/>
        <v>1143.4791666666667</v>
      </c>
      <c r="M167" s="6">
        <f t="shared" si="22"/>
        <v>1148.6458333333335</v>
      </c>
      <c r="N167" s="6">
        <f t="shared" si="23"/>
        <v>1074.8958333333335</v>
      </c>
      <c r="O167" s="6">
        <f t="shared" si="24"/>
        <v>6578.145833333334</v>
      </c>
      <c r="P167" s="6">
        <f t="shared" si="25"/>
        <v>3422.104166666667</v>
      </c>
      <c r="Q167" s="6">
        <f t="shared" si="26"/>
        <v>3428.0208333333335</v>
      </c>
      <c r="R167" s="17">
        <f t="shared" si="15"/>
        <v>7.617233333333335</v>
      </c>
      <c r="S167" s="17">
        <f t="shared" si="16"/>
        <v>3.8424875000000003</v>
      </c>
      <c r="T167" s="31">
        <f t="shared" si="17"/>
        <v>98.02264030612245</v>
      </c>
      <c r="U167" s="30">
        <f t="shared" si="12"/>
        <v>6.8118</v>
      </c>
      <c r="V167" s="30">
        <f t="shared" si="13"/>
        <v>3.396116666666667</v>
      </c>
      <c r="W167" s="31">
        <f t="shared" si="18"/>
        <v>86.63562925170069</v>
      </c>
    </row>
    <row r="168" spans="8:23" ht="12.75">
      <c r="H168" s="5">
        <f t="shared" si="27"/>
        <v>2.3333333333333335</v>
      </c>
      <c r="I168" s="6">
        <f t="shared" si="14"/>
        <v>59.5</v>
      </c>
      <c r="J168" s="5" t="str">
        <f>DEC2HEX(I168)</f>
        <v>3B</v>
      </c>
      <c r="K168" s="6">
        <f t="shared" si="20"/>
        <v>1159.6333333333334</v>
      </c>
      <c r="L168" s="6">
        <f t="shared" si="21"/>
        <v>1153.4333333333334</v>
      </c>
      <c r="M168" s="6">
        <f t="shared" si="22"/>
        <v>1158.5666666666666</v>
      </c>
      <c r="N168" s="6">
        <f t="shared" si="23"/>
        <v>1084.1666666666667</v>
      </c>
      <c r="O168" s="6">
        <f t="shared" si="24"/>
        <v>6660.966666666667</v>
      </c>
      <c r="P168" s="6">
        <f t="shared" si="25"/>
        <v>3451.2333333333336</v>
      </c>
      <c r="Q168" s="6">
        <f t="shared" si="26"/>
        <v>3457.166666666667</v>
      </c>
      <c r="R168" s="17">
        <f t="shared" si="15"/>
        <v>7.664066666666667</v>
      </c>
      <c r="S168" s="17">
        <f t="shared" si="16"/>
        <v>3.8659</v>
      </c>
      <c r="T168" s="31">
        <f t="shared" si="17"/>
        <v>98.61989795918367</v>
      </c>
      <c r="U168" s="30">
        <f t="shared" si="12"/>
        <v>6.853899999999999</v>
      </c>
      <c r="V168" s="30">
        <f t="shared" si="13"/>
        <v>3.417233333333334</v>
      </c>
      <c r="W168" s="31">
        <f t="shared" si="18"/>
        <v>87.17431972789117</v>
      </c>
    </row>
    <row r="169" spans="8:23" ht="12.75">
      <c r="H169" s="5">
        <f t="shared" si="27"/>
        <v>2.375</v>
      </c>
      <c r="I169" s="6">
        <f t="shared" si="14"/>
        <v>60.5625</v>
      </c>
      <c r="J169" s="5" t="str">
        <f>DEC2HEX(I169)</f>
        <v>3C</v>
      </c>
      <c r="K169" s="6">
        <f t="shared" si="20"/>
        <v>1169.6625</v>
      </c>
      <c r="L169" s="6">
        <f t="shared" si="21"/>
        <v>1163.3875</v>
      </c>
      <c r="M169" s="6">
        <f t="shared" si="22"/>
        <v>1168.4875</v>
      </c>
      <c r="N169" s="6">
        <f t="shared" si="23"/>
        <v>1093.4375</v>
      </c>
      <c r="O169" s="6">
        <f t="shared" si="24"/>
        <v>6743.7875</v>
      </c>
      <c r="P169" s="6">
        <f t="shared" si="25"/>
        <v>3480.3625</v>
      </c>
      <c r="Q169" s="6">
        <f t="shared" si="26"/>
        <v>3486.3125</v>
      </c>
      <c r="R169" s="17">
        <f t="shared" si="15"/>
        <v>7.7109000000000005</v>
      </c>
      <c r="S169" s="17">
        <f t="shared" si="16"/>
        <v>3.8893125</v>
      </c>
      <c r="T169" s="31">
        <f t="shared" si="17"/>
        <v>99.2171556122449</v>
      </c>
      <c r="U169" s="30">
        <f t="shared" si="12"/>
        <v>6.895999999999999</v>
      </c>
      <c r="V169" s="30">
        <f t="shared" si="13"/>
        <v>3.4383500000000002</v>
      </c>
      <c r="W169" s="31">
        <f t="shared" si="18"/>
        <v>87.71301020408164</v>
      </c>
    </row>
    <row r="170" spans="8:23" ht="12.75">
      <c r="H170" s="5">
        <f t="shared" si="27"/>
        <v>2.4166666666666665</v>
      </c>
      <c r="I170" s="6">
        <f t="shared" si="14"/>
        <v>61.625</v>
      </c>
      <c r="J170" s="5" t="str">
        <f>DEC2HEX(I170)</f>
        <v>3D</v>
      </c>
      <c r="K170" s="6">
        <f t="shared" si="20"/>
        <v>1179.6916666666666</v>
      </c>
      <c r="L170" s="6">
        <f t="shared" si="21"/>
        <v>1173.3416666666667</v>
      </c>
      <c r="M170" s="6">
        <f t="shared" si="22"/>
        <v>1178.4083333333333</v>
      </c>
      <c r="N170" s="6">
        <f t="shared" si="23"/>
        <v>1102.7083333333333</v>
      </c>
      <c r="O170" s="6">
        <f t="shared" si="24"/>
        <v>6826.608333333333</v>
      </c>
      <c r="P170" s="6">
        <f t="shared" si="25"/>
        <v>3509.4916666666663</v>
      </c>
      <c r="Q170" s="6">
        <f t="shared" si="26"/>
        <v>3515.458333333333</v>
      </c>
      <c r="R170" s="17">
        <f t="shared" si="15"/>
        <v>7.757733333333334</v>
      </c>
      <c r="S170" s="17">
        <f t="shared" si="16"/>
        <v>3.912725</v>
      </c>
      <c r="T170" s="31">
        <f t="shared" si="17"/>
        <v>99.81441326530613</v>
      </c>
      <c r="U170" s="30">
        <f t="shared" si="12"/>
        <v>6.9380999999999995</v>
      </c>
      <c r="V170" s="30">
        <f t="shared" si="13"/>
        <v>3.4594666666666667</v>
      </c>
      <c r="W170" s="31">
        <f t="shared" si="18"/>
        <v>88.25170068027211</v>
      </c>
    </row>
    <row r="171" spans="8:23" ht="12.75">
      <c r="H171" s="5">
        <f t="shared" si="27"/>
        <v>2.458333333333333</v>
      </c>
      <c r="I171" s="6">
        <f t="shared" si="14"/>
        <v>62.687499999999986</v>
      </c>
      <c r="J171" s="5" t="str">
        <f>DEC2HEX(I171)</f>
        <v>3E</v>
      </c>
      <c r="K171" s="6">
        <f t="shared" si="20"/>
        <v>1189.7208333333333</v>
      </c>
      <c r="L171" s="6">
        <f t="shared" si="21"/>
        <v>1183.2958333333333</v>
      </c>
      <c r="M171" s="6">
        <f t="shared" si="22"/>
        <v>1188.3291666666667</v>
      </c>
      <c r="N171" s="6">
        <f t="shared" si="23"/>
        <v>1111.9791666666665</v>
      </c>
      <c r="O171" s="6">
        <f t="shared" si="24"/>
        <v>6909.429166666667</v>
      </c>
      <c r="P171" s="6">
        <f t="shared" si="25"/>
        <v>3538.6208333333334</v>
      </c>
      <c r="Q171" s="6">
        <f t="shared" si="26"/>
        <v>3544.6041666666665</v>
      </c>
      <c r="R171" s="17">
        <f t="shared" si="15"/>
        <v>7.804566666666667</v>
      </c>
      <c r="S171" s="17">
        <f t="shared" si="16"/>
        <v>3.9361375</v>
      </c>
      <c r="T171" s="31">
        <f t="shared" si="17"/>
        <v>100.41167091836735</v>
      </c>
      <c r="U171" s="30">
        <f t="shared" si="12"/>
        <v>6.9802</v>
      </c>
      <c r="V171" s="30">
        <f t="shared" si="13"/>
        <v>3.4805833333333336</v>
      </c>
      <c r="W171" s="31">
        <f t="shared" si="18"/>
        <v>88.79039115646259</v>
      </c>
    </row>
    <row r="172" spans="8:23" ht="12.75">
      <c r="H172" s="5">
        <f t="shared" si="27"/>
        <v>2.4999999999999996</v>
      </c>
      <c r="I172" s="6">
        <f t="shared" si="14"/>
        <v>63.749999999999986</v>
      </c>
      <c r="J172" s="5" t="str">
        <f>DEC2HEX(I172)</f>
        <v>3F</v>
      </c>
      <c r="K172" s="6">
        <f t="shared" si="20"/>
        <v>1199.75</v>
      </c>
      <c r="L172" s="6">
        <f t="shared" si="21"/>
        <v>1193.25</v>
      </c>
      <c r="M172" s="6">
        <f t="shared" si="22"/>
        <v>1198.25</v>
      </c>
      <c r="N172" s="6">
        <f t="shared" si="23"/>
        <v>1121.25</v>
      </c>
      <c r="O172" s="6">
        <f t="shared" si="24"/>
        <v>6992.249999999999</v>
      </c>
      <c r="P172" s="6">
        <f t="shared" si="25"/>
        <v>3567.7499999999995</v>
      </c>
      <c r="Q172" s="6">
        <f t="shared" si="26"/>
        <v>3573.7499999999995</v>
      </c>
      <c r="R172" s="17">
        <f t="shared" si="15"/>
        <v>7.8514</v>
      </c>
      <c r="S172" s="17">
        <f t="shared" si="16"/>
        <v>3.95955</v>
      </c>
      <c r="T172" s="31">
        <f t="shared" si="17"/>
        <v>101.00892857142858</v>
      </c>
      <c r="U172" s="30">
        <f t="shared" si="12"/>
        <v>7.0222999999999995</v>
      </c>
      <c r="V172" s="30">
        <f t="shared" si="13"/>
        <v>3.5017</v>
      </c>
      <c r="W172" s="31">
        <f t="shared" si="18"/>
        <v>89.32908163265307</v>
      </c>
    </row>
    <row r="173" spans="8:23" ht="12.75">
      <c r="H173" s="5">
        <f t="shared" si="27"/>
        <v>2.541666666666666</v>
      </c>
      <c r="I173" s="6">
        <f t="shared" si="14"/>
        <v>64.81249999999999</v>
      </c>
      <c r="J173" s="5" t="str">
        <f>DEC2HEX(I173)</f>
        <v>40</v>
      </c>
      <c r="K173" s="6">
        <f t="shared" si="20"/>
        <v>1209.7791666666665</v>
      </c>
      <c r="L173" s="6">
        <f t="shared" si="21"/>
        <v>1203.2041666666664</v>
      </c>
      <c r="M173" s="6">
        <f t="shared" si="22"/>
        <v>1208.1708333333331</v>
      </c>
      <c r="N173" s="6">
        <f t="shared" si="23"/>
        <v>1130.5208333333333</v>
      </c>
      <c r="O173" s="6">
        <f t="shared" si="24"/>
        <v>7075.070833333332</v>
      </c>
      <c r="P173" s="6">
        <f t="shared" si="25"/>
        <v>3596.8791666666666</v>
      </c>
      <c r="Q173" s="6">
        <f t="shared" si="26"/>
        <v>3602.895833333333</v>
      </c>
      <c r="R173" s="17">
        <f t="shared" si="15"/>
        <v>7.898233333333334</v>
      </c>
      <c r="S173" s="17">
        <f t="shared" si="16"/>
        <v>3.9829624999999997</v>
      </c>
      <c r="T173" s="31">
        <f t="shared" si="17"/>
        <v>101.60618622448979</v>
      </c>
      <c r="U173" s="30">
        <f t="shared" si="12"/>
        <v>7.064399999999999</v>
      </c>
      <c r="V173" s="30">
        <f t="shared" si="13"/>
        <v>3.5228166666666665</v>
      </c>
      <c r="W173" s="31">
        <f t="shared" si="18"/>
        <v>89.86777210884354</v>
      </c>
    </row>
    <row r="174" spans="8:23" ht="12.75">
      <c r="H174" s="5">
        <f t="shared" si="27"/>
        <v>2.5833333333333326</v>
      </c>
      <c r="I174" s="6">
        <f t="shared" si="14"/>
        <v>65.87499999999997</v>
      </c>
      <c r="J174" s="5" t="str">
        <f>DEC2HEX(I174)</f>
        <v>41</v>
      </c>
      <c r="K174" s="6">
        <f t="shared" si="20"/>
        <v>1219.8083333333332</v>
      </c>
      <c r="L174" s="6">
        <f t="shared" si="21"/>
        <v>1213.158333333333</v>
      </c>
      <c r="M174" s="6">
        <f t="shared" si="22"/>
        <v>1218.0916666666665</v>
      </c>
      <c r="N174" s="6">
        <f t="shared" si="23"/>
        <v>1139.7916666666665</v>
      </c>
      <c r="O174" s="6">
        <f t="shared" si="24"/>
        <v>7157.891666666665</v>
      </c>
      <c r="P174" s="6">
        <f t="shared" si="25"/>
        <v>3626.0083333333328</v>
      </c>
      <c r="Q174" s="6">
        <f t="shared" si="26"/>
        <v>3632.041666666666</v>
      </c>
      <c r="R174" s="17">
        <f t="shared" si="15"/>
        <v>7.9450666666666665</v>
      </c>
      <c r="S174" s="17">
        <f t="shared" si="16"/>
        <v>4.006374999999999</v>
      </c>
      <c r="T174" s="31">
        <f t="shared" si="17"/>
        <v>102.20344387755101</v>
      </c>
      <c r="U174" s="30">
        <f t="shared" si="12"/>
        <v>7.106499999999999</v>
      </c>
      <c r="V174" s="30">
        <f t="shared" si="13"/>
        <v>3.5439333333333334</v>
      </c>
      <c r="W174" s="31">
        <f t="shared" si="18"/>
        <v>90.40646258503402</v>
      </c>
    </row>
    <row r="175" spans="8:23" ht="12.75">
      <c r="H175" s="5">
        <f t="shared" si="27"/>
        <v>2.624999999999999</v>
      </c>
      <c r="I175" s="6">
        <f t="shared" si="14"/>
        <v>66.93749999999997</v>
      </c>
      <c r="J175" s="5" t="str">
        <f>DEC2HEX(I175)</f>
        <v>42</v>
      </c>
      <c r="K175" s="6">
        <f t="shared" si="20"/>
        <v>1229.8374999999999</v>
      </c>
      <c r="L175" s="6">
        <f t="shared" si="21"/>
        <v>1223.1124999999997</v>
      </c>
      <c r="M175" s="6">
        <f t="shared" si="22"/>
        <v>1228.0124999999998</v>
      </c>
      <c r="N175" s="6">
        <f t="shared" si="23"/>
        <v>1149.0624999999998</v>
      </c>
      <c r="O175" s="6">
        <f t="shared" si="24"/>
        <v>7240.712499999999</v>
      </c>
      <c r="P175" s="6">
        <f t="shared" si="25"/>
        <v>3655.1374999999994</v>
      </c>
      <c r="Q175" s="6">
        <f t="shared" si="26"/>
        <v>3661.187499999999</v>
      </c>
      <c r="R175" s="17">
        <f t="shared" si="15"/>
        <v>7.991899999999999</v>
      </c>
      <c r="S175" s="17">
        <f t="shared" si="16"/>
        <v>4.029787499999999</v>
      </c>
      <c r="T175" s="31">
        <f t="shared" si="17"/>
        <v>102.80070153061223</v>
      </c>
      <c r="U175" s="30">
        <f t="shared" si="12"/>
        <v>7.148599999999998</v>
      </c>
      <c r="V175" s="30">
        <f t="shared" si="13"/>
        <v>3.56505</v>
      </c>
      <c r="W175" s="31">
        <f t="shared" si="18"/>
        <v>90.94515306122449</v>
      </c>
    </row>
    <row r="176" spans="8:23" ht="12.75">
      <c r="H176" s="5">
        <f t="shared" si="27"/>
        <v>2.6666666666666656</v>
      </c>
      <c r="I176" s="6">
        <f t="shared" si="14"/>
        <v>67.99999999999997</v>
      </c>
      <c r="J176" s="5" t="str">
        <f>DEC2HEX(I176)</f>
        <v>43</v>
      </c>
      <c r="K176" s="6">
        <f t="shared" si="20"/>
        <v>1239.8666666666663</v>
      </c>
      <c r="L176" s="6">
        <f t="shared" si="21"/>
        <v>1233.0666666666664</v>
      </c>
      <c r="M176" s="6">
        <f t="shared" si="22"/>
        <v>1237.9333333333332</v>
      </c>
      <c r="N176" s="6">
        <f t="shared" si="23"/>
        <v>1158.333333333333</v>
      </c>
      <c r="O176" s="6">
        <f t="shared" si="24"/>
        <v>7323.533333333331</v>
      </c>
      <c r="P176" s="6">
        <f t="shared" si="25"/>
        <v>3684.266666666666</v>
      </c>
      <c r="Q176" s="6">
        <f t="shared" si="26"/>
        <v>3690.3333333333326</v>
      </c>
      <c r="R176" s="17">
        <f t="shared" si="15"/>
        <v>8.038733333333333</v>
      </c>
      <c r="S176" s="17">
        <f t="shared" si="16"/>
        <v>4.0531999999999995</v>
      </c>
      <c r="T176" s="31">
        <f t="shared" si="17"/>
        <v>103.39795918367346</v>
      </c>
      <c r="U176" s="30">
        <f aca="true" t="shared" si="28" ref="U176:U239">4.4963+1.0104*H176</f>
        <v>7.190699999999999</v>
      </c>
      <c r="V176" s="30">
        <f aca="true" t="shared" si="29" ref="V176:V239">2.2347+0.5068*H176</f>
        <v>3.5861666666666663</v>
      </c>
      <c r="W176" s="31">
        <f t="shared" si="18"/>
        <v>91.48384353741496</v>
      </c>
    </row>
    <row r="177" spans="8:23" ht="12.75">
      <c r="H177" s="5">
        <f t="shared" si="27"/>
        <v>2.708333333333332</v>
      </c>
      <c r="I177" s="6">
        <f aca="true" t="shared" si="30" ref="I177:I240">H177*255/10</f>
        <v>69.06249999999997</v>
      </c>
      <c r="J177" s="5" t="str">
        <f>DEC2HEX(I177)</f>
        <v>45</v>
      </c>
      <c r="K177" s="6">
        <f t="shared" si="20"/>
        <v>1249.895833333333</v>
      </c>
      <c r="L177" s="6">
        <f t="shared" si="21"/>
        <v>1243.020833333333</v>
      </c>
      <c r="M177" s="6">
        <f t="shared" si="22"/>
        <v>1247.8541666666665</v>
      </c>
      <c r="N177" s="6">
        <f t="shared" si="23"/>
        <v>1167.6041666666665</v>
      </c>
      <c r="O177" s="6">
        <f t="shared" si="24"/>
        <v>7406.354166666664</v>
      </c>
      <c r="P177" s="6">
        <f t="shared" si="25"/>
        <v>3713.3958333333326</v>
      </c>
      <c r="Q177" s="6">
        <f t="shared" si="26"/>
        <v>3719.4791666666656</v>
      </c>
      <c r="R177" s="17">
        <f aca="true" t="shared" si="31" ref="R177:R240">5.0414+1.124*H177</f>
        <v>8.085566666666665</v>
      </c>
      <c r="S177" s="17">
        <f aca="true" t="shared" si="32" ref="S177:S240">2.5548+0.5619*H177</f>
        <v>4.0766124999999995</v>
      </c>
      <c r="T177" s="31">
        <f aca="true" t="shared" si="33" ref="T177:T240">S177/0.0392</f>
        <v>103.99521683673468</v>
      </c>
      <c r="U177" s="30">
        <f t="shared" si="28"/>
        <v>7.232799999999998</v>
      </c>
      <c r="V177" s="30">
        <f t="shared" si="29"/>
        <v>3.607283333333333</v>
      </c>
      <c r="W177" s="31">
        <f aca="true" t="shared" si="34" ref="W177:W240">V177/0.0392</f>
        <v>92.02253401360544</v>
      </c>
    </row>
    <row r="178" spans="8:23" ht="12.75">
      <c r="H178" s="5">
        <f t="shared" si="27"/>
        <v>2.7499999999999987</v>
      </c>
      <c r="I178" s="6">
        <f t="shared" si="30"/>
        <v>70.12499999999997</v>
      </c>
      <c r="J178" s="5" t="str">
        <f>DEC2HEX(I178)</f>
        <v>46</v>
      </c>
      <c r="K178" s="6">
        <f aca="true" t="shared" si="35" ref="K178:K241">K$6+H178*(L$6-K$6)/10</f>
        <v>1259.9249999999997</v>
      </c>
      <c r="L178" s="6">
        <f aca="true" t="shared" si="36" ref="L178:L241">K$9+(L$9-K$9)*H178/10</f>
        <v>1252.9749999999997</v>
      </c>
      <c r="M178" s="6">
        <f aca="true" t="shared" si="37" ref="M178:M241">M$6+(N$6-M$6)*H178/10</f>
        <v>1257.7749999999996</v>
      </c>
      <c r="N178" s="6">
        <f aca="true" t="shared" si="38" ref="N178:N241">M$9+(N$9-M$9)*H178/10</f>
        <v>1176.8749999999998</v>
      </c>
      <c r="O178" s="6">
        <f aca="true" t="shared" si="39" ref="O178:O241">O$5+(P$5-O$5)*H178/10</f>
        <v>7489.174999999997</v>
      </c>
      <c r="P178" s="6">
        <f aca="true" t="shared" si="40" ref="P178:P241">Q$5+(R$5-Q$5)*H178/10</f>
        <v>3742.5249999999987</v>
      </c>
      <c r="Q178" s="6">
        <f aca="true" t="shared" si="41" ref="Q178:Q241">S$5+(T$5-S$5)*H178/10</f>
        <v>3748.624999999999</v>
      </c>
      <c r="R178" s="17">
        <f t="shared" si="31"/>
        <v>8.132399999999999</v>
      </c>
      <c r="S178" s="17">
        <f t="shared" si="32"/>
        <v>4.100025</v>
      </c>
      <c r="T178" s="31">
        <f t="shared" si="33"/>
        <v>104.5924744897959</v>
      </c>
      <c r="U178" s="30">
        <f t="shared" si="28"/>
        <v>7.274899999999999</v>
      </c>
      <c r="V178" s="30">
        <f t="shared" si="29"/>
        <v>3.6283999999999996</v>
      </c>
      <c r="W178" s="31">
        <f t="shared" si="34"/>
        <v>92.56122448979592</v>
      </c>
    </row>
    <row r="179" spans="8:23" ht="12.75">
      <c r="H179" s="5">
        <f t="shared" si="27"/>
        <v>2.791666666666665</v>
      </c>
      <c r="I179" s="6">
        <f t="shared" si="30"/>
        <v>71.18749999999997</v>
      </c>
      <c r="J179" s="5" t="str">
        <f>DEC2HEX(I179)</f>
        <v>47</v>
      </c>
      <c r="K179" s="6">
        <f t="shared" si="35"/>
        <v>1269.9541666666664</v>
      </c>
      <c r="L179" s="6">
        <f t="shared" si="36"/>
        <v>1262.9291666666663</v>
      </c>
      <c r="M179" s="6">
        <f t="shared" si="37"/>
        <v>1267.695833333333</v>
      </c>
      <c r="N179" s="6">
        <f t="shared" si="38"/>
        <v>1186.145833333333</v>
      </c>
      <c r="O179" s="6">
        <f t="shared" si="39"/>
        <v>7571.995833333331</v>
      </c>
      <c r="P179" s="6">
        <f t="shared" si="40"/>
        <v>3771.654166666666</v>
      </c>
      <c r="Q179" s="6">
        <f t="shared" si="41"/>
        <v>3777.770833333332</v>
      </c>
      <c r="R179" s="17">
        <f t="shared" si="31"/>
        <v>8.179233333333332</v>
      </c>
      <c r="S179" s="17">
        <f t="shared" si="32"/>
        <v>4.1234375</v>
      </c>
      <c r="T179" s="31">
        <f t="shared" si="33"/>
        <v>105.18973214285714</v>
      </c>
      <c r="U179" s="30">
        <f t="shared" si="28"/>
        <v>7.316999999999998</v>
      </c>
      <c r="V179" s="30">
        <f t="shared" si="29"/>
        <v>3.649516666666666</v>
      </c>
      <c r="W179" s="31">
        <f t="shared" si="34"/>
        <v>93.09991496598639</v>
      </c>
    </row>
    <row r="180" spans="8:23" ht="12.75">
      <c r="H180" s="5">
        <f t="shared" si="27"/>
        <v>2.8333333333333317</v>
      </c>
      <c r="I180" s="6">
        <f t="shared" si="30"/>
        <v>72.24999999999996</v>
      </c>
      <c r="J180" s="5" t="str">
        <f>DEC2HEX(I180)</f>
        <v>48</v>
      </c>
      <c r="K180" s="6">
        <f t="shared" si="35"/>
        <v>1279.983333333333</v>
      </c>
      <c r="L180" s="6">
        <f t="shared" si="36"/>
        <v>1272.883333333333</v>
      </c>
      <c r="M180" s="6">
        <f t="shared" si="37"/>
        <v>1277.6166666666663</v>
      </c>
      <c r="N180" s="6">
        <f t="shared" si="38"/>
        <v>1195.4166666666663</v>
      </c>
      <c r="O180" s="6">
        <f t="shared" si="39"/>
        <v>7654.816666666664</v>
      </c>
      <c r="P180" s="6">
        <f t="shared" si="40"/>
        <v>3800.783333333332</v>
      </c>
      <c r="Q180" s="6">
        <f t="shared" si="41"/>
        <v>3806.9166666666656</v>
      </c>
      <c r="R180" s="17">
        <f t="shared" si="31"/>
        <v>8.226066666666664</v>
      </c>
      <c r="S180" s="17">
        <f t="shared" si="32"/>
        <v>4.146849999999999</v>
      </c>
      <c r="T180" s="31">
        <f t="shared" si="33"/>
        <v>105.78698979591834</v>
      </c>
      <c r="U180" s="30">
        <f t="shared" si="28"/>
        <v>7.359099999999998</v>
      </c>
      <c r="V180" s="30">
        <f t="shared" si="29"/>
        <v>3.670633333333333</v>
      </c>
      <c r="W180" s="31">
        <f t="shared" si="34"/>
        <v>93.63860544217687</v>
      </c>
    </row>
    <row r="181" spans="8:23" ht="12.75">
      <c r="H181" s="5">
        <f aca="true" t="shared" si="42" ref="H181:H244">H180+0.25/6</f>
        <v>2.8749999999999982</v>
      </c>
      <c r="I181" s="6">
        <f t="shared" si="30"/>
        <v>73.31249999999996</v>
      </c>
      <c r="J181" s="5" t="str">
        <f>DEC2HEX(I181)</f>
        <v>49</v>
      </c>
      <c r="K181" s="6">
        <f t="shared" si="35"/>
        <v>1290.0124999999996</v>
      </c>
      <c r="L181" s="6">
        <f t="shared" si="36"/>
        <v>1282.8374999999996</v>
      </c>
      <c r="M181" s="6">
        <f t="shared" si="37"/>
        <v>1287.5374999999995</v>
      </c>
      <c r="N181" s="6">
        <f t="shared" si="38"/>
        <v>1204.6874999999995</v>
      </c>
      <c r="O181" s="6">
        <f t="shared" si="39"/>
        <v>7737.637499999996</v>
      </c>
      <c r="P181" s="6">
        <f t="shared" si="40"/>
        <v>3829.912499999999</v>
      </c>
      <c r="Q181" s="6">
        <f t="shared" si="41"/>
        <v>3836.062499999999</v>
      </c>
      <c r="R181" s="17">
        <f t="shared" si="31"/>
        <v>8.272899999999998</v>
      </c>
      <c r="S181" s="17">
        <f t="shared" si="32"/>
        <v>4.170262499999999</v>
      </c>
      <c r="T181" s="31">
        <f t="shared" si="33"/>
        <v>106.38424744897956</v>
      </c>
      <c r="U181" s="30">
        <f t="shared" si="28"/>
        <v>7.401199999999998</v>
      </c>
      <c r="V181" s="30">
        <f t="shared" si="29"/>
        <v>3.6917499999999994</v>
      </c>
      <c r="W181" s="31">
        <f t="shared" si="34"/>
        <v>94.17729591836734</v>
      </c>
    </row>
    <row r="182" spans="8:23" ht="12.75">
      <c r="H182" s="5">
        <f t="shared" si="42"/>
        <v>2.9166666666666647</v>
      </c>
      <c r="I182" s="6">
        <f t="shared" si="30"/>
        <v>74.37499999999996</v>
      </c>
      <c r="J182" s="5" t="str">
        <f>DEC2HEX(I182)</f>
        <v>4A</v>
      </c>
      <c r="K182" s="6">
        <f t="shared" si="35"/>
        <v>1300.0416666666663</v>
      </c>
      <c r="L182" s="6">
        <f t="shared" si="36"/>
        <v>1292.7916666666663</v>
      </c>
      <c r="M182" s="6">
        <f t="shared" si="37"/>
        <v>1297.4583333333328</v>
      </c>
      <c r="N182" s="6">
        <f t="shared" si="38"/>
        <v>1213.958333333333</v>
      </c>
      <c r="O182" s="6">
        <f t="shared" si="39"/>
        <v>7820.458333333329</v>
      </c>
      <c r="P182" s="6">
        <f t="shared" si="40"/>
        <v>3859.041666666665</v>
      </c>
      <c r="Q182" s="6">
        <f t="shared" si="41"/>
        <v>3865.208333333332</v>
      </c>
      <c r="R182" s="17">
        <f t="shared" si="31"/>
        <v>8.319733333333332</v>
      </c>
      <c r="S182" s="17">
        <f t="shared" si="32"/>
        <v>4.193674999999999</v>
      </c>
      <c r="T182" s="31">
        <f t="shared" si="33"/>
        <v>106.9815051020408</v>
      </c>
      <c r="U182" s="30">
        <f t="shared" si="28"/>
        <v>7.443299999999997</v>
      </c>
      <c r="V182" s="30">
        <f t="shared" si="29"/>
        <v>3.712866666666666</v>
      </c>
      <c r="W182" s="31">
        <f t="shared" si="34"/>
        <v>94.7159863945578</v>
      </c>
    </row>
    <row r="183" spans="8:23" ht="12.75">
      <c r="H183" s="5">
        <f t="shared" si="42"/>
        <v>2.9583333333333313</v>
      </c>
      <c r="I183" s="6">
        <f t="shared" si="30"/>
        <v>75.43749999999994</v>
      </c>
      <c r="J183" s="5" t="str">
        <f>DEC2HEX(I183)</f>
        <v>4B</v>
      </c>
      <c r="K183" s="6">
        <f t="shared" si="35"/>
        <v>1310.0708333333328</v>
      </c>
      <c r="L183" s="6">
        <f t="shared" si="36"/>
        <v>1302.745833333333</v>
      </c>
      <c r="M183" s="6">
        <f t="shared" si="37"/>
        <v>1307.3791666666662</v>
      </c>
      <c r="N183" s="6">
        <f t="shared" si="38"/>
        <v>1223.2291666666663</v>
      </c>
      <c r="O183" s="6">
        <f t="shared" si="39"/>
        <v>7903.279166666663</v>
      </c>
      <c r="P183" s="6">
        <f t="shared" si="40"/>
        <v>3888.1708333333318</v>
      </c>
      <c r="Q183" s="6">
        <f t="shared" si="41"/>
        <v>3894.354166666665</v>
      </c>
      <c r="R183" s="17">
        <f t="shared" si="31"/>
        <v>8.366566666666666</v>
      </c>
      <c r="S183" s="17">
        <f t="shared" si="32"/>
        <v>4.217087499999999</v>
      </c>
      <c r="T183" s="31">
        <f t="shared" si="33"/>
        <v>107.57876275510202</v>
      </c>
      <c r="U183" s="30">
        <f t="shared" si="28"/>
        <v>7.485399999999998</v>
      </c>
      <c r="V183" s="30">
        <f t="shared" si="29"/>
        <v>3.7339833333333328</v>
      </c>
      <c r="W183" s="31">
        <f t="shared" si="34"/>
        <v>95.25467687074828</v>
      </c>
    </row>
    <row r="184" spans="8:23" ht="12.75">
      <c r="H184" s="5">
        <f t="shared" si="42"/>
        <v>2.999999999999998</v>
      </c>
      <c r="I184" s="6">
        <f t="shared" si="30"/>
        <v>76.49999999999994</v>
      </c>
      <c r="J184" s="5" t="str">
        <f>DEC2HEX(I184)</f>
        <v>4C</v>
      </c>
      <c r="K184" s="6">
        <f t="shared" si="35"/>
        <v>1320.0999999999995</v>
      </c>
      <c r="L184" s="6">
        <f t="shared" si="36"/>
        <v>1312.6999999999994</v>
      </c>
      <c r="M184" s="6">
        <f t="shared" si="37"/>
        <v>1317.2999999999995</v>
      </c>
      <c r="N184" s="6">
        <f t="shared" si="38"/>
        <v>1232.4999999999995</v>
      </c>
      <c r="O184" s="6">
        <f t="shared" si="39"/>
        <v>7986.099999999996</v>
      </c>
      <c r="P184" s="6">
        <f t="shared" si="40"/>
        <v>3917.2999999999984</v>
      </c>
      <c r="Q184" s="6">
        <f t="shared" si="41"/>
        <v>3923.4999999999986</v>
      </c>
      <c r="R184" s="29">
        <f t="shared" si="31"/>
        <v>8.413399999999998</v>
      </c>
      <c r="S184" s="29">
        <f t="shared" si="32"/>
        <v>4.240499999999999</v>
      </c>
      <c r="T184" s="31">
        <f t="shared" si="33"/>
        <v>108.17602040816324</v>
      </c>
      <c r="U184" s="29">
        <f t="shared" si="28"/>
        <v>7.527499999999997</v>
      </c>
      <c r="V184" s="29">
        <f t="shared" si="29"/>
        <v>3.7550999999999988</v>
      </c>
      <c r="W184" s="31">
        <f t="shared" si="34"/>
        <v>95.79336734693875</v>
      </c>
    </row>
    <row r="185" spans="8:23" ht="12.75">
      <c r="H185" s="5">
        <f t="shared" si="42"/>
        <v>3.0416666666666643</v>
      </c>
      <c r="I185" s="6">
        <f t="shared" si="30"/>
        <v>77.56249999999994</v>
      </c>
      <c r="J185" s="5" t="str">
        <f>DEC2HEX(I185)</f>
        <v>4D</v>
      </c>
      <c r="K185" s="6">
        <f t="shared" si="35"/>
        <v>1330.1291666666662</v>
      </c>
      <c r="L185" s="6">
        <f t="shared" si="36"/>
        <v>1322.654166666666</v>
      </c>
      <c r="M185" s="6">
        <f t="shared" si="37"/>
        <v>1327.2208333333328</v>
      </c>
      <c r="N185" s="6">
        <f t="shared" si="38"/>
        <v>1241.7708333333328</v>
      </c>
      <c r="O185" s="6">
        <f t="shared" si="39"/>
        <v>8068.920833333328</v>
      </c>
      <c r="P185" s="6">
        <f t="shared" si="40"/>
        <v>3946.429166666665</v>
      </c>
      <c r="Q185" s="6">
        <f t="shared" si="41"/>
        <v>3952.6458333333317</v>
      </c>
      <c r="R185" s="17">
        <f t="shared" si="31"/>
        <v>8.460233333333331</v>
      </c>
      <c r="S185" s="17">
        <f t="shared" si="32"/>
        <v>4.263912499999998</v>
      </c>
      <c r="T185" s="31">
        <f t="shared" si="33"/>
        <v>108.77327806122445</v>
      </c>
      <c r="U185" s="30">
        <f t="shared" si="28"/>
        <v>7.569599999999998</v>
      </c>
      <c r="V185" s="30">
        <f t="shared" si="29"/>
        <v>3.7762166666666657</v>
      </c>
      <c r="W185" s="31">
        <f t="shared" si="34"/>
        <v>96.33205782312923</v>
      </c>
    </row>
    <row r="186" spans="8:23" ht="12.75">
      <c r="H186" s="5">
        <f t="shared" si="42"/>
        <v>3.083333333333331</v>
      </c>
      <c r="I186" s="6">
        <f t="shared" si="30"/>
        <v>78.62499999999993</v>
      </c>
      <c r="J186" s="5" t="str">
        <f>DEC2HEX(I186)</f>
        <v>4E</v>
      </c>
      <c r="K186" s="6">
        <f t="shared" si="35"/>
        <v>1340.1583333333328</v>
      </c>
      <c r="L186" s="6">
        <f t="shared" si="36"/>
        <v>1332.6083333333327</v>
      </c>
      <c r="M186" s="6">
        <f t="shared" si="37"/>
        <v>1337.141666666666</v>
      </c>
      <c r="N186" s="6">
        <f t="shared" si="38"/>
        <v>1251.041666666666</v>
      </c>
      <c r="O186" s="6">
        <f t="shared" si="39"/>
        <v>8151.741666666661</v>
      </c>
      <c r="P186" s="6">
        <f t="shared" si="40"/>
        <v>3975.5583333333316</v>
      </c>
      <c r="Q186" s="6">
        <f t="shared" si="41"/>
        <v>3981.791666666665</v>
      </c>
      <c r="R186" s="17">
        <f t="shared" si="31"/>
        <v>8.507066666666665</v>
      </c>
      <c r="S186" s="17">
        <f t="shared" si="32"/>
        <v>4.287324999999999</v>
      </c>
      <c r="T186" s="31">
        <f t="shared" si="33"/>
        <v>109.3705357142857</v>
      </c>
      <c r="U186" s="30">
        <f t="shared" si="28"/>
        <v>7.611699999999997</v>
      </c>
      <c r="V186" s="30">
        <f t="shared" si="29"/>
        <v>3.7973333333333326</v>
      </c>
      <c r="W186" s="31">
        <f t="shared" si="34"/>
        <v>96.87074829931971</v>
      </c>
    </row>
    <row r="187" spans="8:23" ht="12.75">
      <c r="H187" s="5">
        <f t="shared" si="42"/>
        <v>3.1249999999999973</v>
      </c>
      <c r="I187" s="6">
        <f t="shared" si="30"/>
        <v>79.68749999999993</v>
      </c>
      <c r="J187" s="5" t="str">
        <f>DEC2HEX(I187)</f>
        <v>4F</v>
      </c>
      <c r="K187" s="6">
        <f t="shared" si="35"/>
        <v>1350.1874999999993</v>
      </c>
      <c r="L187" s="6">
        <f t="shared" si="36"/>
        <v>1342.5624999999993</v>
      </c>
      <c r="M187" s="6">
        <f t="shared" si="37"/>
        <v>1347.0624999999993</v>
      </c>
      <c r="N187" s="6">
        <f t="shared" si="38"/>
        <v>1260.3124999999993</v>
      </c>
      <c r="O187" s="6">
        <f t="shared" si="39"/>
        <v>8234.562499999995</v>
      </c>
      <c r="P187" s="6">
        <f t="shared" si="40"/>
        <v>4004.687499999998</v>
      </c>
      <c r="Q187" s="6">
        <f t="shared" si="41"/>
        <v>4010.937499999998</v>
      </c>
      <c r="R187" s="17">
        <f t="shared" si="31"/>
        <v>8.553899999999999</v>
      </c>
      <c r="S187" s="17">
        <f t="shared" si="32"/>
        <v>4.310737499999998</v>
      </c>
      <c r="T187" s="31">
        <f t="shared" si="33"/>
        <v>109.9677933673469</v>
      </c>
      <c r="U187" s="30">
        <f t="shared" si="28"/>
        <v>7.653799999999997</v>
      </c>
      <c r="V187" s="30">
        <f t="shared" si="29"/>
        <v>3.8184499999999986</v>
      </c>
      <c r="W187" s="31">
        <f t="shared" si="34"/>
        <v>97.40943877551017</v>
      </c>
    </row>
    <row r="188" spans="8:23" ht="12.75">
      <c r="H188" s="5">
        <f t="shared" si="42"/>
        <v>3.166666666666664</v>
      </c>
      <c r="I188" s="6">
        <f t="shared" si="30"/>
        <v>80.74999999999993</v>
      </c>
      <c r="J188" s="5" t="str">
        <f>DEC2HEX(I188)</f>
        <v>50</v>
      </c>
      <c r="K188" s="6">
        <f t="shared" si="35"/>
        <v>1360.216666666666</v>
      </c>
      <c r="L188" s="6">
        <f t="shared" si="36"/>
        <v>1352.516666666666</v>
      </c>
      <c r="M188" s="6">
        <f t="shared" si="37"/>
        <v>1356.9833333333327</v>
      </c>
      <c r="N188" s="6">
        <f t="shared" si="38"/>
        <v>1269.5833333333326</v>
      </c>
      <c r="O188" s="6">
        <f t="shared" si="39"/>
        <v>8317.383333333328</v>
      </c>
      <c r="P188" s="6">
        <f t="shared" si="40"/>
        <v>4033.816666666665</v>
      </c>
      <c r="Q188" s="6">
        <f t="shared" si="41"/>
        <v>4040.083333333331</v>
      </c>
      <c r="R188" s="17">
        <f t="shared" si="31"/>
        <v>8.60073333333333</v>
      </c>
      <c r="S188" s="17">
        <f t="shared" si="32"/>
        <v>4.334149999999998</v>
      </c>
      <c r="T188" s="31">
        <f t="shared" si="33"/>
        <v>110.56505102040812</v>
      </c>
      <c r="U188" s="30">
        <f t="shared" si="28"/>
        <v>7.695899999999996</v>
      </c>
      <c r="V188" s="30">
        <f t="shared" si="29"/>
        <v>3.8395666666666655</v>
      </c>
      <c r="W188" s="31">
        <f t="shared" si="34"/>
        <v>97.94812925170065</v>
      </c>
    </row>
    <row r="189" spans="8:23" ht="12.75">
      <c r="H189" s="5">
        <f t="shared" si="42"/>
        <v>3.2083333333333304</v>
      </c>
      <c r="I189" s="6">
        <f t="shared" si="30"/>
        <v>81.81249999999991</v>
      </c>
      <c r="J189" s="5" t="str">
        <f>DEC2HEX(I189)</f>
        <v>51</v>
      </c>
      <c r="K189" s="6">
        <f t="shared" si="35"/>
        <v>1370.2458333333325</v>
      </c>
      <c r="L189" s="6">
        <f t="shared" si="36"/>
        <v>1362.4708333333326</v>
      </c>
      <c r="M189" s="6">
        <f t="shared" si="37"/>
        <v>1366.904166666666</v>
      </c>
      <c r="N189" s="6">
        <f t="shared" si="38"/>
        <v>1278.854166666666</v>
      </c>
      <c r="O189" s="6">
        <f t="shared" si="39"/>
        <v>8400.204166666661</v>
      </c>
      <c r="P189" s="6">
        <f t="shared" si="40"/>
        <v>4062.9458333333314</v>
      </c>
      <c r="Q189" s="6">
        <f t="shared" si="41"/>
        <v>4069.2291666666647</v>
      </c>
      <c r="R189" s="17">
        <f t="shared" si="31"/>
        <v>8.647566666666664</v>
      </c>
      <c r="S189" s="17">
        <f t="shared" si="32"/>
        <v>4.3575624999999985</v>
      </c>
      <c r="T189" s="31">
        <f t="shared" si="33"/>
        <v>111.16230867346935</v>
      </c>
      <c r="U189" s="30">
        <f t="shared" si="28"/>
        <v>7.737999999999996</v>
      </c>
      <c r="V189" s="30">
        <f t="shared" si="29"/>
        <v>3.8606833333333324</v>
      </c>
      <c r="W189" s="31">
        <f t="shared" si="34"/>
        <v>98.48681972789113</v>
      </c>
    </row>
    <row r="190" spans="8:23" ht="12.75">
      <c r="H190" s="5">
        <f t="shared" si="42"/>
        <v>3.249999999999997</v>
      </c>
      <c r="I190" s="6">
        <f t="shared" si="30"/>
        <v>82.87499999999991</v>
      </c>
      <c r="J190" s="5" t="str">
        <f>DEC2HEX(I190)</f>
        <v>52</v>
      </c>
      <c r="K190" s="6">
        <f t="shared" si="35"/>
        <v>1380.2749999999992</v>
      </c>
      <c r="L190" s="6">
        <f t="shared" si="36"/>
        <v>1372.4249999999993</v>
      </c>
      <c r="M190" s="6">
        <f t="shared" si="37"/>
        <v>1376.8249999999994</v>
      </c>
      <c r="N190" s="6">
        <f t="shared" si="38"/>
        <v>1288.1249999999993</v>
      </c>
      <c r="O190" s="6">
        <f t="shared" si="39"/>
        <v>8483.024999999994</v>
      </c>
      <c r="P190" s="6">
        <f t="shared" si="40"/>
        <v>4092.074999999998</v>
      </c>
      <c r="Q190" s="6">
        <f t="shared" si="41"/>
        <v>4098.374999999998</v>
      </c>
      <c r="R190" s="17">
        <f t="shared" si="31"/>
        <v>8.694399999999998</v>
      </c>
      <c r="S190" s="17">
        <f t="shared" si="32"/>
        <v>4.3809749999999985</v>
      </c>
      <c r="T190" s="31">
        <f t="shared" si="33"/>
        <v>111.75956632653057</v>
      </c>
      <c r="U190" s="30">
        <f t="shared" si="28"/>
        <v>7.7800999999999965</v>
      </c>
      <c r="V190" s="30">
        <f t="shared" si="29"/>
        <v>3.8817999999999984</v>
      </c>
      <c r="W190" s="31">
        <f t="shared" si="34"/>
        <v>99.0255102040816</v>
      </c>
    </row>
    <row r="191" spans="8:23" ht="12.75">
      <c r="H191" s="5">
        <f t="shared" si="42"/>
        <v>3.2916666666666634</v>
      </c>
      <c r="I191" s="6">
        <f t="shared" si="30"/>
        <v>83.93749999999991</v>
      </c>
      <c r="J191" s="5" t="str">
        <f>DEC2HEX(I191)</f>
        <v>53</v>
      </c>
      <c r="K191" s="6">
        <f t="shared" si="35"/>
        <v>1390.3041666666659</v>
      </c>
      <c r="L191" s="6">
        <f t="shared" si="36"/>
        <v>1382.379166666666</v>
      </c>
      <c r="M191" s="6">
        <f t="shared" si="37"/>
        <v>1386.7458333333325</v>
      </c>
      <c r="N191" s="6">
        <f t="shared" si="38"/>
        <v>1297.3958333333326</v>
      </c>
      <c r="O191" s="6">
        <f t="shared" si="39"/>
        <v>8565.845833333327</v>
      </c>
      <c r="P191" s="6">
        <f t="shared" si="40"/>
        <v>4121.204166666665</v>
      </c>
      <c r="Q191" s="6">
        <f t="shared" si="41"/>
        <v>4127.520833333331</v>
      </c>
      <c r="R191" s="17">
        <f t="shared" si="31"/>
        <v>8.74123333333333</v>
      </c>
      <c r="S191" s="17">
        <f t="shared" si="32"/>
        <v>4.404387499999999</v>
      </c>
      <c r="T191" s="31">
        <f t="shared" si="33"/>
        <v>112.35682397959181</v>
      </c>
      <c r="U191" s="30">
        <f t="shared" si="28"/>
        <v>7.822199999999997</v>
      </c>
      <c r="V191" s="30">
        <f t="shared" si="29"/>
        <v>3.9029166666666653</v>
      </c>
      <c r="W191" s="31">
        <f t="shared" si="34"/>
        <v>99.56420068027208</v>
      </c>
    </row>
    <row r="192" spans="8:23" ht="12.75">
      <c r="H192" s="5">
        <f t="shared" si="42"/>
        <v>3.33333333333333</v>
      </c>
      <c r="I192" s="6">
        <f t="shared" si="30"/>
        <v>84.99999999999991</v>
      </c>
      <c r="J192" s="5" t="str">
        <f>DEC2HEX(I192)</f>
        <v>54</v>
      </c>
      <c r="K192" s="6">
        <f t="shared" si="35"/>
        <v>1400.3333333333326</v>
      </c>
      <c r="L192" s="6">
        <f t="shared" si="36"/>
        <v>1392.3333333333326</v>
      </c>
      <c r="M192" s="6">
        <f t="shared" si="37"/>
        <v>1396.6666666666658</v>
      </c>
      <c r="N192" s="6">
        <f t="shared" si="38"/>
        <v>1306.6666666666658</v>
      </c>
      <c r="O192" s="6">
        <f t="shared" si="39"/>
        <v>8648.66666666666</v>
      </c>
      <c r="P192" s="6">
        <f t="shared" si="40"/>
        <v>4150.333333333331</v>
      </c>
      <c r="Q192" s="6">
        <f t="shared" si="41"/>
        <v>4156.666666666664</v>
      </c>
      <c r="R192" s="17">
        <f t="shared" si="31"/>
        <v>8.788066666666664</v>
      </c>
      <c r="S192" s="17">
        <f t="shared" si="32"/>
        <v>4.427799999999998</v>
      </c>
      <c r="T192" s="31">
        <f t="shared" si="33"/>
        <v>112.954081632653</v>
      </c>
      <c r="U192" s="30">
        <f t="shared" si="28"/>
        <v>7.8642999999999965</v>
      </c>
      <c r="V192" s="30">
        <f t="shared" si="29"/>
        <v>3.924033333333332</v>
      </c>
      <c r="W192" s="31">
        <f t="shared" si="34"/>
        <v>100.10289115646256</v>
      </c>
    </row>
    <row r="193" spans="8:23" ht="12.75">
      <c r="H193" s="5">
        <f t="shared" si="42"/>
        <v>3.3749999999999964</v>
      </c>
      <c r="I193" s="6">
        <f t="shared" si="30"/>
        <v>86.06249999999991</v>
      </c>
      <c r="J193" s="5" t="str">
        <f>DEC2HEX(I193)</f>
        <v>56</v>
      </c>
      <c r="K193" s="6">
        <f t="shared" si="35"/>
        <v>1410.3624999999993</v>
      </c>
      <c r="L193" s="6">
        <f t="shared" si="36"/>
        <v>1402.2874999999992</v>
      </c>
      <c r="M193" s="6">
        <f t="shared" si="37"/>
        <v>1406.5874999999992</v>
      </c>
      <c r="N193" s="6">
        <f t="shared" si="38"/>
        <v>1315.937499999999</v>
      </c>
      <c r="O193" s="6">
        <f t="shared" si="39"/>
        <v>8731.487499999992</v>
      </c>
      <c r="P193" s="6">
        <f t="shared" si="40"/>
        <v>4179.462499999998</v>
      </c>
      <c r="Q193" s="6">
        <f t="shared" si="41"/>
        <v>4185.812499999997</v>
      </c>
      <c r="R193" s="17">
        <f t="shared" si="31"/>
        <v>8.834899999999998</v>
      </c>
      <c r="S193" s="17">
        <f t="shared" si="32"/>
        <v>4.451212499999998</v>
      </c>
      <c r="T193" s="31">
        <f t="shared" si="33"/>
        <v>113.55133928571423</v>
      </c>
      <c r="U193" s="30">
        <f t="shared" si="28"/>
        <v>7.906399999999996</v>
      </c>
      <c r="V193" s="30">
        <f t="shared" si="29"/>
        <v>3.945149999999998</v>
      </c>
      <c r="W193" s="31">
        <f t="shared" si="34"/>
        <v>100.64158163265301</v>
      </c>
    </row>
    <row r="194" spans="8:23" ht="12.75">
      <c r="H194" s="5">
        <f t="shared" si="42"/>
        <v>3.416666666666663</v>
      </c>
      <c r="I194" s="6">
        <f t="shared" si="30"/>
        <v>87.12499999999991</v>
      </c>
      <c r="J194" s="5" t="str">
        <f>DEC2HEX(I194)</f>
        <v>57</v>
      </c>
      <c r="K194" s="6">
        <f t="shared" si="35"/>
        <v>1420.3916666666657</v>
      </c>
      <c r="L194" s="6">
        <f t="shared" si="36"/>
        <v>1412.2416666666659</v>
      </c>
      <c r="M194" s="6">
        <f t="shared" si="37"/>
        <v>1416.5083333333325</v>
      </c>
      <c r="N194" s="6">
        <f t="shared" si="38"/>
        <v>1325.2083333333326</v>
      </c>
      <c r="O194" s="6">
        <f t="shared" si="39"/>
        <v>8814.308333333325</v>
      </c>
      <c r="P194" s="6">
        <f t="shared" si="40"/>
        <v>4208.591666666664</v>
      </c>
      <c r="Q194" s="6">
        <f t="shared" si="41"/>
        <v>4214.95833333333</v>
      </c>
      <c r="R194" s="17">
        <f t="shared" si="31"/>
        <v>8.88173333333333</v>
      </c>
      <c r="S194" s="17">
        <f t="shared" si="32"/>
        <v>4.474624999999998</v>
      </c>
      <c r="T194" s="31">
        <f t="shared" si="33"/>
        <v>114.14859693877546</v>
      </c>
      <c r="U194" s="30">
        <f t="shared" si="28"/>
        <v>7.948499999999996</v>
      </c>
      <c r="V194" s="30">
        <f t="shared" si="29"/>
        <v>3.966266666666665</v>
      </c>
      <c r="W194" s="31">
        <f t="shared" si="34"/>
        <v>101.1802721088435</v>
      </c>
    </row>
    <row r="195" spans="8:23" ht="12.75">
      <c r="H195" s="5">
        <f t="shared" si="42"/>
        <v>3.4583333333333295</v>
      </c>
      <c r="I195" s="6">
        <f t="shared" si="30"/>
        <v>88.1874999999999</v>
      </c>
      <c r="J195" s="5" t="str">
        <f>DEC2HEX(I195)</f>
        <v>58</v>
      </c>
      <c r="K195" s="6">
        <f t="shared" si="35"/>
        <v>1430.4208333333324</v>
      </c>
      <c r="L195" s="6">
        <f t="shared" si="36"/>
        <v>1422.1958333333325</v>
      </c>
      <c r="M195" s="6">
        <f t="shared" si="37"/>
        <v>1426.4291666666657</v>
      </c>
      <c r="N195" s="6">
        <f t="shared" si="38"/>
        <v>1334.4791666666658</v>
      </c>
      <c r="O195" s="6">
        <f t="shared" si="39"/>
        <v>8897.129166666658</v>
      </c>
      <c r="P195" s="6">
        <f t="shared" si="40"/>
        <v>4237.720833333331</v>
      </c>
      <c r="Q195" s="6">
        <f t="shared" si="41"/>
        <v>4244.104166666664</v>
      </c>
      <c r="R195" s="17">
        <f t="shared" si="31"/>
        <v>8.928566666666663</v>
      </c>
      <c r="S195" s="17">
        <f t="shared" si="32"/>
        <v>4.498037499999998</v>
      </c>
      <c r="T195" s="31">
        <f t="shared" si="33"/>
        <v>114.74585459183669</v>
      </c>
      <c r="U195" s="30">
        <f t="shared" si="28"/>
        <v>7.990599999999995</v>
      </c>
      <c r="V195" s="30">
        <f t="shared" si="29"/>
        <v>3.9873833333333315</v>
      </c>
      <c r="W195" s="31">
        <f t="shared" si="34"/>
        <v>101.71896258503396</v>
      </c>
    </row>
    <row r="196" spans="8:23" ht="12.75">
      <c r="H196" s="5">
        <f t="shared" si="42"/>
        <v>3.499999999999996</v>
      </c>
      <c r="I196" s="6">
        <f t="shared" si="30"/>
        <v>89.2499999999999</v>
      </c>
      <c r="J196" s="5" t="str">
        <f>DEC2HEX(I196)</f>
        <v>59</v>
      </c>
      <c r="K196" s="6">
        <f t="shared" si="35"/>
        <v>1440.4499999999991</v>
      </c>
      <c r="L196" s="6">
        <f t="shared" si="36"/>
        <v>1432.1499999999992</v>
      </c>
      <c r="M196" s="6">
        <f t="shared" si="37"/>
        <v>1436.349999999999</v>
      </c>
      <c r="N196" s="6">
        <f t="shared" si="38"/>
        <v>1343.749999999999</v>
      </c>
      <c r="O196" s="6">
        <f t="shared" si="39"/>
        <v>8979.949999999993</v>
      </c>
      <c r="P196" s="6">
        <f t="shared" si="40"/>
        <v>4266.849999999997</v>
      </c>
      <c r="Q196" s="6">
        <f t="shared" si="41"/>
        <v>4273.249999999997</v>
      </c>
      <c r="R196" s="17">
        <f t="shared" si="31"/>
        <v>8.975399999999997</v>
      </c>
      <c r="S196" s="17">
        <f t="shared" si="32"/>
        <v>4.521449999999998</v>
      </c>
      <c r="T196" s="31">
        <f t="shared" si="33"/>
        <v>115.34311224489791</v>
      </c>
      <c r="U196" s="30">
        <f t="shared" si="28"/>
        <v>8.032699999999995</v>
      </c>
      <c r="V196" s="30">
        <f t="shared" si="29"/>
        <v>4.008499999999998</v>
      </c>
      <c r="W196" s="31">
        <f t="shared" si="34"/>
        <v>102.25765306122445</v>
      </c>
    </row>
    <row r="197" spans="8:23" ht="12.75">
      <c r="H197" s="5">
        <f t="shared" si="42"/>
        <v>3.5416666666666625</v>
      </c>
      <c r="I197" s="6">
        <f t="shared" si="30"/>
        <v>90.3124999999999</v>
      </c>
      <c r="J197" s="5" t="str">
        <f>DEC2HEX(I197)</f>
        <v>5A</v>
      </c>
      <c r="K197" s="6">
        <f t="shared" si="35"/>
        <v>1450.4791666666656</v>
      </c>
      <c r="L197" s="6">
        <f t="shared" si="36"/>
        <v>1442.1041666666656</v>
      </c>
      <c r="M197" s="6">
        <f t="shared" si="37"/>
        <v>1446.2708333333323</v>
      </c>
      <c r="N197" s="6">
        <f t="shared" si="38"/>
        <v>1353.0208333333323</v>
      </c>
      <c r="O197" s="6">
        <f t="shared" si="39"/>
        <v>9062.770833333325</v>
      </c>
      <c r="P197" s="6">
        <f t="shared" si="40"/>
        <v>4295.979166666664</v>
      </c>
      <c r="Q197" s="6">
        <f t="shared" si="41"/>
        <v>4302.39583333333</v>
      </c>
      <c r="R197" s="17">
        <f t="shared" si="31"/>
        <v>9.022233333333329</v>
      </c>
      <c r="S197" s="17">
        <f t="shared" si="32"/>
        <v>4.544862499999997</v>
      </c>
      <c r="T197" s="31">
        <f t="shared" si="33"/>
        <v>115.94036989795912</v>
      </c>
      <c r="U197" s="30">
        <f t="shared" si="28"/>
        <v>8.074799999999996</v>
      </c>
      <c r="V197" s="30">
        <f t="shared" si="29"/>
        <v>4.029616666666665</v>
      </c>
      <c r="W197" s="31">
        <f t="shared" si="34"/>
        <v>102.79634353741493</v>
      </c>
    </row>
    <row r="198" spans="8:23" ht="12.75">
      <c r="H198" s="5">
        <f t="shared" si="42"/>
        <v>3.583333333333329</v>
      </c>
      <c r="I198" s="6">
        <f t="shared" si="30"/>
        <v>91.37499999999989</v>
      </c>
      <c r="J198" s="5" t="str">
        <f>DEC2HEX(I198)</f>
        <v>5B</v>
      </c>
      <c r="K198" s="6">
        <f t="shared" si="35"/>
        <v>1460.5083333333323</v>
      </c>
      <c r="L198" s="6">
        <f t="shared" si="36"/>
        <v>1452.0583333333323</v>
      </c>
      <c r="M198" s="6">
        <f t="shared" si="37"/>
        <v>1456.1916666666657</v>
      </c>
      <c r="N198" s="6">
        <f t="shared" si="38"/>
        <v>1362.2916666666656</v>
      </c>
      <c r="O198" s="6">
        <f t="shared" si="39"/>
        <v>9145.591666666658</v>
      </c>
      <c r="P198" s="6">
        <f t="shared" si="40"/>
        <v>4325.10833333333</v>
      </c>
      <c r="Q198" s="6">
        <f t="shared" si="41"/>
        <v>4331.541666666663</v>
      </c>
      <c r="R198" s="17">
        <f t="shared" si="31"/>
        <v>9.069066666666663</v>
      </c>
      <c r="S198" s="17">
        <f t="shared" si="32"/>
        <v>4.568274999999998</v>
      </c>
      <c r="T198" s="31">
        <f t="shared" si="33"/>
        <v>116.53762755102036</v>
      </c>
      <c r="U198" s="30">
        <f t="shared" si="28"/>
        <v>8.116899999999996</v>
      </c>
      <c r="V198" s="30">
        <f t="shared" si="29"/>
        <v>4.050733333333332</v>
      </c>
      <c r="W198" s="31">
        <f t="shared" si="34"/>
        <v>103.33503401360541</v>
      </c>
    </row>
    <row r="199" spans="8:23" ht="12.75">
      <c r="H199" s="5">
        <f t="shared" si="42"/>
        <v>3.6249999999999956</v>
      </c>
      <c r="I199" s="6">
        <f t="shared" si="30"/>
        <v>92.43749999999989</v>
      </c>
      <c r="J199" s="5" t="str">
        <f>DEC2HEX(I199)</f>
        <v>5C</v>
      </c>
      <c r="K199" s="6">
        <f t="shared" si="35"/>
        <v>1470.537499999999</v>
      </c>
      <c r="L199" s="6">
        <f t="shared" si="36"/>
        <v>1462.012499999999</v>
      </c>
      <c r="M199" s="6">
        <f t="shared" si="37"/>
        <v>1466.1124999999988</v>
      </c>
      <c r="N199" s="6">
        <f t="shared" si="38"/>
        <v>1371.562499999999</v>
      </c>
      <c r="O199" s="6">
        <f t="shared" si="39"/>
        <v>9228.412499999991</v>
      </c>
      <c r="P199" s="6">
        <f t="shared" si="40"/>
        <v>4354.2374999999965</v>
      </c>
      <c r="Q199" s="6">
        <f t="shared" si="41"/>
        <v>4360.687499999996</v>
      </c>
      <c r="R199" s="17">
        <f t="shared" si="31"/>
        <v>9.115899999999996</v>
      </c>
      <c r="S199" s="17">
        <f t="shared" si="32"/>
        <v>4.591687499999997</v>
      </c>
      <c r="T199" s="31">
        <f t="shared" si="33"/>
        <v>117.13488520408157</v>
      </c>
      <c r="U199" s="30">
        <f t="shared" si="28"/>
        <v>8.158999999999995</v>
      </c>
      <c r="V199" s="30">
        <f t="shared" si="29"/>
        <v>4.071849999999998</v>
      </c>
      <c r="W199" s="31">
        <f t="shared" si="34"/>
        <v>103.87372448979586</v>
      </c>
    </row>
    <row r="200" spans="8:23" ht="12.75">
      <c r="H200" s="5">
        <f t="shared" si="42"/>
        <v>3.666666666666662</v>
      </c>
      <c r="I200" s="6">
        <f t="shared" si="30"/>
        <v>93.49999999999989</v>
      </c>
      <c r="J200" s="5" t="str">
        <f>DEC2HEX(I200)</f>
        <v>5D</v>
      </c>
      <c r="K200" s="6">
        <f t="shared" si="35"/>
        <v>1480.5666666666655</v>
      </c>
      <c r="L200" s="6">
        <f t="shared" si="36"/>
        <v>1471.9666666666656</v>
      </c>
      <c r="M200" s="6">
        <f t="shared" si="37"/>
        <v>1476.0333333333324</v>
      </c>
      <c r="N200" s="6">
        <f t="shared" si="38"/>
        <v>1380.8333333333323</v>
      </c>
      <c r="O200" s="6">
        <f t="shared" si="39"/>
        <v>9311.233333333324</v>
      </c>
      <c r="P200" s="6">
        <f t="shared" si="40"/>
        <v>4383.366666666663</v>
      </c>
      <c r="Q200" s="6">
        <f t="shared" si="41"/>
        <v>4389.83333333333</v>
      </c>
      <c r="R200" s="17">
        <f t="shared" si="31"/>
        <v>9.162733333333328</v>
      </c>
      <c r="S200" s="17">
        <f t="shared" si="32"/>
        <v>4.615099999999997</v>
      </c>
      <c r="T200" s="31">
        <f t="shared" si="33"/>
        <v>117.73214285714279</v>
      </c>
      <c r="U200" s="30">
        <f t="shared" si="28"/>
        <v>8.201099999999995</v>
      </c>
      <c r="V200" s="30">
        <f t="shared" si="29"/>
        <v>4.092966666666665</v>
      </c>
      <c r="W200" s="31">
        <f t="shared" si="34"/>
        <v>104.41241496598634</v>
      </c>
    </row>
    <row r="201" spans="8:23" ht="12.75">
      <c r="H201" s="5">
        <f t="shared" si="42"/>
        <v>3.7083333333333286</v>
      </c>
      <c r="I201" s="6">
        <f t="shared" si="30"/>
        <v>94.56249999999987</v>
      </c>
      <c r="J201" s="5" t="str">
        <f>DEC2HEX(I201)</f>
        <v>5E</v>
      </c>
      <c r="K201" s="6">
        <f t="shared" si="35"/>
        <v>1490.5958333333322</v>
      </c>
      <c r="L201" s="6">
        <f t="shared" si="36"/>
        <v>1481.9208333333322</v>
      </c>
      <c r="M201" s="6">
        <f t="shared" si="37"/>
        <v>1485.9541666666655</v>
      </c>
      <c r="N201" s="6">
        <f t="shared" si="38"/>
        <v>1390.1041666666656</v>
      </c>
      <c r="O201" s="6">
        <f t="shared" si="39"/>
        <v>9394.054166666658</v>
      </c>
      <c r="P201" s="6">
        <f t="shared" si="40"/>
        <v>4412.49583333333</v>
      </c>
      <c r="Q201" s="6">
        <f t="shared" si="41"/>
        <v>4418.979166666663</v>
      </c>
      <c r="R201" s="17">
        <f t="shared" si="31"/>
        <v>9.209566666666662</v>
      </c>
      <c r="S201" s="17">
        <f t="shared" si="32"/>
        <v>4.638512499999997</v>
      </c>
      <c r="T201" s="31">
        <f t="shared" si="33"/>
        <v>118.32940051020402</v>
      </c>
      <c r="U201" s="30">
        <f t="shared" si="28"/>
        <v>8.243199999999995</v>
      </c>
      <c r="V201" s="30">
        <f t="shared" si="29"/>
        <v>4.1140833333333315</v>
      </c>
      <c r="W201" s="31">
        <f t="shared" si="34"/>
        <v>104.95110544217683</v>
      </c>
    </row>
    <row r="202" spans="8:23" ht="12.75">
      <c r="H202" s="5">
        <f t="shared" si="42"/>
        <v>3.749999999999995</v>
      </c>
      <c r="I202" s="6">
        <f t="shared" si="30"/>
        <v>95.62499999999987</v>
      </c>
      <c r="J202" s="5" t="str">
        <f>DEC2HEX(I202)</f>
        <v>5F</v>
      </c>
      <c r="K202" s="6">
        <f t="shared" si="35"/>
        <v>1500.6249999999989</v>
      </c>
      <c r="L202" s="6">
        <f t="shared" si="36"/>
        <v>1491.8749999999989</v>
      </c>
      <c r="M202" s="6">
        <f t="shared" si="37"/>
        <v>1495.8749999999989</v>
      </c>
      <c r="N202" s="6">
        <f t="shared" si="38"/>
        <v>1399.3749999999989</v>
      </c>
      <c r="O202" s="6">
        <f t="shared" si="39"/>
        <v>9476.874999999989</v>
      </c>
      <c r="P202" s="6">
        <f t="shared" si="40"/>
        <v>4441.624999999996</v>
      </c>
      <c r="Q202" s="6">
        <f t="shared" si="41"/>
        <v>4448.124999999996</v>
      </c>
      <c r="R202" s="17">
        <f t="shared" si="31"/>
        <v>9.256399999999996</v>
      </c>
      <c r="S202" s="17">
        <f t="shared" si="32"/>
        <v>4.661924999999997</v>
      </c>
      <c r="T202" s="31">
        <f t="shared" si="33"/>
        <v>118.92665816326524</v>
      </c>
      <c r="U202" s="30">
        <f t="shared" si="28"/>
        <v>8.285299999999994</v>
      </c>
      <c r="V202" s="30">
        <f t="shared" si="29"/>
        <v>4.1351999999999975</v>
      </c>
      <c r="W202" s="31">
        <f t="shared" si="34"/>
        <v>105.48979591836729</v>
      </c>
    </row>
    <row r="203" spans="8:23" ht="12.75">
      <c r="H203" s="5">
        <f t="shared" si="42"/>
        <v>3.7916666666666616</v>
      </c>
      <c r="I203" s="6">
        <f t="shared" si="30"/>
        <v>96.68749999999987</v>
      </c>
      <c r="J203" s="5" t="str">
        <f>DEC2HEX(I203)</f>
        <v>60</v>
      </c>
      <c r="K203" s="6">
        <f t="shared" si="35"/>
        <v>1510.6541666666656</v>
      </c>
      <c r="L203" s="6">
        <f t="shared" si="36"/>
        <v>1501.8291666666655</v>
      </c>
      <c r="M203" s="6">
        <f t="shared" si="37"/>
        <v>1505.7958333333322</v>
      </c>
      <c r="N203" s="6">
        <f t="shared" si="38"/>
        <v>1408.6458333333323</v>
      </c>
      <c r="O203" s="6">
        <f t="shared" si="39"/>
        <v>9559.695833333322</v>
      </c>
      <c r="P203" s="6">
        <f t="shared" si="40"/>
        <v>4470.754166666663</v>
      </c>
      <c r="Q203" s="6">
        <f t="shared" si="41"/>
        <v>4477.27083333333</v>
      </c>
      <c r="R203" s="17">
        <f t="shared" si="31"/>
        <v>9.303233333333328</v>
      </c>
      <c r="S203" s="17">
        <f t="shared" si="32"/>
        <v>4.6853374999999975</v>
      </c>
      <c r="T203" s="31">
        <f t="shared" si="33"/>
        <v>119.52391581632646</v>
      </c>
      <c r="U203" s="30">
        <f t="shared" si="28"/>
        <v>8.327399999999994</v>
      </c>
      <c r="V203" s="30">
        <f t="shared" si="29"/>
        <v>4.156316666666664</v>
      </c>
      <c r="W203" s="31">
        <f t="shared" si="34"/>
        <v>106.02848639455777</v>
      </c>
    </row>
    <row r="204" spans="8:23" ht="12.75">
      <c r="H204" s="5">
        <f t="shared" si="42"/>
        <v>3.833333333333328</v>
      </c>
      <c r="I204" s="6">
        <f t="shared" si="30"/>
        <v>97.74999999999986</v>
      </c>
      <c r="J204" s="5" t="str">
        <f>DEC2HEX(I204)</f>
        <v>61</v>
      </c>
      <c r="K204" s="6">
        <f t="shared" si="35"/>
        <v>1520.683333333332</v>
      </c>
      <c r="L204" s="6">
        <f t="shared" si="36"/>
        <v>1511.7833333333322</v>
      </c>
      <c r="M204" s="6">
        <f t="shared" si="37"/>
        <v>1515.7166666666656</v>
      </c>
      <c r="N204" s="6">
        <f t="shared" si="38"/>
        <v>1417.9166666666656</v>
      </c>
      <c r="O204" s="6">
        <f t="shared" si="39"/>
        <v>9642.516666666657</v>
      </c>
      <c r="P204" s="6">
        <f t="shared" si="40"/>
        <v>4499.88333333333</v>
      </c>
      <c r="Q204" s="6">
        <f t="shared" si="41"/>
        <v>4506.416666666663</v>
      </c>
      <c r="R204" s="17">
        <f t="shared" si="31"/>
        <v>9.350066666666661</v>
      </c>
      <c r="S204" s="17">
        <f t="shared" si="32"/>
        <v>4.708749999999997</v>
      </c>
      <c r="T204" s="31">
        <f t="shared" si="33"/>
        <v>120.12117346938767</v>
      </c>
      <c r="U204" s="30">
        <f t="shared" si="28"/>
        <v>8.369499999999995</v>
      </c>
      <c r="V204" s="30">
        <f t="shared" si="29"/>
        <v>4.177433333333331</v>
      </c>
      <c r="W204" s="31">
        <f t="shared" si="34"/>
        <v>106.56717687074826</v>
      </c>
    </row>
    <row r="205" spans="8:23" ht="12.75">
      <c r="H205" s="5">
        <f t="shared" si="42"/>
        <v>3.8749999999999947</v>
      </c>
      <c r="I205" s="6">
        <f t="shared" si="30"/>
        <v>98.81249999999986</v>
      </c>
      <c r="J205" s="5" t="str">
        <f>DEC2HEX(I205)</f>
        <v>62</v>
      </c>
      <c r="K205" s="6">
        <f t="shared" si="35"/>
        <v>1530.7124999999987</v>
      </c>
      <c r="L205" s="6">
        <f t="shared" si="36"/>
        <v>1521.7374999999988</v>
      </c>
      <c r="M205" s="6">
        <f t="shared" si="37"/>
        <v>1525.6374999999987</v>
      </c>
      <c r="N205" s="6">
        <f t="shared" si="38"/>
        <v>1427.1874999999986</v>
      </c>
      <c r="O205" s="6">
        <f t="shared" si="39"/>
        <v>9725.33749999999</v>
      </c>
      <c r="P205" s="6">
        <f t="shared" si="40"/>
        <v>4529.012499999996</v>
      </c>
      <c r="Q205" s="6">
        <f t="shared" si="41"/>
        <v>4535.562499999996</v>
      </c>
      <c r="R205" s="17">
        <f t="shared" si="31"/>
        <v>9.396899999999995</v>
      </c>
      <c r="S205" s="17">
        <f t="shared" si="32"/>
        <v>4.732162499999998</v>
      </c>
      <c r="T205" s="31">
        <f t="shared" si="33"/>
        <v>120.71843112244892</v>
      </c>
      <c r="U205" s="30">
        <f t="shared" si="28"/>
        <v>8.411599999999995</v>
      </c>
      <c r="V205" s="30">
        <f t="shared" si="29"/>
        <v>4.198549999999997</v>
      </c>
      <c r="W205" s="31">
        <f t="shared" si="34"/>
        <v>107.10586734693871</v>
      </c>
    </row>
    <row r="206" spans="8:23" ht="12.75">
      <c r="H206" s="5">
        <f t="shared" si="42"/>
        <v>3.916666666666661</v>
      </c>
      <c r="I206" s="6">
        <f t="shared" si="30"/>
        <v>99.87499999999986</v>
      </c>
      <c r="J206" s="5" t="str">
        <f>DEC2HEX(I206)</f>
        <v>63</v>
      </c>
      <c r="K206" s="6">
        <f t="shared" si="35"/>
        <v>1540.7416666666654</v>
      </c>
      <c r="L206" s="6">
        <f t="shared" si="36"/>
        <v>1531.6916666666652</v>
      </c>
      <c r="M206" s="6">
        <f t="shared" si="37"/>
        <v>1535.558333333332</v>
      </c>
      <c r="N206" s="6">
        <f t="shared" si="38"/>
        <v>1436.4583333333321</v>
      </c>
      <c r="O206" s="6">
        <f t="shared" si="39"/>
        <v>9808.158333333322</v>
      </c>
      <c r="P206" s="6">
        <f t="shared" si="40"/>
        <v>4558.141666666663</v>
      </c>
      <c r="Q206" s="6">
        <f t="shared" si="41"/>
        <v>4564.708333333329</v>
      </c>
      <c r="R206" s="17">
        <f t="shared" si="31"/>
        <v>9.443733333333327</v>
      </c>
      <c r="S206" s="17">
        <f t="shared" si="32"/>
        <v>4.755574999999997</v>
      </c>
      <c r="T206" s="31">
        <f t="shared" si="33"/>
        <v>121.31568877551013</v>
      </c>
      <c r="U206" s="30">
        <f t="shared" si="28"/>
        <v>8.453699999999994</v>
      </c>
      <c r="V206" s="30">
        <f t="shared" si="29"/>
        <v>4.219666666666664</v>
      </c>
      <c r="W206" s="31">
        <f t="shared" si="34"/>
        <v>107.64455782312919</v>
      </c>
    </row>
    <row r="207" spans="8:23" ht="12.75">
      <c r="H207" s="5">
        <f t="shared" si="42"/>
        <v>3.9583333333333277</v>
      </c>
      <c r="I207" s="6">
        <f t="shared" si="30"/>
        <v>100.93749999999986</v>
      </c>
      <c r="J207" s="5" t="str">
        <f>DEC2HEX(I207)</f>
        <v>64</v>
      </c>
      <c r="K207" s="6">
        <f t="shared" si="35"/>
        <v>1550.770833333332</v>
      </c>
      <c r="L207" s="6">
        <f t="shared" si="36"/>
        <v>1541.645833333332</v>
      </c>
      <c r="M207" s="6">
        <f t="shared" si="37"/>
        <v>1545.4791666666654</v>
      </c>
      <c r="N207" s="6">
        <f t="shared" si="38"/>
        <v>1445.7291666666654</v>
      </c>
      <c r="O207" s="6">
        <f t="shared" si="39"/>
        <v>9890.979166666655</v>
      </c>
      <c r="P207" s="6">
        <f t="shared" si="40"/>
        <v>4587.270833333329</v>
      </c>
      <c r="Q207" s="6">
        <f t="shared" si="41"/>
        <v>4593.854166666662</v>
      </c>
      <c r="R207" s="17">
        <f t="shared" si="31"/>
        <v>9.49056666666666</v>
      </c>
      <c r="S207" s="17">
        <f t="shared" si="32"/>
        <v>4.778987499999997</v>
      </c>
      <c r="T207" s="31">
        <f t="shared" si="33"/>
        <v>121.91294642857135</v>
      </c>
      <c r="U207" s="30">
        <f t="shared" si="28"/>
        <v>8.495799999999994</v>
      </c>
      <c r="V207" s="30">
        <f t="shared" si="29"/>
        <v>4.240783333333331</v>
      </c>
      <c r="W207" s="31">
        <f t="shared" si="34"/>
        <v>108.18324829931967</v>
      </c>
    </row>
    <row r="208" spans="8:23" ht="12.75">
      <c r="H208" s="5">
        <f t="shared" si="42"/>
        <v>3.9999999999999942</v>
      </c>
      <c r="I208" s="6">
        <f t="shared" si="30"/>
        <v>101.99999999999986</v>
      </c>
      <c r="J208" s="5" t="str">
        <f>DEC2HEX(I208)</f>
        <v>65</v>
      </c>
      <c r="K208" s="6">
        <f t="shared" si="35"/>
        <v>1560.7999999999986</v>
      </c>
      <c r="L208" s="6">
        <f t="shared" si="36"/>
        <v>1551.5999999999985</v>
      </c>
      <c r="M208" s="6">
        <f t="shared" si="37"/>
        <v>1555.3999999999985</v>
      </c>
      <c r="N208" s="6">
        <f t="shared" si="38"/>
        <v>1454.9999999999986</v>
      </c>
      <c r="O208" s="6">
        <f t="shared" si="39"/>
        <v>9973.799999999988</v>
      </c>
      <c r="P208" s="6">
        <f t="shared" si="40"/>
        <v>4616.399999999996</v>
      </c>
      <c r="Q208" s="6">
        <f t="shared" si="41"/>
        <v>4622.999999999996</v>
      </c>
      <c r="R208" s="17">
        <f t="shared" si="31"/>
        <v>9.537399999999995</v>
      </c>
      <c r="S208" s="17">
        <f t="shared" si="32"/>
        <v>4.802399999999997</v>
      </c>
      <c r="T208" s="31">
        <f t="shared" si="33"/>
        <v>122.51020408163258</v>
      </c>
      <c r="U208" s="30">
        <f t="shared" si="28"/>
        <v>8.537899999999993</v>
      </c>
      <c r="V208" s="30">
        <f t="shared" si="29"/>
        <v>4.261899999999997</v>
      </c>
      <c r="W208" s="31">
        <f t="shared" si="34"/>
        <v>108.72193877551014</v>
      </c>
    </row>
    <row r="209" spans="8:23" ht="12.75">
      <c r="H209" s="5">
        <f t="shared" si="42"/>
        <v>4.041666666666661</v>
      </c>
      <c r="I209" s="6">
        <f t="shared" si="30"/>
        <v>103.06249999999984</v>
      </c>
      <c r="J209" s="5" t="str">
        <f>DEC2HEX(I209)</f>
        <v>67</v>
      </c>
      <c r="K209" s="6">
        <f t="shared" si="35"/>
        <v>1570.829166666665</v>
      </c>
      <c r="L209" s="6">
        <f t="shared" si="36"/>
        <v>1561.5541666666654</v>
      </c>
      <c r="M209" s="6">
        <f t="shared" si="37"/>
        <v>1565.3208333333318</v>
      </c>
      <c r="N209" s="6">
        <f t="shared" si="38"/>
        <v>1464.270833333332</v>
      </c>
      <c r="O209" s="6">
        <f t="shared" si="39"/>
        <v>10056.620833333322</v>
      </c>
      <c r="P209" s="6">
        <f t="shared" si="40"/>
        <v>4645.529166666663</v>
      </c>
      <c r="Q209" s="6">
        <f t="shared" si="41"/>
        <v>4652.145833333329</v>
      </c>
      <c r="R209" s="17">
        <f t="shared" si="31"/>
        <v>9.584233333333326</v>
      </c>
      <c r="S209" s="17">
        <f t="shared" si="32"/>
        <v>4.825812499999996</v>
      </c>
      <c r="T209" s="31">
        <f t="shared" si="33"/>
        <v>123.10746173469379</v>
      </c>
      <c r="U209" s="30">
        <f t="shared" si="28"/>
        <v>8.579999999999995</v>
      </c>
      <c r="V209" s="30">
        <f t="shared" si="29"/>
        <v>4.283016666666664</v>
      </c>
      <c r="W209" s="31">
        <f t="shared" si="34"/>
        <v>109.26062925170062</v>
      </c>
    </row>
    <row r="210" spans="8:23" ht="12.75">
      <c r="H210" s="5">
        <f t="shared" si="42"/>
        <v>4.083333333333328</v>
      </c>
      <c r="I210" s="6">
        <f t="shared" si="30"/>
        <v>104.12499999999986</v>
      </c>
      <c r="J210" s="5" t="str">
        <f>DEC2HEX(I210)</f>
        <v>68</v>
      </c>
      <c r="K210" s="6">
        <f t="shared" si="35"/>
        <v>1580.858333333332</v>
      </c>
      <c r="L210" s="6">
        <f t="shared" si="36"/>
        <v>1571.5083333333318</v>
      </c>
      <c r="M210" s="6">
        <f t="shared" si="37"/>
        <v>1575.2416666666654</v>
      </c>
      <c r="N210" s="6">
        <f t="shared" si="38"/>
        <v>1473.5416666666654</v>
      </c>
      <c r="O210" s="6">
        <f t="shared" si="39"/>
        <v>10139.441666666655</v>
      </c>
      <c r="P210" s="6">
        <f t="shared" si="40"/>
        <v>4674.658333333329</v>
      </c>
      <c r="Q210" s="6">
        <f t="shared" si="41"/>
        <v>4681.291666666662</v>
      </c>
      <c r="R210" s="17">
        <f t="shared" si="31"/>
        <v>9.631066666666662</v>
      </c>
      <c r="S210" s="17">
        <f t="shared" si="32"/>
        <v>4.849224999999997</v>
      </c>
      <c r="T210" s="31">
        <f t="shared" si="33"/>
        <v>123.70471938775503</v>
      </c>
      <c r="U210" s="30">
        <f t="shared" si="28"/>
        <v>8.622099999999994</v>
      </c>
      <c r="V210" s="30">
        <f t="shared" si="29"/>
        <v>4.304133333333331</v>
      </c>
      <c r="W210" s="31">
        <f t="shared" si="34"/>
        <v>109.7993197278911</v>
      </c>
    </row>
    <row r="211" spans="8:23" ht="12.75">
      <c r="H211" s="5">
        <f t="shared" si="42"/>
        <v>4.124999999999995</v>
      </c>
      <c r="I211" s="6">
        <f t="shared" si="30"/>
        <v>105.18749999999986</v>
      </c>
      <c r="J211" s="5" t="str">
        <f>DEC2HEX(I211)</f>
        <v>69</v>
      </c>
      <c r="K211" s="6">
        <f t="shared" si="35"/>
        <v>1590.8874999999987</v>
      </c>
      <c r="L211" s="6">
        <f t="shared" si="36"/>
        <v>1581.4624999999987</v>
      </c>
      <c r="M211" s="6">
        <f t="shared" si="37"/>
        <v>1585.1624999999988</v>
      </c>
      <c r="N211" s="6">
        <f t="shared" si="38"/>
        <v>1482.8124999999986</v>
      </c>
      <c r="O211" s="6">
        <f t="shared" si="39"/>
        <v>10222.26249999999</v>
      </c>
      <c r="P211" s="6">
        <f t="shared" si="40"/>
        <v>4703.787499999997</v>
      </c>
      <c r="Q211" s="6">
        <f t="shared" si="41"/>
        <v>4710.437499999996</v>
      </c>
      <c r="R211" s="17">
        <f t="shared" si="31"/>
        <v>9.677899999999994</v>
      </c>
      <c r="S211" s="17">
        <f t="shared" si="32"/>
        <v>4.872637499999997</v>
      </c>
      <c r="T211" s="31">
        <f t="shared" si="33"/>
        <v>124.30197704081625</v>
      </c>
      <c r="U211" s="30">
        <f t="shared" si="28"/>
        <v>8.664199999999994</v>
      </c>
      <c r="V211" s="30">
        <f t="shared" si="29"/>
        <v>4.325249999999997</v>
      </c>
      <c r="W211" s="31">
        <f t="shared" si="34"/>
        <v>110.33801020408156</v>
      </c>
    </row>
    <row r="212" spans="8:23" ht="12.75">
      <c r="H212" s="5">
        <f t="shared" si="42"/>
        <v>4.166666666666662</v>
      </c>
      <c r="I212" s="6">
        <f t="shared" si="30"/>
        <v>106.24999999999986</v>
      </c>
      <c r="J212" s="5" t="str">
        <f>DEC2HEX(I212)</f>
        <v>6A</v>
      </c>
      <c r="K212" s="6">
        <f t="shared" si="35"/>
        <v>1600.9166666666656</v>
      </c>
      <c r="L212" s="6">
        <f t="shared" si="36"/>
        <v>1591.4166666666656</v>
      </c>
      <c r="M212" s="6">
        <f t="shared" si="37"/>
        <v>1595.0833333333321</v>
      </c>
      <c r="N212" s="6">
        <f t="shared" si="38"/>
        <v>1492.0833333333323</v>
      </c>
      <c r="O212" s="6">
        <f t="shared" si="39"/>
        <v>10305.083333333323</v>
      </c>
      <c r="P212" s="6">
        <f t="shared" si="40"/>
        <v>4732.916666666663</v>
      </c>
      <c r="Q212" s="6">
        <f t="shared" si="41"/>
        <v>4739.58333333333</v>
      </c>
      <c r="R212" s="17">
        <f t="shared" si="31"/>
        <v>9.72473333333333</v>
      </c>
      <c r="S212" s="17">
        <f t="shared" si="32"/>
        <v>4.896049999999997</v>
      </c>
      <c r="T212" s="31">
        <f t="shared" si="33"/>
        <v>124.89923469387749</v>
      </c>
      <c r="U212" s="30">
        <f t="shared" si="28"/>
        <v>8.706299999999995</v>
      </c>
      <c r="V212" s="30">
        <f t="shared" si="29"/>
        <v>4.346366666666665</v>
      </c>
      <c r="W212" s="31">
        <f t="shared" si="34"/>
        <v>110.87670068027207</v>
      </c>
    </row>
    <row r="213" spans="8:23" ht="12.75">
      <c r="H213" s="5">
        <f t="shared" si="42"/>
        <v>4.208333333333329</v>
      </c>
      <c r="I213" s="6">
        <f t="shared" si="30"/>
        <v>107.31249999999989</v>
      </c>
      <c r="J213" s="5" t="str">
        <f>DEC2HEX(I213)</f>
        <v>6B</v>
      </c>
      <c r="K213" s="6">
        <f t="shared" si="35"/>
        <v>1610.945833333332</v>
      </c>
      <c r="L213" s="6">
        <f t="shared" si="36"/>
        <v>1601.370833333332</v>
      </c>
      <c r="M213" s="6">
        <f t="shared" si="37"/>
        <v>1605.0041666666655</v>
      </c>
      <c r="N213" s="6">
        <f t="shared" si="38"/>
        <v>1501.3541666666656</v>
      </c>
      <c r="O213" s="6">
        <f t="shared" si="39"/>
        <v>10387.904166666656</v>
      </c>
      <c r="P213" s="6">
        <f t="shared" si="40"/>
        <v>4762.04583333333</v>
      </c>
      <c r="Q213" s="6">
        <f t="shared" si="41"/>
        <v>4768.729166666663</v>
      </c>
      <c r="R213" s="17">
        <f t="shared" si="31"/>
        <v>9.771566666666661</v>
      </c>
      <c r="S213" s="17">
        <f t="shared" si="32"/>
        <v>4.919462499999997</v>
      </c>
      <c r="T213" s="31">
        <f t="shared" si="33"/>
        <v>125.49649234693871</v>
      </c>
      <c r="U213" s="30">
        <f t="shared" si="28"/>
        <v>8.748399999999995</v>
      </c>
      <c r="V213" s="30">
        <f t="shared" si="29"/>
        <v>4.367483333333331</v>
      </c>
      <c r="W213" s="31">
        <f t="shared" si="34"/>
        <v>111.41539115646252</v>
      </c>
    </row>
    <row r="214" spans="8:23" ht="12.75">
      <c r="H214" s="5">
        <f t="shared" si="42"/>
        <v>4.249999999999996</v>
      </c>
      <c r="I214" s="6">
        <f t="shared" si="30"/>
        <v>108.37499999999989</v>
      </c>
      <c r="J214" s="5" t="str">
        <f>DEC2HEX(I214)</f>
        <v>6C</v>
      </c>
      <c r="K214" s="6">
        <f t="shared" si="35"/>
        <v>1620.974999999999</v>
      </c>
      <c r="L214" s="6">
        <f t="shared" si="36"/>
        <v>1611.324999999999</v>
      </c>
      <c r="M214" s="6">
        <f t="shared" si="37"/>
        <v>1614.9249999999988</v>
      </c>
      <c r="N214" s="6">
        <f t="shared" si="38"/>
        <v>1510.624999999999</v>
      </c>
      <c r="O214" s="6">
        <f t="shared" si="39"/>
        <v>10470.724999999991</v>
      </c>
      <c r="P214" s="6">
        <f t="shared" si="40"/>
        <v>4791.1749999999965</v>
      </c>
      <c r="Q214" s="6">
        <f t="shared" si="41"/>
        <v>4797.874999999996</v>
      </c>
      <c r="R214" s="17">
        <f t="shared" si="31"/>
        <v>9.818399999999997</v>
      </c>
      <c r="S214" s="17">
        <f t="shared" si="32"/>
        <v>4.942874999999997</v>
      </c>
      <c r="T214" s="31">
        <f t="shared" si="33"/>
        <v>126.09374999999993</v>
      </c>
      <c r="U214" s="30">
        <f t="shared" si="28"/>
        <v>8.790499999999994</v>
      </c>
      <c r="V214" s="30">
        <f t="shared" si="29"/>
        <v>4.3885999999999985</v>
      </c>
      <c r="W214" s="31">
        <f t="shared" si="34"/>
        <v>111.95408163265303</v>
      </c>
    </row>
    <row r="215" spans="8:23" ht="12.75">
      <c r="H215" s="5">
        <f t="shared" si="42"/>
        <v>4.2916666666666625</v>
      </c>
      <c r="I215" s="6">
        <f t="shared" si="30"/>
        <v>109.43749999999989</v>
      </c>
      <c r="J215" s="5" t="str">
        <f>DEC2HEX(I215)</f>
        <v>6D</v>
      </c>
      <c r="K215" s="6">
        <f t="shared" si="35"/>
        <v>1631.0041666666657</v>
      </c>
      <c r="L215" s="6">
        <f t="shared" si="36"/>
        <v>1621.2791666666658</v>
      </c>
      <c r="M215" s="6">
        <f t="shared" si="37"/>
        <v>1624.8458333333324</v>
      </c>
      <c r="N215" s="6">
        <f t="shared" si="38"/>
        <v>1519.8958333333326</v>
      </c>
      <c r="O215" s="6">
        <f t="shared" si="39"/>
        <v>10553.545833333326</v>
      </c>
      <c r="P215" s="6">
        <f t="shared" si="40"/>
        <v>4820.304166666664</v>
      </c>
      <c r="Q215" s="6">
        <f t="shared" si="41"/>
        <v>4827.02083333333</v>
      </c>
      <c r="R215" s="17">
        <f t="shared" si="31"/>
        <v>9.865233333333329</v>
      </c>
      <c r="S215" s="17">
        <f t="shared" si="32"/>
        <v>4.966287499999998</v>
      </c>
      <c r="T215" s="31">
        <f t="shared" si="33"/>
        <v>126.69100765306118</v>
      </c>
      <c r="U215" s="30">
        <f t="shared" si="28"/>
        <v>8.832599999999996</v>
      </c>
      <c r="V215" s="30">
        <f t="shared" si="29"/>
        <v>4.4097166666666645</v>
      </c>
      <c r="W215" s="31">
        <f t="shared" si="34"/>
        <v>112.49277210884348</v>
      </c>
    </row>
    <row r="216" spans="8:23" ht="12.75">
      <c r="H216" s="5">
        <f t="shared" si="42"/>
        <v>4.3333333333333295</v>
      </c>
      <c r="I216" s="6">
        <f t="shared" si="30"/>
        <v>110.49999999999991</v>
      </c>
      <c r="J216" s="5" t="str">
        <f>DEC2HEX(I216)</f>
        <v>6E</v>
      </c>
      <c r="K216" s="6">
        <f t="shared" si="35"/>
        <v>1641.0333333333324</v>
      </c>
      <c r="L216" s="6">
        <f t="shared" si="36"/>
        <v>1631.2333333333324</v>
      </c>
      <c r="M216" s="6">
        <f t="shared" si="37"/>
        <v>1634.7666666666657</v>
      </c>
      <c r="N216" s="6">
        <f t="shared" si="38"/>
        <v>1529.1666666666658</v>
      </c>
      <c r="O216" s="6">
        <f t="shared" si="39"/>
        <v>10636.366666666658</v>
      </c>
      <c r="P216" s="6">
        <f t="shared" si="40"/>
        <v>4849.433333333331</v>
      </c>
      <c r="Q216" s="6">
        <f t="shared" si="41"/>
        <v>4856.166666666664</v>
      </c>
      <c r="R216" s="17">
        <f t="shared" si="31"/>
        <v>9.912066666666664</v>
      </c>
      <c r="S216" s="17">
        <f t="shared" si="32"/>
        <v>4.989699999999997</v>
      </c>
      <c r="T216" s="31">
        <f t="shared" si="33"/>
        <v>127.28826530612238</v>
      </c>
      <c r="U216" s="30">
        <f t="shared" si="28"/>
        <v>8.874699999999995</v>
      </c>
      <c r="V216" s="30">
        <f t="shared" si="29"/>
        <v>4.430833333333332</v>
      </c>
      <c r="W216" s="31">
        <f t="shared" si="34"/>
        <v>113.03146258503399</v>
      </c>
    </row>
    <row r="217" spans="8:23" ht="12.75">
      <c r="H217" s="5">
        <f t="shared" si="42"/>
        <v>4.3749999999999964</v>
      </c>
      <c r="I217" s="6">
        <f t="shared" si="30"/>
        <v>111.56249999999991</v>
      </c>
      <c r="J217" s="5" t="str">
        <f>DEC2HEX(I217)</f>
        <v>6F</v>
      </c>
      <c r="K217" s="6">
        <f t="shared" si="35"/>
        <v>1651.062499999999</v>
      </c>
      <c r="L217" s="6">
        <f t="shared" si="36"/>
        <v>1641.187499999999</v>
      </c>
      <c r="M217" s="6">
        <f t="shared" si="37"/>
        <v>1644.687499999999</v>
      </c>
      <c r="N217" s="6">
        <f t="shared" si="38"/>
        <v>1538.4374999999993</v>
      </c>
      <c r="O217" s="6">
        <f t="shared" si="39"/>
        <v>10719.187499999993</v>
      </c>
      <c r="P217" s="6">
        <f t="shared" si="40"/>
        <v>4878.562499999997</v>
      </c>
      <c r="Q217" s="6">
        <f t="shared" si="41"/>
        <v>4885.312499999997</v>
      </c>
      <c r="R217" s="17">
        <f t="shared" si="31"/>
        <v>9.958899999999996</v>
      </c>
      <c r="S217" s="17">
        <f t="shared" si="32"/>
        <v>5.013112499999998</v>
      </c>
      <c r="T217" s="31">
        <f t="shared" si="33"/>
        <v>127.88552295918363</v>
      </c>
      <c r="U217" s="30">
        <f t="shared" si="28"/>
        <v>8.916799999999995</v>
      </c>
      <c r="V217" s="30">
        <f t="shared" si="29"/>
        <v>4.451949999999998</v>
      </c>
      <c r="W217" s="31">
        <f t="shared" si="34"/>
        <v>113.57015306122445</v>
      </c>
    </row>
    <row r="218" spans="8:23" ht="12.75">
      <c r="H218" s="5">
        <f t="shared" si="42"/>
        <v>4.416666666666663</v>
      </c>
      <c r="I218" s="6">
        <f t="shared" si="30"/>
        <v>112.62499999999991</v>
      </c>
      <c r="J218" s="5" t="str">
        <f>DEC2HEX(I218)</f>
        <v>70</v>
      </c>
      <c r="K218" s="6">
        <f t="shared" si="35"/>
        <v>1661.0916666666658</v>
      </c>
      <c r="L218" s="6">
        <f t="shared" si="36"/>
        <v>1651.141666666666</v>
      </c>
      <c r="M218" s="6">
        <f t="shared" si="37"/>
        <v>1654.6083333333324</v>
      </c>
      <c r="N218" s="6">
        <f t="shared" si="38"/>
        <v>1547.7083333333326</v>
      </c>
      <c r="O218" s="6">
        <f t="shared" si="39"/>
        <v>10802.008333333328</v>
      </c>
      <c r="P218" s="6">
        <f t="shared" si="40"/>
        <v>4907.691666666664</v>
      </c>
      <c r="Q218" s="6">
        <f t="shared" si="41"/>
        <v>4914.458333333331</v>
      </c>
      <c r="R218" s="17">
        <f t="shared" si="31"/>
        <v>10.005733333333332</v>
      </c>
      <c r="S218" s="17">
        <f t="shared" si="32"/>
        <v>5.036524999999998</v>
      </c>
      <c r="T218" s="31">
        <f t="shared" si="33"/>
        <v>128.48278061224485</v>
      </c>
      <c r="U218" s="30">
        <f t="shared" si="28"/>
        <v>8.958899999999996</v>
      </c>
      <c r="V218" s="30">
        <f t="shared" si="29"/>
        <v>4.473066666666665</v>
      </c>
      <c r="W218" s="31">
        <f t="shared" si="34"/>
        <v>114.10884353741493</v>
      </c>
    </row>
    <row r="219" spans="8:23" ht="12.75">
      <c r="H219" s="5">
        <f t="shared" si="42"/>
        <v>4.45833333333333</v>
      </c>
      <c r="I219" s="6">
        <f t="shared" si="30"/>
        <v>113.68749999999993</v>
      </c>
      <c r="J219" s="5" t="str">
        <f>DEC2HEX(I219)</f>
        <v>71</v>
      </c>
      <c r="K219" s="6">
        <f t="shared" si="35"/>
        <v>1671.1208333333327</v>
      </c>
      <c r="L219" s="6">
        <f t="shared" si="36"/>
        <v>1661.0958333333326</v>
      </c>
      <c r="M219" s="6">
        <f t="shared" si="37"/>
        <v>1664.5291666666658</v>
      </c>
      <c r="N219" s="6">
        <f t="shared" si="38"/>
        <v>1556.979166666666</v>
      </c>
      <c r="O219" s="6">
        <f t="shared" si="39"/>
        <v>10884.829166666661</v>
      </c>
      <c r="P219" s="6">
        <f t="shared" si="40"/>
        <v>4936.820833333331</v>
      </c>
      <c r="Q219" s="6">
        <f t="shared" si="41"/>
        <v>4943.604166666664</v>
      </c>
      <c r="R219" s="17">
        <f t="shared" si="31"/>
        <v>10.052566666666664</v>
      </c>
      <c r="S219" s="17">
        <f t="shared" si="32"/>
        <v>5.059937499999998</v>
      </c>
      <c r="T219" s="31">
        <f t="shared" si="33"/>
        <v>129.0800382653061</v>
      </c>
      <c r="U219" s="30">
        <f t="shared" si="28"/>
        <v>9.000999999999998</v>
      </c>
      <c r="V219" s="30">
        <f t="shared" si="29"/>
        <v>4.494183333333332</v>
      </c>
      <c r="W219" s="31">
        <f t="shared" si="34"/>
        <v>114.64753401360541</v>
      </c>
    </row>
    <row r="220" spans="8:23" ht="12.75">
      <c r="H220" s="5">
        <f t="shared" si="42"/>
        <v>4.499999999999997</v>
      </c>
      <c r="I220" s="6">
        <f t="shared" si="30"/>
        <v>114.74999999999993</v>
      </c>
      <c r="J220" s="5" t="str">
        <f>DEC2HEX(I220)</f>
        <v>72</v>
      </c>
      <c r="K220" s="6">
        <f t="shared" si="35"/>
        <v>1681.1499999999992</v>
      </c>
      <c r="L220" s="6">
        <f t="shared" si="36"/>
        <v>1671.0499999999995</v>
      </c>
      <c r="M220" s="6">
        <f t="shared" si="37"/>
        <v>1674.4499999999994</v>
      </c>
      <c r="N220" s="6">
        <f t="shared" si="38"/>
        <v>1566.2499999999995</v>
      </c>
      <c r="O220" s="6">
        <f t="shared" si="39"/>
        <v>10967.649999999994</v>
      </c>
      <c r="P220" s="6">
        <f t="shared" si="40"/>
        <v>4965.949999999998</v>
      </c>
      <c r="Q220" s="6">
        <f t="shared" si="41"/>
        <v>4972.749999999998</v>
      </c>
      <c r="R220" s="17">
        <f t="shared" si="31"/>
        <v>10.099399999999997</v>
      </c>
      <c r="S220" s="17">
        <f t="shared" si="32"/>
        <v>5.0833499999999985</v>
      </c>
      <c r="T220" s="31">
        <f t="shared" si="33"/>
        <v>129.67729591836732</v>
      </c>
      <c r="U220" s="30">
        <f t="shared" si="28"/>
        <v>9.043099999999997</v>
      </c>
      <c r="V220" s="30">
        <f t="shared" si="29"/>
        <v>4.515299999999999</v>
      </c>
      <c r="W220" s="31">
        <f t="shared" si="34"/>
        <v>115.18622448979589</v>
      </c>
    </row>
    <row r="221" spans="8:23" ht="12.75">
      <c r="H221" s="5">
        <f t="shared" si="42"/>
        <v>4.541666666666664</v>
      </c>
      <c r="I221" s="6">
        <f t="shared" si="30"/>
        <v>115.81249999999993</v>
      </c>
      <c r="J221" s="5" t="str">
        <f>DEC2HEX(I221)</f>
        <v>73</v>
      </c>
      <c r="K221" s="6">
        <f t="shared" si="35"/>
        <v>1691.179166666666</v>
      </c>
      <c r="L221" s="6">
        <f t="shared" si="36"/>
        <v>1681.0041666666662</v>
      </c>
      <c r="M221" s="6">
        <f t="shared" si="37"/>
        <v>1684.370833333333</v>
      </c>
      <c r="N221" s="6">
        <f t="shared" si="38"/>
        <v>1575.5208333333328</v>
      </c>
      <c r="O221" s="6">
        <f t="shared" si="39"/>
        <v>11050.47083333333</v>
      </c>
      <c r="P221" s="6">
        <f t="shared" si="40"/>
        <v>4995.079166666665</v>
      </c>
      <c r="Q221" s="6">
        <f t="shared" si="41"/>
        <v>5001.895833333332</v>
      </c>
      <c r="R221" s="17">
        <f t="shared" si="31"/>
        <v>10.146233333333331</v>
      </c>
      <c r="S221" s="17">
        <f t="shared" si="32"/>
        <v>5.1067624999999985</v>
      </c>
      <c r="T221" s="31">
        <f t="shared" si="33"/>
        <v>130.27455357142853</v>
      </c>
      <c r="U221" s="30">
        <f t="shared" si="28"/>
        <v>9.085199999999997</v>
      </c>
      <c r="V221" s="30">
        <f t="shared" si="29"/>
        <v>4.536416666666666</v>
      </c>
      <c r="W221" s="31">
        <f t="shared" si="34"/>
        <v>115.72491496598637</v>
      </c>
    </row>
    <row r="222" spans="8:23" ht="12.75">
      <c r="H222" s="5">
        <f t="shared" si="42"/>
        <v>4.583333333333331</v>
      </c>
      <c r="I222" s="6">
        <f t="shared" si="30"/>
        <v>116.87499999999996</v>
      </c>
      <c r="J222" s="5" t="str">
        <f>DEC2HEX(I222)</f>
        <v>74</v>
      </c>
      <c r="K222" s="6">
        <f t="shared" si="35"/>
        <v>1701.2083333333328</v>
      </c>
      <c r="L222" s="6">
        <f t="shared" si="36"/>
        <v>1690.9583333333328</v>
      </c>
      <c r="M222" s="6">
        <f t="shared" si="37"/>
        <v>1694.2916666666663</v>
      </c>
      <c r="N222" s="6">
        <f t="shared" si="38"/>
        <v>1584.7916666666663</v>
      </c>
      <c r="O222" s="6">
        <f t="shared" si="39"/>
        <v>11133.291666666662</v>
      </c>
      <c r="P222" s="6">
        <f t="shared" si="40"/>
        <v>5024.208333333332</v>
      </c>
      <c r="Q222" s="6">
        <f t="shared" si="41"/>
        <v>5031.041666666665</v>
      </c>
      <c r="R222" s="17">
        <f t="shared" si="31"/>
        <v>10.193066666666665</v>
      </c>
      <c r="S222" s="17">
        <f t="shared" si="32"/>
        <v>5.130174999999999</v>
      </c>
      <c r="T222" s="31">
        <f t="shared" si="33"/>
        <v>130.87181122448976</v>
      </c>
      <c r="U222" s="30">
        <f t="shared" si="28"/>
        <v>9.127299999999998</v>
      </c>
      <c r="V222" s="30">
        <f t="shared" si="29"/>
        <v>4.557533333333332</v>
      </c>
      <c r="W222" s="31">
        <f t="shared" si="34"/>
        <v>116.26360544217684</v>
      </c>
    </row>
    <row r="223" spans="8:23" ht="12.75">
      <c r="H223" s="5">
        <f t="shared" si="42"/>
        <v>4.624999999999998</v>
      </c>
      <c r="I223" s="6">
        <f t="shared" si="30"/>
        <v>117.93749999999996</v>
      </c>
      <c r="J223" s="5" t="str">
        <f>DEC2HEX(I223)</f>
        <v>75</v>
      </c>
      <c r="K223" s="6">
        <f t="shared" si="35"/>
        <v>1711.2374999999997</v>
      </c>
      <c r="L223" s="6">
        <f t="shared" si="36"/>
        <v>1700.9124999999997</v>
      </c>
      <c r="M223" s="6">
        <f t="shared" si="37"/>
        <v>1704.2124999999996</v>
      </c>
      <c r="N223" s="6">
        <f t="shared" si="38"/>
        <v>1594.0624999999995</v>
      </c>
      <c r="O223" s="6">
        <f t="shared" si="39"/>
        <v>11216.112499999997</v>
      </c>
      <c r="P223" s="6">
        <f t="shared" si="40"/>
        <v>5053.337499999999</v>
      </c>
      <c r="Q223" s="6">
        <f t="shared" si="41"/>
        <v>5060.187499999999</v>
      </c>
      <c r="R223" s="17">
        <f t="shared" si="31"/>
        <v>10.239899999999999</v>
      </c>
      <c r="S223" s="17">
        <f t="shared" si="32"/>
        <v>5.153587499999999</v>
      </c>
      <c r="T223" s="31">
        <f t="shared" si="33"/>
        <v>131.469068877551</v>
      </c>
      <c r="U223" s="30">
        <f t="shared" si="28"/>
        <v>9.169399999999998</v>
      </c>
      <c r="V223" s="30">
        <f t="shared" si="29"/>
        <v>4.57865</v>
      </c>
      <c r="W223" s="31">
        <f t="shared" si="34"/>
        <v>116.80229591836735</v>
      </c>
    </row>
    <row r="224" spans="8:23" ht="12.75">
      <c r="H224" s="5">
        <f t="shared" si="42"/>
        <v>4.666666666666665</v>
      </c>
      <c r="I224" s="6">
        <f t="shared" si="30"/>
        <v>118.99999999999996</v>
      </c>
      <c r="J224" s="5" t="str">
        <f>DEC2HEX(I224)</f>
        <v>76</v>
      </c>
      <c r="K224" s="6">
        <f t="shared" si="35"/>
        <v>1721.2666666666662</v>
      </c>
      <c r="L224" s="6">
        <f t="shared" si="36"/>
        <v>1710.8666666666663</v>
      </c>
      <c r="M224" s="6">
        <f t="shared" si="37"/>
        <v>1714.133333333333</v>
      </c>
      <c r="N224" s="6">
        <f t="shared" si="38"/>
        <v>1603.333333333333</v>
      </c>
      <c r="O224" s="6">
        <f t="shared" si="39"/>
        <v>11298.93333333333</v>
      </c>
      <c r="P224" s="6">
        <f t="shared" si="40"/>
        <v>5082.466666666665</v>
      </c>
      <c r="Q224" s="6">
        <f t="shared" si="41"/>
        <v>5089.333333333332</v>
      </c>
      <c r="R224" s="17">
        <f t="shared" si="31"/>
        <v>10.286733333333332</v>
      </c>
      <c r="S224" s="17">
        <f t="shared" si="32"/>
        <v>5.177</v>
      </c>
      <c r="T224" s="31">
        <f t="shared" si="33"/>
        <v>132.06632653061223</v>
      </c>
      <c r="U224" s="30">
        <f t="shared" si="28"/>
        <v>9.211499999999997</v>
      </c>
      <c r="V224" s="30">
        <f t="shared" si="29"/>
        <v>4.599766666666666</v>
      </c>
      <c r="W224" s="31">
        <f t="shared" si="34"/>
        <v>117.3409863945578</v>
      </c>
    </row>
    <row r="225" spans="8:23" ht="12.75">
      <c r="H225" s="5">
        <f t="shared" si="42"/>
        <v>4.708333333333332</v>
      </c>
      <c r="I225" s="6">
        <f t="shared" si="30"/>
        <v>120.06249999999997</v>
      </c>
      <c r="J225" s="5" t="str">
        <f>DEC2HEX(I225)</f>
        <v>78</v>
      </c>
      <c r="K225" s="6">
        <f t="shared" si="35"/>
        <v>1731.2958333333331</v>
      </c>
      <c r="L225" s="6">
        <f t="shared" si="36"/>
        <v>1720.820833333333</v>
      </c>
      <c r="M225" s="6">
        <f t="shared" si="37"/>
        <v>1724.0541666666663</v>
      </c>
      <c r="N225" s="6">
        <f t="shared" si="38"/>
        <v>1612.6041666666665</v>
      </c>
      <c r="O225" s="7">
        <f t="shared" si="39"/>
        <v>11381.754166666664</v>
      </c>
      <c r="P225" s="6">
        <f t="shared" si="40"/>
        <v>5111.595833333333</v>
      </c>
      <c r="Q225" s="6">
        <f t="shared" si="41"/>
        <v>5118.479166666666</v>
      </c>
      <c r="R225" s="17">
        <f t="shared" si="31"/>
        <v>10.333566666666666</v>
      </c>
      <c r="S225" s="17">
        <f t="shared" si="32"/>
        <v>5.200412499999999</v>
      </c>
      <c r="T225" s="31">
        <f t="shared" si="33"/>
        <v>132.66358418367344</v>
      </c>
      <c r="U225" s="30">
        <f t="shared" si="28"/>
        <v>9.253599999999999</v>
      </c>
      <c r="V225" s="30">
        <f t="shared" si="29"/>
        <v>4.6208833333333335</v>
      </c>
      <c r="W225" s="31">
        <f t="shared" si="34"/>
        <v>117.87967687074831</v>
      </c>
    </row>
    <row r="226" spans="8:23" ht="12.75">
      <c r="H226" s="5">
        <f t="shared" si="42"/>
        <v>4.749999999999999</v>
      </c>
      <c r="I226" s="6">
        <f t="shared" si="30"/>
        <v>121.12499999999997</v>
      </c>
      <c r="J226" s="5" t="str">
        <f>DEC2HEX(I226)</f>
        <v>79</v>
      </c>
      <c r="K226" s="6">
        <f t="shared" si="35"/>
        <v>1741.3249999999998</v>
      </c>
      <c r="L226" s="6">
        <f t="shared" si="36"/>
        <v>1730.7749999999999</v>
      </c>
      <c r="M226" s="6">
        <f t="shared" si="37"/>
        <v>1733.975</v>
      </c>
      <c r="N226" s="6">
        <f t="shared" si="38"/>
        <v>1621.8749999999998</v>
      </c>
      <c r="O226" s="6">
        <f t="shared" si="39"/>
        <v>11464.574999999999</v>
      </c>
      <c r="P226" s="6">
        <f t="shared" si="40"/>
        <v>5140.724999999999</v>
      </c>
      <c r="Q226" s="6">
        <f t="shared" si="41"/>
        <v>5147.624999999999</v>
      </c>
      <c r="R226" s="17">
        <f t="shared" si="31"/>
        <v>10.3804</v>
      </c>
      <c r="S226" s="17">
        <f t="shared" si="32"/>
        <v>5.223825</v>
      </c>
      <c r="T226" s="31">
        <f t="shared" si="33"/>
        <v>133.2608418367347</v>
      </c>
      <c r="U226" s="30">
        <f t="shared" si="28"/>
        <v>9.295699999999998</v>
      </c>
      <c r="V226" s="30">
        <f t="shared" si="29"/>
        <v>4.6419999999999995</v>
      </c>
      <c r="W226" s="31">
        <f t="shared" si="34"/>
        <v>118.41836734693877</v>
      </c>
    </row>
    <row r="227" spans="8:23" ht="12.75">
      <c r="H227" s="5">
        <f t="shared" si="42"/>
        <v>4.791666666666666</v>
      </c>
      <c r="I227" s="6">
        <f t="shared" si="30"/>
        <v>122.18749999999997</v>
      </c>
      <c r="J227" s="5" t="str">
        <f>DEC2HEX(I227)</f>
        <v>7A</v>
      </c>
      <c r="K227" s="6">
        <f t="shared" si="35"/>
        <v>1751.3541666666665</v>
      </c>
      <c r="L227" s="6">
        <f t="shared" si="36"/>
        <v>1740.7291666666665</v>
      </c>
      <c r="M227" s="6">
        <f t="shared" si="37"/>
        <v>1743.8958333333333</v>
      </c>
      <c r="N227" s="6">
        <f t="shared" si="38"/>
        <v>1631.1458333333333</v>
      </c>
      <c r="O227" s="6">
        <f t="shared" si="39"/>
        <v>11547.395833333332</v>
      </c>
      <c r="P227" s="6">
        <f t="shared" si="40"/>
        <v>5169.854166666666</v>
      </c>
      <c r="Q227" s="6">
        <f t="shared" si="41"/>
        <v>5176.770833333333</v>
      </c>
      <c r="R227" s="17">
        <f t="shared" si="31"/>
        <v>10.427233333333334</v>
      </c>
      <c r="S227" s="17">
        <f t="shared" si="32"/>
        <v>5.2472375</v>
      </c>
      <c r="T227" s="31">
        <f t="shared" si="33"/>
        <v>133.8580994897959</v>
      </c>
      <c r="U227" s="30">
        <f t="shared" si="28"/>
        <v>9.337799999999998</v>
      </c>
      <c r="V227" s="30">
        <f t="shared" si="29"/>
        <v>4.663116666666667</v>
      </c>
      <c r="W227" s="31">
        <f t="shared" si="34"/>
        <v>118.95705782312928</v>
      </c>
    </row>
    <row r="228" spans="8:23" ht="12.75">
      <c r="H228" s="5">
        <f t="shared" si="42"/>
        <v>4.833333333333333</v>
      </c>
      <c r="I228" s="6">
        <f t="shared" si="30"/>
        <v>123.25</v>
      </c>
      <c r="J228" s="5" t="str">
        <f>DEC2HEX(I228)</f>
        <v>7B</v>
      </c>
      <c r="K228" s="6">
        <f t="shared" si="35"/>
        <v>1761.3833333333332</v>
      </c>
      <c r="L228" s="6">
        <f t="shared" si="36"/>
        <v>1750.6833333333332</v>
      </c>
      <c r="M228" s="6">
        <f t="shared" si="37"/>
        <v>1753.8166666666666</v>
      </c>
      <c r="N228" s="6">
        <f t="shared" si="38"/>
        <v>1640.4166666666665</v>
      </c>
      <c r="O228" s="6">
        <f t="shared" si="39"/>
        <v>11630.216666666665</v>
      </c>
      <c r="P228" s="6">
        <f t="shared" si="40"/>
        <v>5198.983333333333</v>
      </c>
      <c r="Q228" s="6">
        <f t="shared" si="41"/>
        <v>5205.916666666666</v>
      </c>
      <c r="R228" s="17">
        <f t="shared" si="31"/>
        <v>10.474066666666667</v>
      </c>
      <c r="S228" s="17">
        <f t="shared" si="32"/>
        <v>5.27065</v>
      </c>
      <c r="T228" s="31">
        <f t="shared" si="33"/>
        <v>134.45535714285714</v>
      </c>
      <c r="U228" s="30">
        <f t="shared" si="28"/>
        <v>9.3799</v>
      </c>
      <c r="V228" s="30">
        <f t="shared" si="29"/>
        <v>4.684233333333333</v>
      </c>
      <c r="W228" s="31">
        <f t="shared" si="34"/>
        <v>119.49574829931973</v>
      </c>
    </row>
    <row r="229" spans="8:23" ht="12.75">
      <c r="H229" s="5">
        <f t="shared" si="42"/>
        <v>4.875</v>
      </c>
      <c r="I229" s="6">
        <f t="shared" si="30"/>
        <v>124.3125</v>
      </c>
      <c r="J229" s="5" t="str">
        <f>DEC2HEX(I229)</f>
        <v>7C</v>
      </c>
      <c r="K229" s="6">
        <f t="shared" si="35"/>
        <v>1771.4125</v>
      </c>
      <c r="L229" s="6">
        <f t="shared" si="36"/>
        <v>1760.6375</v>
      </c>
      <c r="M229" s="6">
        <f t="shared" si="37"/>
        <v>1763.7375</v>
      </c>
      <c r="N229" s="6">
        <f t="shared" si="38"/>
        <v>1649.6875</v>
      </c>
      <c r="O229" s="6">
        <f t="shared" si="39"/>
        <v>11713.0375</v>
      </c>
      <c r="P229" s="6">
        <f t="shared" si="40"/>
        <v>5228.1125</v>
      </c>
      <c r="Q229" s="6">
        <f t="shared" si="41"/>
        <v>5235.0625</v>
      </c>
      <c r="R229" s="17">
        <f t="shared" si="31"/>
        <v>10.520900000000001</v>
      </c>
      <c r="S229" s="17">
        <f t="shared" si="32"/>
        <v>5.2940625</v>
      </c>
      <c r="T229" s="31">
        <f t="shared" si="33"/>
        <v>135.05261479591837</v>
      </c>
      <c r="U229" s="30">
        <f t="shared" si="28"/>
        <v>9.422</v>
      </c>
      <c r="V229" s="30">
        <f t="shared" si="29"/>
        <v>4.70535</v>
      </c>
      <c r="W229" s="31">
        <f t="shared" si="34"/>
        <v>120.03443877551021</v>
      </c>
    </row>
    <row r="230" spans="8:23" ht="12.75">
      <c r="H230" s="5">
        <f t="shared" si="42"/>
        <v>4.916666666666667</v>
      </c>
      <c r="I230" s="6">
        <f t="shared" si="30"/>
        <v>125.375</v>
      </c>
      <c r="J230" s="5" t="str">
        <f>DEC2HEX(I230)</f>
        <v>7D</v>
      </c>
      <c r="K230" s="6">
        <f t="shared" si="35"/>
        <v>1781.4416666666668</v>
      </c>
      <c r="L230" s="6">
        <f t="shared" si="36"/>
        <v>1770.5916666666667</v>
      </c>
      <c r="M230" s="6">
        <f t="shared" si="37"/>
        <v>1773.6583333333333</v>
      </c>
      <c r="N230" s="6">
        <f t="shared" si="38"/>
        <v>1658.9583333333335</v>
      </c>
      <c r="O230" s="6">
        <f t="shared" si="39"/>
        <v>11795.858333333334</v>
      </c>
      <c r="P230" s="6">
        <f t="shared" si="40"/>
        <v>5257.241666666667</v>
      </c>
      <c r="Q230" s="6">
        <f t="shared" si="41"/>
        <v>5264.208333333334</v>
      </c>
      <c r="R230" s="17">
        <f t="shared" si="31"/>
        <v>10.567733333333335</v>
      </c>
      <c r="S230" s="17">
        <f t="shared" si="32"/>
        <v>5.317475</v>
      </c>
      <c r="T230" s="31">
        <f t="shared" si="33"/>
        <v>135.6498724489796</v>
      </c>
      <c r="U230" s="30">
        <f t="shared" si="28"/>
        <v>9.4641</v>
      </c>
      <c r="V230" s="30">
        <f t="shared" si="29"/>
        <v>4.726466666666667</v>
      </c>
      <c r="W230" s="31">
        <f t="shared" si="34"/>
        <v>120.57312925170069</v>
      </c>
    </row>
    <row r="231" spans="8:23" ht="12.75">
      <c r="H231" s="5">
        <f t="shared" si="42"/>
        <v>4.958333333333334</v>
      </c>
      <c r="I231" s="6">
        <f t="shared" si="30"/>
        <v>126.43750000000003</v>
      </c>
      <c r="J231" s="5" t="str">
        <f>DEC2HEX(I231)</f>
        <v>7E</v>
      </c>
      <c r="K231" s="6">
        <f t="shared" si="35"/>
        <v>1791.4708333333333</v>
      </c>
      <c r="L231" s="6">
        <f t="shared" si="36"/>
        <v>1780.5458333333333</v>
      </c>
      <c r="M231" s="6">
        <f t="shared" si="37"/>
        <v>1783.5791666666669</v>
      </c>
      <c r="N231" s="6">
        <f t="shared" si="38"/>
        <v>1668.2291666666667</v>
      </c>
      <c r="O231" s="6">
        <f t="shared" si="39"/>
        <v>11878.679166666667</v>
      </c>
      <c r="P231" s="6">
        <f t="shared" si="40"/>
        <v>5286.370833333333</v>
      </c>
      <c r="Q231" s="6">
        <f t="shared" si="41"/>
        <v>5293.354166666667</v>
      </c>
      <c r="R231" s="17">
        <f t="shared" si="31"/>
        <v>10.614566666666668</v>
      </c>
      <c r="S231" s="17">
        <f t="shared" si="32"/>
        <v>5.340887500000001</v>
      </c>
      <c r="T231" s="31">
        <f t="shared" si="33"/>
        <v>136.24713010204084</v>
      </c>
      <c r="U231" s="30">
        <f t="shared" si="28"/>
        <v>9.5062</v>
      </c>
      <c r="V231" s="30">
        <f t="shared" si="29"/>
        <v>4.747583333333334</v>
      </c>
      <c r="W231" s="31">
        <f t="shared" si="34"/>
        <v>121.11181972789117</v>
      </c>
    </row>
    <row r="232" spans="8:23" ht="12.75">
      <c r="H232" s="5">
        <f t="shared" si="42"/>
        <v>5.000000000000001</v>
      </c>
      <c r="I232" s="6">
        <f t="shared" si="30"/>
        <v>127.50000000000003</v>
      </c>
      <c r="J232" s="5" t="str">
        <f>DEC2HEX(I232)</f>
        <v>7F</v>
      </c>
      <c r="K232" s="6">
        <f t="shared" si="35"/>
        <v>1801.5000000000002</v>
      </c>
      <c r="L232" s="6">
        <f t="shared" si="36"/>
        <v>1790.5000000000002</v>
      </c>
      <c r="M232" s="6">
        <f t="shared" si="37"/>
        <v>1793.5000000000002</v>
      </c>
      <c r="N232" s="6">
        <f t="shared" si="38"/>
        <v>1677.5000000000002</v>
      </c>
      <c r="O232" s="7">
        <f t="shared" si="39"/>
        <v>11961.500000000002</v>
      </c>
      <c r="P232" s="6">
        <f t="shared" si="40"/>
        <v>5315.500000000001</v>
      </c>
      <c r="Q232" s="6">
        <f t="shared" si="41"/>
        <v>5322.500000000001</v>
      </c>
      <c r="R232" s="29">
        <f t="shared" si="31"/>
        <v>10.661400000000002</v>
      </c>
      <c r="S232" s="29">
        <f t="shared" si="32"/>
        <v>5.3643</v>
      </c>
      <c r="T232" s="31">
        <f t="shared" si="33"/>
        <v>136.84438775510205</v>
      </c>
      <c r="U232" s="29">
        <f t="shared" si="28"/>
        <v>9.548300000000001</v>
      </c>
      <c r="V232" s="29">
        <f t="shared" si="29"/>
        <v>4.768700000000001</v>
      </c>
      <c r="W232" s="31">
        <f t="shared" si="34"/>
        <v>121.65051020408166</v>
      </c>
    </row>
    <row r="233" spans="8:23" ht="12.75">
      <c r="H233" s="5">
        <f t="shared" si="42"/>
        <v>5.041666666666668</v>
      </c>
      <c r="I233" s="6">
        <f t="shared" si="30"/>
        <v>128.56250000000003</v>
      </c>
      <c r="J233" s="5" t="str">
        <f>DEC2HEX(I233)</f>
        <v>80</v>
      </c>
      <c r="K233" s="6">
        <f t="shared" si="35"/>
        <v>1811.529166666667</v>
      </c>
      <c r="L233" s="6">
        <f t="shared" si="36"/>
        <v>1800.4541666666669</v>
      </c>
      <c r="M233" s="6">
        <f t="shared" si="37"/>
        <v>1803.4208333333336</v>
      </c>
      <c r="N233" s="6">
        <f t="shared" si="38"/>
        <v>1686.7708333333335</v>
      </c>
      <c r="O233" s="6">
        <f t="shared" si="39"/>
        <v>12044.320833333335</v>
      </c>
      <c r="P233" s="6">
        <f t="shared" si="40"/>
        <v>5344.6291666666675</v>
      </c>
      <c r="Q233" s="6">
        <f t="shared" si="41"/>
        <v>5351.645833333334</v>
      </c>
      <c r="R233" s="17">
        <f t="shared" si="31"/>
        <v>10.708233333333336</v>
      </c>
      <c r="S233" s="17">
        <f t="shared" si="32"/>
        <v>5.387712500000001</v>
      </c>
      <c r="T233" s="31">
        <f t="shared" si="33"/>
        <v>137.44164540816328</v>
      </c>
      <c r="U233" s="30">
        <f t="shared" si="28"/>
        <v>9.5904</v>
      </c>
      <c r="V233" s="30">
        <f t="shared" si="29"/>
        <v>4.789816666666668</v>
      </c>
      <c r="W233" s="31">
        <f t="shared" si="34"/>
        <v>122.18920068027214</v>
      </c>
    </row>
    <row r="234" spans="8:23" ht="12.75">
      <c r="H234" s="5">
        <f t="shared" si="42"/>
        <v>5.083333333333335</v>
      </c>
      <c r="I234" s="6">
        <f t="shared" si="30"/>
        <v>129.62500000000006</v>
      </c>
      <c r="J234" s="5" t="str">
        <f>DEC2HEX(I234)</f>
        <v>81</v>
      </c>
      <c r="K234" s="6">
        <f t="shared" si="35"/>
        <v>1821.5583333333338</v>
      </c>
      <c r="L234" s="6">
        <f t="shared" si="36"/>
        <v>1810.4083333333338</v>
      </c>
      <c r="M234" s="6">
        <f t="shared" si="37"/>
        <v>1813.341666666667</v>
      </c>
      <c r="N234" s="6">
        <f t="shared" si="38"/>
        <v>1696.041666666667</v>
      </c>
      <c r="O234" s="6">
        <f t="shared" si="39"/>
        <v>12127.14166666667</v>
      </c>
      <c r="P234" s="6">
        <f t="shared" si="40"/>
        <v>5373.758333333334</v>
      </c>
      <c r="Q234" s="6">
        <f t="shared" si="41"/>
        <v>5380.791666666668</v>
      </c>
      <c r="R234" s="17">
        <f t="shared" si="31"/>
        <v>10.755066666666668</v>
      </c>
      <c r="S234" s="17">
        <f t="shared" si="32"/>
        <v>5.411125</v>
      </c>
      <c r="T234" s="31">
        <f t="shared" si="33"/>
        <v>138.0389030612245</v>
      </c>
      <c r="U234" s="30">
        <f t="shared" si="28"/>
        <v>9.6325</v>
      </c>
      <c r="V234" s="30">
        <f t="shared" si="29"/>
        <v>4.810933333333335</v>
      </c>
      <c r="W234" s="31">
        <f t="shared" si="34"/>
        <v>122.72789115646262</v>
      </c>
    </row>
    <row r="235" spans="8:23" ht="12.75">
      <c r="H235" s="5">
        <f t="shared" si="42"/>
        <v>5.125000000000002</v>
      </c>
      <c r="I235" s="6">
        <f t="shared" si="30"/>
        <v>130.68750000000006</v>
      </c>
      <c r="J235" s="5" t="str">
        <f>DEC2HEX(I235)</f>
        <v>82</v>
      </c>
      <c r="K235" s="6">
        <f t="shared" si="35"/>
        <v>1831.5875000000003</v>
      </c>
      <c r="L235" s="6">
        <f t="shared" si="36"/>
        <v>1820.3625000000004</v>
      </c>
      <c r="M235" s="6">
        <f t="shared" si="37"/>
        <v>1823.2625000000003</v>
      </c>
      <c r="N235" s="6">
        <f t="shared" si="38"/>
        <v>1705.3125000000005</v>
      </c>
      <c r="O235" s="6">
        <f t="shared" si="39"/>
        <v>12209.962500000003</v>
      </c>
      <c r="P235" s="6">
        <f t="shared" si="40"/>
        <v>5402.887500000002</v>
      </c>
      <c r="Q235" s="6">
        <f t="shared" si="41"/>
        <v>5409.937500000002</v>
      </c>
      <c r="R235" s="17">
        <f t="shared" si="31"/>
        <v>10.801900000000003</v>
      </c>
      <c r="S235" s="17">
        <f t="shared" si="32"/>
        <v>5.434537500000001</v>
      </c>
      <c r="T235" s="31">
        <f t="shared" si="33"/>
        <v>138.63616071428575</v>
      </c>
      <c r="U235" s="30">
        <f t="shared" si="28"/>
        <v>9.674600000000002</v>
      </c>
      <c r="V235" s="30">
        <f t="shared" si="29"/>
        <v>4.832050000000001</v>
      </c>
      <c r="W235" s="31">
        <f t="shared" si="34"/>
        <v>123.26658163265309</v>
      </c>
    </row>
    <row r="236" spans="8:23" ht="12.75">
      <c r="H236" s="5">
        <f t="shared" si="42"/>
        <v>5.166666666666669</v>
      </c>
      <c r="I236" s="6">
        <f t="shared" si="30"/>
        <v>131.75000000000006</v>
      </c>
      <c r="J236" s="5" t="str">
        <f>DEC2HEX(I236)</f>
        <v>83</v>
      </c>
      <c r="K236" s="6">
        <f t="shared" si="35"/>
        <v>1841.6166666666672</v>
      </c>
      <c r="L236" s="6">
        <f t="shared" si="36"/>
        <v>1830.316666666667</v>
      </c>
      <c r="M236" s="6">
        <f t="shared" si="37"/>
        <v>1833.1833333333338</v>
      </c>
      <c r="N236" s="6">
        <f t="shared" si="38"/>
        <v>1714.5833333333337</v>
      </c>
      <c r="O236" s="6">
        <f t="shared" si="39"/>
        <v>12292.783333333336</v>
      </c>
      <c r="P236" s="6">
        <f t="shared" si="40"/>
        <v>5432.016666666668</v>
      </c>
      <c r="Q236" s="6">
        <f t="shared" si="41"/>
        <v>5439.083333333335</v>
      </c>
      <c r="R236" s="17">
        <f t="shared" si="31"/>
        <v>10.848733333333335</v>
      </c>
      <c r="S236" s="17">
        <f t="shared" si="32"/>
        <v>5.457950000000001</v>
      </c>
      <c r="T236" s="31">
        <f t="shared" si="33"/>
        <v>139.23341836734699</v>
      </c>
      <c r="U236" s="30">
        <f t="shared" si="28"/>
        <v>9.716700000000001</v>
      </c>
      <c r="V236" s="30">
        <f t="shared" si="29"/>
        <v>4.853166666666668</v>
      </c>
      <c r="W236" s="31">
        <f t="shared" si="34"/>
        <v>123.80527210884358</v>
      </c>
    </row>
    <row r="237" spans="8:23" ht="12.75">
      <c r="H237" s="5">
        <f t="shared" si="42"/>
        <v>5.208333333333336</v>
      </c>
      <c r="I237" s="6">
        <f t="shared" si="30"/>
        <v>132.81250000000006</v>
      </c>
      <c r="J237" s="5" t="str">
        <f>DEC2HEX(I237)</f>
        <v>84</v>
      </c>
      <c r="K237" s="6">
        <f t="shared" si="35"/>
        <v>1851.645833333334</v>
      </c>
      <c r="L237" s="6">
        <f t="shared" si="36"/>
        <v>1840.270833333334</v>
      </c>
      <c r="M237" s="6">
        <f t="shared" si="37"/>
        <v>1843.1041666666672</v>
      </c>
      <c r="N237" s="6">
        <f t="shared" si="38"/>
        <v>1723.8541666666672</v>
      </c>
      <c r="O237" s="6">
        <f t="shared" si="39"/>
        <v>12375.604166666672</v>
      </c>
      <c r="P237" s="6">
        <f t="shared" si="40"/>
        <v>5461.145833333335</v>
      </c>
      <c r="Q237" s="6">
        <f t="shared" si="41"/>
        <v>5468.229166666669</v>
      </c>
      <c r="R237" s="17">
        <f t="shared" si="31"/>
        <v>10.89556666666667</v>
      </c>
      <c r="S237" s="17">
        <f t="shared" si="32"/>
        <v>5.481362500000001</v>
      </c>
      <c r="T237" s="31">
        <f t="shared" si="33"/>
        <v>139.8306760204082</v>
      </c>
      <c r="U237" s="30">
        <f t="shared" si="28"/>
        <v>9.7588</v>
      </c>
      <c r="V237" s="30">
        <f t="shared" si="29"/>
        <v>4.874283333333334</v>
      </c>
      <c r="W237" s="31">
        <f t="shared" si="34"/>
        <v>124.34396258503405</v>
      </c>
    </row>
    <row r="238" spans="8:23" ht="12.75">
      <c r="H238" s="5">
        <f t="shared" si="42"/>
        <v>5.250000000000003</v>
      </c>
      <c r="I238" s="6">
        <f t="shared" si="30"/>
        <v>133.87500000000006</v>
      </c>
      <c r="J238" s="5" t="str">
        <f>DEC2HEX(I238)</f>
        <v>85</v>
      </c>
      <c r="K238" s="6">
        <f t="shared" si="35"/>
        <v>1861.6750000000006</v>
      </c>
      <c r="L238" s="6">
        <f t="shared" si="36"/>
        <v>1850.2250000000006</v>
      </c>
      <c r="M238" s="6">
        <f t="shared" si="37"/>
        <v>1853.0250000000005</v>
      </c>
      <c r="N238" s="6">
        <f t="shared" si="38"/>
        <v>1733.1250000000005</v>
      </c>
      <c r="O238" s="6">
        <f t="shared" si="39"/>
        <v>12458.425000000007</v>
      </c>
      <c r="P238" s="6">
        <f t="shared" si="40"/>
        <v>5490.275000000002</v>
      </c>
      <c r="Q238" s="6">
        <f t="shared" si="41"/>
        <v>5497.375000000002</v>
      </c>
      <c r="R238" s="17">
        <f t="shared" si="31"/>
        <v>10.942400000000003</v>
      </c>
      <c r="S238" s="17">
        <f t="shared" si="32"/>
        <v>5.504775000000001</v>
      </c>
      <c r="T238" s="31">
        <f t="shared" si="33"/>
        <v>140.42793367346943</v>
      </c>
      <c r="U238" s="30">
        <f t="shared" si="28"/>
        <v>9.800900000000002</v>
      </c>
      <c r="V238" s="30">
        <f t="shared" si="29"/>
        <v>4.895400000000002</v>
      </c>
      <c r="W238" s="31">
        <f t="shared" si="34"/>
        <v>124.88265306122454</v>
      </c>
    </row>
    <row r="239" spans="8:23" ht="12.75">
      <c r="H239" s="5">
        <f t="shared" si="42"/>
        <v>5.29166666666667</v>
      </c>
      <c r="I239" s="6">
        <f t="shared" si="30"/>
        <v>134.93750000000006</v>
      </c>
      <c r="J239" s="5" t="str">
        <f>DEC2HEX(I239)</f>
        <v>86</v>
      </c>
      <c r="K239" s="6">
        <f t="shared" si="35"/>
        <v>1871.7041666666673</v>
      </c>
      <c r="L239" s="6">
        <f t="shared" si="36"/>
        <v>1860.1791666666672</v>
      </c>
      <c r="M239" s="6">
        <f t="shared" si="37"/>
        <v>1862.9458333333341</v>
      </c>
      <c r="N239" s="6">
        <f t="shared" si="38"/>
        <v>1742.395833333334</v>
      </c>
      <c r="O239" s="6">
        <f t="shared" si="39"/>
        <v>12541.245833333338</v>
      </c>
      <c r="P239" s="6">
        <f t="shared" si="40"/>
        <v>5519.404166666669</v>
      </c>
      <c r="Q239" s="6">
        <f t="shared" si="41"/>
        <v>5526.520833333336</v>
      </c>
      <c r="R239" s="17">
        <f t="shared" si="31"/>
        <v>10.989233333333338</v>
      </c>
      <c r="S239" s="17">
        <f t="shared" si="32"/>
        <v>5.528187500000001</v>
      </c>
      <c r="T239" s="31">
        <f t="shared" si="33"/>
        <v>141.02519132653066</v>
      </c>
      <c r="U239" s="30">
        <f t="shared" si="28"/>
        <v>9.843000000000004</v>
      </c>
      <c r="V239" s="30">
        <f t="shared" si="29"/>
        <v>4.916516666666668</v>
      </c>
      <c r="W239" s="31">
        <f t="shared" si="34"/>
        <v>125.42134353741501</v>
      </c>
    </row>
    <row r="240" spans="8:23" ht="12.75">
      <c r="H240" s="5">
        <f t="shared" si="42"/>
        <v>5.333333333333337</v>
      </c>
      <c r="I240" s="6">
        <f t="shared" si="30"/>
        <v>136.00000000000009</v>
      </c>
      <c r="J240" s="5" t="str">
        <f>DEC2HEX(I240)</f>
        <v>88</v>
      </c>
      <c r="K240" s="6">
        <f t="shared" si="35"/>
        <v>1881.733333333334</v>
      </c>
      <c r="L240" s="6">
        <f t="shared" si="36"/>
        <v>1870.1333333333341</v>
      </c>
      <c r="M240" s="6">
        <f t="shared" si="37"/>
        <v>1872.8666666666675</v>
      </c>
      <c r="N240" s="6">
        <f t="shared" si="38"/>
        <v>1751.6666666666674</v>
      </c>
      <c r="O240" s="6">
        <f t="shared" si="39"/>
        <v>12624.066666666673</v>
      </c>
      <c r="P240" s="6">
        <f t="shared" si="40"/>
        <v>5548.533333333336</v>
      </c>
      <c r="Q240" s="6">
        <f t="shared" si="41"/>
        <v>5555.666666666669</v>
      </c>
      <c r="R240" s="17">
        <f t="shared" si="31"/>
        <v>11.03606666666667</v>
      </c>
      <c r="S240" s="17">
        <f t="shared" si="32"/>
        <v>5.551600000000002</v>
      </c>
      <c r="T240" s="31">
        <f t="shared" si="33"/>
        <v>141.6224489795919</v>
      </c>
      <c r="U240" s="30">
        <f aca="true" t="shared" si="43" ref="U240:U303">4.4963+1.0104*H240</f>
        <v>9.885100000000003</v>
      </c>
      <c r="V240" s="30">
        <f aca="true" t="shared" si="44" ref="V240:V303">2.2347+0.5068*H240</f>
        <v>4.937633333333335</v>
      </c>
      <c r="W240" s="31">
        <f t="shared" si="34"/>
        <v>125.9600340136055</v>
      </c>
    </row>
    <row r="241" spans="8:23" ht="12.75">
      <c r="H241" s="5">
        <f t="shared" si="42"/>
        <v>5.3750000000000036</v>
      </c>
      <c r="I241" s="6">
        <f aca="true" t="shared" si="45" ref="I241:I304">H241*255/10</f>
        <v>137.06250000000009</v>
      </c>
      <c r="J241" s="5" t="str">
        <f>DEC2HEX(I241)</f>
        <v>89</v>
      </c>
      <c r="K241" s="6">
        <f t="shared" si="35"/>
        <v>1891.762500000001</v>
      </c>
      <c r="L241" s="6">
        <f t="shared" si="36"/>
        <v>1880.087500000001</v>
      </c>
      <c r="M241" s="6">
        <f t="shared" si="37"/>
        <v>1882.7875000000008</v>
      </c>
      <c r="N241" s="6">
        <f t="shared" si="38"/>
        <v>1760.9375000000007</v>
      </c>
      <c r="O241" s="6">
        <f t="shared" si="39"/>
        <v>12706.887500000008</v>
      </c>
      <c r="P241" s="6">
        <f t="shared" si="40"/>
        <v>5577.662500000002</v>
      </c>
      <c r="Q241" s="6">
        <f t="shared" si="41"/>
        <v>5584.812500000002</v>
      </c>
      <c r="R241" s="17">
        <f aca="true" t="shared" si="46" ref="R241:R304">5.0414+1.124*H241</f>
        <v>11.082900000000006</v>
      </c>
      <c r="S241" s="17">
        <f aca="true" t="shared" si="47" ref="S241:S304">2.5548+0.5619*H241</f>
        <v>5.5750125000000015</v>
      </c>
      <c r="T241" s="31">
        <f aca="true" t="shared" si="48" ref="T241:T304">S241/0.0392</f>
        <v>142.2197066326531</v>
      </c>
      <c r="U241" s="30">
        <f t="shared" si="43"/>
        <v>9.927200000000003</v>
      </c>
      <c r="V241" s="30">
        <f t="shared" si="44"/>
        <v>4.958750000000002</v>
      </c>
      <c r="W241" s="31">
        <f aca="true" t="shared" si="49" ref="W241:W304">V241/0.0392</f>
        <v>126.49872448979598</v>
      </c>
    </row>
    <row r="242" spans="8:23" ht="12.75">
      <c r="H242" s="5">
        <f t="shared" si="42"/>
        <v>5.4166666666666705</v>
      </c>
      <c r="I242" s="6">
        <f t="shared" si="45"/>
        <v>138.12500000000009</v>
      </c>
      <c r="J242" s="5" t="str">
        <f>DEC2HEX(I242)</f>
        <v>8A</v>
      </c>
      <c r="K242" s="6">
        <f aca="true" t="shared" si="50" ref="K242:K305">K$6+H242*(L$6-K$6)/10</f>
        <v>1901.7916666666674</v>
      </c>
      <c r="L242" s="6">
        <f aca="true" t="shared" si="51" ref="L242:L305">K$9+(L$9-K$9)*H242/10</f>
        <v>1890.0416666666674</v>
      </c>
      <c r="M242" s="6">
        <f aca="true" t="shared" si="52" ref="M242:M305">M$6+(N$6-M$6)*H242/10</f>
        <v>1892.7083333333344</v>
      </c>
      <c r="N242" s="6">
        <f aca="true" t="shared" si="53" ref="N242:N305">M$9+(N$9-M$9)*H242/10</f>
        <v>1770.2083333333342</v>
      </c>
      <c r="O242" s="6">
        <f aca="true" t="shared" si="54" ref="O242:O305">O$5+(P$5-O$5)*H242/10</f>
        <v>12789.708333333341</v>
      </c>
      <c r="P242" s="6">
        <f aca="true" t="shared" si="55" ref="P242:P305">Q$5+(R$5-Q$5)*H242/10</f>
        <v>5606.79166666667</v>
      </c>
      <c r="Q242" s="6">
        <f aca="true" t="shared" si="56" ref="Q242:Q305">S$5+(T$5-S$5)*H242/10</f>
        <v>5613.958333333336</v>
      </c>
      <c r="R242" s="17">
        <f t="shared" si="46"/>
        <v>11.129733333333338</v>
      </c>
      <c r="S242" s="17">
        <f t="shared" si="47"/>
        <v>5.598425000000002</v>
      </c>
      <c r="T242" s="31">
        <f t="shared" si="48"/>
        <v>142.81696428571436</v>
      </c>
      <c r="U242" s="30">
        <f t="shared" si="43"/>
        <v>9.969300000000004</v>
      </c>
      <c r="V242" s="30">
        <f t="shared" si="44"/>
        <v>4.979866666666669</v>
      </c>
      <c r="W242" s="31">
        <f t="shared" si="49"/>
        <v>127.03741496598646</v>
      </c>
    </row>
    <row r="243" spans="8:23" ht="12.75">
      <c r="H243" s="5">
        <f t="shared" si="42"/>
        <v>5.4583333333333375</v>
      </c>
      <c r="I243" s="6">
        <f t="shared" si="45"/>
        <v>139.1875000000001</v>
      </c>
      <c r="J243" s="5" t="str">
        <f>DEC2HEX(I243)</f>
        <v>8B</v>
      </c>
      <c r="K243" s="6">
        <f t="shared" si="50"/>
        <v>1911.8208333333343</v>
      </c>
      <c r="L243" s="6">
        <f t="shared" si="51"/>
        <v>1899.9958333333343</v>
      </c>
      <c r="M243" s="6">
        <f t="shared" si="52"/>
        <v>1902.6291666666677</v>
      </c>
      <c r="N243" s="6">
        <f t="shared" si="53"/>
        <v>1779.4791666666674</v>
      </c>
      <c r="O243" s="6">
        <f t="shared" si="54"/>
        <v>12872.529166666674</v>
      </c>
      <c r="P243" s="6">
        <f t="shared" si="55"/>
        <v>5635.920833333336</v>
      </c>
      <c r="Q243" s="6">
        <f t="shared" si="56"/>
        <v>5643.10416666667</v>
      </c>
      <c r="R243" s="17">
        <f t="shared" si="46"/>
        <v>11.176566666666673</v>
      </c>
      <c r="S243" s="17">
        <f t="shared" si="47"/>
        <v>5.6218375000000025</v>
      </c>
      <c r="T243" s="31">
        <f t="shared" si="48"/>
        <v>143.41422193877557</v>
      </c>
      <c r="U243" s="30">
        <f t="shared" si="43"/>
        <v>10.011400000000004</v>
      </c>
      <c r="V243" s="30">
        <f t="shared" si="44"/>
        <v>5.000983333333336</v>
      </c>
      <c r="W243" s="31">
        <f t="shared" si="49"/>
        <v>127.57610544217694</v>
      </c>
    </row>
    <row r="244" spans="8:23" ht="12.75">
      <c r="H244" s="5">
        <f t="shared" si="42"/>
        <v>5.500000000000004</v>
      </c>
      <c r="I244" s="6">
        <f t="shared" si="45"/>
        <v>140.2500000000001</v>
      </c>
      <c r="J244" s="5" t="str">
        <f>DEC2HEX(I244)</f>
        <v>8C</v>
      </c>
      <c r="K244" s="6">
        <f t="shared" si="50"/>
        <v>1921.850000000001</v>
      </c>
      <c r="L244" s="6">
        <f t="shared" si="51"/>
        <v>1909.9500000000012</v>
      </c>
      <c r="M244" s="6">
        <f t="shared" si="52"/>
        <v>1912.550000000001</v>
      </c>
      <c r="N244" s="6">
        <f t="shared" si="53"/>
        <v>1788.750000000001</v>
      </c>
      <c r="O244" s="6">
        <f t="shared" si="54"/>
        <v>12955.35000000001</v>
      </c>
      <c r="P244" s="6">
        <f t="shared" si="55"/>
        <v>5665.050000000003</v>
      </c>
      <c r="Q244" s="6">
        <f t="shared" si="56"/>
        <v>5672.250000000003</v>
      </c>
      <c r="R244" s="17">
        <f t="shared" si="46"/>
        <v>11.223400000000005</v>
      </c>
      <c r="S244" s="17">
        <f t="shared" si="47"/>
        <v>5.6452500000000025</v>
      </c>
      <c r="T244" s="31">
        <f t="shared" si="48"/>
        <v>144.0114795918368</v>
      </c>
      <c r="U244" s="30">
        <f t="shared" si="43"/>
        <v>10.053500000000003</v>
      </c>
      <c r="V244" s="30">
        <f t="shared" si="44"/>
        <v>5.022100000000003</v>
      </c>
      <c r="W244" s="31">
        <f t="shared" si="49"/>
        <v>128.1147959183674</v>
      </c>
    </row>
    <row r="245" spans="8:23" ht="12.75">
      <c r="H245" s="5">
        <f aca="true" t="shared" si="57" ref="H245:H308">H244+0.25/6</f>
        <v>5.541666666666671</v>
      </c>
      <c r="I245" s="6">
        <f t="shared" si="45"/>
        <v>141.3125000000001</v>
      </c>
      <c r="J245" s="5" t="str">
        <f>DEC2HEX(I245)</f>
        <v>8D</v>
      </c>
      <c r="K245" s="6">
        <f t="shared" si="50"/>
        <v>1931.879166666668</v>
      </c>
      <c r="L245" s="6">
        <f t="shared" si="51"/>
        <v>1919.9041666666678</v>
      </c>
      <c r="M245" s="6">
        <f t="shared" si="52"/>
        <v>1922.4708333333344</v>
      </c>
      <c r="N245" s="6">
        <f t="shared" si="53"/>
        <v>1798.0208333333344</v>
      </c>
      <c r="O245" s="6">
        <f t="shared" si="54"/>
        <v>13038.170833333343</v>
      </c>
      <c r="P245" s="6">
        <f t="shared" si="55"/>
        <v>5694.17916666667</v>
      </c>
      <c r="Q245" s="6">
        <f t="shared" si="56"/>
        <v>5701.395833333337</v>
      </c>
      <c r="R245" s="17">
        <f t="shared" si="46"/>
        <v>11.27023333333334</v>
      </c>
      <c r="S245" s="17">
        <f t="shared" si="47"/>
        <v>5.668662500000003</v>
      </c>
      <c r="T245" s="31">
        <f t="shared" si="48"/>
        <v>144.60873724489804</v>
      </c>
      <c r="U245" s="30">
        <f t="shared" si="43"/>
        <v>10.095600000000005</v>
      </c>
      <c r="V245" s="30">
        <f t="shared" si="44"/>
        <v>5.04321666666667</v>
      </c>
      <c r="W245" s="31">
        <f t="shared" si="49"/>
        <v>128.6534863945579</v>
      </c>
    </row>
    <row r="246" spans="8:23" ht="12.75">
      <c r="H246" s="5">
        <f t="shared" si="57"/>
        <v>5.583333333333338</v>
      </c>
      <c r="I246" s="6">
        <f t="shared" si="45"/>
        <v>142.37500000000014</v>
      </c>
      <c r="J246" s="5" t="str">
        <f>DEC2HEX(I246)</f>
        <v>8E</v>
      </c>
      <c r="K246" s="6">
        <f t="shared" si="50"/>
        <v>1941.9083333333344</v>
      </c>
      <c r="L246" s="6">
        <f t="shared" si="51"/>
        <v>1929.8583333333345</v>
      </c>
      <c r="M246" s="6">
        <f t="shared" si="52"/>
        <v>1932.3916666666678</v>
      </c>
      <c r="N246" s="6">
        <f t="shared" si="53"/>
        <v>1807.2916666666677</v>
      </c>
      <c r="O246" s="6">
        <f t="shared" si="54"/>
        <v>13120.991666666678</v>
      </c>
      <c r="P246" s="6">
        <f t="shared" si="55"/>
        <v>5723.308333333337</v>
      </c>
      <c r="Q246" s="6">
        <f t="shared" si="56"/>
        <v>5730.54166666667</v>
      </c>
      <c r="R246" s="17">
        <f t="shared" si="46"/>
        <v>11.317066666666673</v>
      </c>
      <c r="S246" s="17">
        <f t="shared" si="47"/>
        <v>5.692075000000003</v>
      </c>
      <c r="T246" s="31">
        <f t="shared" si="48"/>
        <v>145.20599489795924</v>
      </c>
      <c r="U246" s="30">
        <f t="shared" si="43"/>
        <v>10.137700000000006</v>
      </c>
      <c r="V246" s="30">
        <f t="shared" si="44"/>
        <v>5.064333333333336</v>
      </c>
      <c r="W246" s="31">
        <f t="shared" si="49"/>
        <v>129.19217687074837</v>
      </c>
    </row>
    <row r="247" spans="8:23" ht="12.75">
      <c r="H247" s="5">
        <f t="shared" si="57"/>
        <v>5.625000000000005</v>
      </c>
      <c r="I247" s="6">
        <f t="shared" si="45"/>
        <v>143.43750000000014</v>
      </c>
      <c r="J247" s="5" t="str">
        <f>DEC2HEX(I247)</f>
        <v>8F</v>
      </c>
      <c r="K247" s="6">
        <f t="shared" si="50"/>
        <v>1951.9375000000014</v>
      </c>
      <c r="L247" s="6">
        <f t="shared" si="51"/>
        <v>1939.8125000000014</v>
      </c>
      <c r="M247" s="6">
        <f t="shared" si="52"/>
        <v>1942.3125000000014</v>
      </c>
      <c r="N247" s="6">
        <f t="shared" si="53"/>
        <v>1816.5625000000014</v>
      </c>
      <c r="O247" s="6">
        <f t="shared" si="54"/>
        <v>13203.812500000011</v>
      </c>
      <c r="P247" s="6">
        <f t="shared" si="55"/>
        <v>5752.437500000004</v>
      </c>
      <c r="Q247" s="6">
        <f t="shared" si="56"/>
        <v>5759.687500000004</v>
      </c>
      <c r="R247" s="17">
        <f t="shared" si="46"/>
        <v>11.363900000000008</v>
      </c>
      <c r="S247" s="17">
        <f t="shared" si="47"/>
        <v>5.715487500000003</v>
      </c>
      <c r="T247" s="31">
        <f t="shared" si="48"/>
        <v>145.80325255102048</v>
      </c>
      <c r="U247" s="30">
        <f t="shared" si="43"/>
        <v>10.179800000000004</v>
      </c>
      <c r="V247" s="30">
        <f t="shared" si="44"/>
        <v>5.085450000000003</v>
      </c>
      <c r="W247" s="31">
        <f t="shared" si="49"/>
        <v>129.73086734693888</v>
      </c>
    </row>
    <row r="248" spans="8:23" ht="12.75">
      <c r="H248" s="5">
        <f t="shared" si="57"/>
        <v>5.666666666666672</v>
      </c>
      <c r="I248" s="6">
        <f t="shared" si="45"/>
        <v>144.50000000000014</v>
      </c>
      <c r="J248" s="5" t="str">
        <f>DEC2HEX(I248)</f>
        <v>90</v>
      </c>
      <c r="K248" s="6">
        <f t="shared" si="50"/>
        <v>1961.966666666668</v>
      </c>
      <c r="L248" s="6">
        <f t="shared" si="51"/>
        <v>1949.766666666668</v>
      </c>
      <c r="M248" s="6">
        <f t="shared" si="52"/>
        <v>1952.2333333333347</v>
      </c>
      <c r="N248" s="6">
        <f t="shared" si="53"/>
        <v>1825.8333333333346</v>
      </c>
      <c r="O248" s="6">
        <f t="shared" si="54"/>
        <v>13286.633333333344</v>
      </c>
      <c r="P248" s="6">
        <f t="shared" si="55"/>
        <v>5781.566666666671</v>
      </c>
      <c r="Q248" s="6">
        <f t="shared" si="56"/>
        <v>5788.833333333338</v>
      </c>
      <c r="R248" s="17">
        <f t="shared" si="46"/>
        <v>11.41073333333334</v>
      </c>
      <c r="S248" s="17">
        <f t="shared" si="47"/>
        <v>5.738900000000003</v>
      </c>
      <c r="T248" s="31">
        <f t="shared" si="48"/>
        <v>146.4005102040817</v>
      </c>
      <c r="U248" s="30">
        <f t="shared" si="43"/>
        <v>10.221900000000005</v>
      </c>
      <c r="V248" s="30">
        <f t="shared" si="44"/>
        <v>5.106566666666669</v>
      </c>
      <c r="W248" s="31">
        <f t="shared" si="49"/>
        <v>130.26955782312933</v>
      </c>
    </row>
    <row r="249" spans="8:23" ht="12.75">
      <c r="H249" s="5">
        <f t="shared" si="57"/>
        <v>5.708333333333339</v>
      </c>
      <c r="I249" s="6">
        <f t="shared" si="45"/>
        <v>145.56250000000017</v>
      </c>
      <c r="J249" s="5" t="str">
        <f>DEC2HEX(I249)</f>
        <v>91</v>
      </c>
      <c r="K249" s="6">
        <f t="shared" si="50"/>
        <v>1971.9958333333348</v>
      </c>
      <c r="L249" s="6">
        <f t="shared" si="51"/>
        <v>1959.7208333333347</v>
      </c>
      <c r="M249" s="6">
        <f t="shared" si="52"/>
        <v>1962.154166666668</v>
      </c>
      <c r="N249" s="6">
        <f t="shared" si="53"/>
        <v>1835.104166666668</v>
      </c>
      <c r="O249" s="6">
        <f t="shared" si="54"/>
        <v>13369.45416666668</v>
      </c>
      <c r="P249" s="6">
        <f t="shared" si="55"/>
        <v>5810.695833333337</v>
      </c>
      <c r="Q249" s="6">
        <f t="shared" si="56"/>
        <v>5817.979166666671</v>
      </c>
      <c r="R249" s="17">
        <f t="shared" si="46"/>
        <v>11.457566666666676</v>
      </c>
      <c r="S249" s="17">
        <f t="shared" si="47"/>
        <v>5.762312500000004</v>
      </c>
      <c r="T249" s="31">
        <f t="shared" si="48"/>
        <v>146.99776785714295</v>
      </c>
      <c r="U249" s="30">
        <f t="shared" si="43"/>
        <v>10.264000000000006</v>
      </c>
      <c r="V249" s="30">
        <f t="shared" si="44"/>
        <v>5.127683333333337</v>
      </c>
      <c r="W249" s="31">
        <f t="shared" si="49"/>
        <v>130.80824829931984</v>
      </c>
    </row>
    <row r="250" spans="8:23" ht="12.75">
      <c r="H250" s="5">
        <f t="shared" si="57"/>
        <v>5.750000000000006</v>
      </c>
      <c r="I250" s="6">
        <f t="shared" si="45"/>
        <v>146.62500000000017</v>
      </c>
      <c r="J250" s="5" t="str">
        <f>DEC2HEX(I250)</f>
        <v>92</v>
      </c>
      <c r="K250" s="6">
        <f t="shared" si="50"/>
        <v>1982.0250000000015</v>
      </c>
      <c r="L250" s="6">
        <f t="shared" si="51"/>
        <v>1969.6750000000015</v>
      </c>
      <c r="M250" s="6">
        <f t="shared" si="52"/>
        <v>1972.0750000000014</v>
      </c>
      <c r="N250" s="6">
        <f t="shared" si="53"/>
        <v>1844.3750000000014</v>
      </c>
      <c r="O250" s="6">
        <f t="shared" si="54"/>
        <v>13452.275000000012</v>
      </c>
      <c r="P250" s="6">
        <f t="shared" si="55"/>
        <v>5839.825000000004</v>
      </c>
      <c r="Q250" s="6">
        <f t="shared" si="56"/>
        <v>5847.125000000005</v>
      </c>
      <c r="R250" s="17">
        <f t="shared" si="46"/>
        <v>11.504400000000008</v>
      </c>
      <c r="S250" s="17">
        <f t="shared" si="47"/>
        <v>5.785725000000003</v>
      </c>
      <c r="T250" s="31">
        <f t="shared" si="48"/>
        <v>147.59502551020415</v>
      </c>
      <c r="U250" s="30">
        <f t="shared" si="43"/>
        <v>10.306100000000006</v>
      </c>
      <c r="V250" s="30">
        <f t="shared" si="44"/>
        <v>5.148800000000003</v>
      </c>
      <c r="W250" s="31">
        <f t="shared" si="49"/>
        <v>131.3469387755103</v>
      </c>
    </row>
    <row r="251" spans="8:23" ht="12.75">
      <c r="H251" s="5">
        <f t="shared" si="57"/>
        <v>5.791666666666673</v>
      </c>
      <c r="I251" s="6">
        <f t="shared" si="45"/>
        <v>147.68750000000017</v>
      </c>
      <c r="J251" s="5" t="str">
        <f>DEC2HEX(I251)</f>
        <v>93</v>
      </c>
      <c r="K251" s="6">
        <f t="shared" si="50"/>
        <v>1992.0541666666682</v>
      </c>
      <c r="L251" s="6">
        <f t="shared" si="51"/>
        <v>1979.6291666666682</v>
      </c>
      <c r="M251" s="6">
        <f t="shared" si="52"/>
        <v>1981.9958333333348</v>
      </c>
      <c r="N251" s="6">
        <f t="shared" si="53"/>
        <v>1853.6458333333348</v>
      </c>
      <c r="O251" s="6">
        <f t="shared" si="54"/>
        <v>13535.095833333346</v>
      </c>
      <c r="P251" s="6">
        <f t="shared" si="55"/>
        <v>5868.954166666672</v>
      </c>
      <c r="Q251" s="6">
        <f t="shared" si="56"/>
        <v>5876.270833333338</v>
      </c>
      <c r="R251" s="17">
        <f t="shared" si="46"/>
        <v>11.551233333333341</v>
      </c>
      <c r="S251" s="17">
        <f t="shared" si="47"/>
        <v>5.809137500000004</v>
      </c>
      <c r="T251" s="31">
        <f t="shared" si="48"/>
        <v>148.19228316326542</v>
      </c>
      <c r="U251" s="30">
        <f t="shared" si="43"/>
        <v>10.348200000000006</v>
      </c>
      <c r="V251" s="30">
        <f t="shared" si="44"/>
        <v>5.16991666666667</v>
      </c>
      <c r="W251" s="31">
        <f t="shared" si="49"/>
        <v>131.88562925170078</v>
      </c>
    </row>
    <row r="252" spans="8:23" ht="12.75">
      <c r="H252" s="5">
        <f t="shared" si="57"/>
        <v>5.83333333333334</v>
      </c>
      <c r="I252" s="6">
        <f t="shared" si="45"/>
        <v>148.75000000000017</v>
      </c>
      <c r="J252" s="5" t="str">
        <f>DEC2HEX(I252)</f>
        <v>94</v>
      </c>
      <c r="K252" s="6">
        <f t="shared" si="50"/>
        <v>2002.083333333335</v>
      </c>
      <c r="L252" s="6">
        <f t="shared" si="51"/>
        <v>1989.583333333335</v>
      </c>
      <c r="M252" s="6">
        <f t="shared" si="52"/>
        <v>1991.9166666666683</v>
      </c>
      <c r="N252" s="7">
        <f t="shared" si="53"/>
        <v>1862.9166666666683</v>
      </c>
      <c r="O252" s="6">
        <f t="shared" si="54"/>
        <v>13617.91666666668</v>
      </c>
      <c r="P252" s="6">
        <f t="shared" si="55"/>
        <v>5898.083333333338</v>
      </c>
      <c r="Q252" s="6">
        <f t="shared" si="56"/>
        <v>5905.4166666666715</v>
      </c>
      <c r="R252" s="17">
        <f t="shared" si="46"/>
        <v>11.598066666666675</v>
      </c>
      <c r="S252" s="17">
        <f t="shared" si="47"/>
        <v>5.832550000000004</v>
      </c>
      <c r="T252" s="31">
        <f t="shared" si="48"/>
        <v>148.78954081632662</v>
      </c>
      <c r="U252" s="30">
        <f t="shared" si="43"/>
        <v>10.390300000000007</v>
      </c>
      <c r="V252" s="30">
        <f t="shared" si="44"/>
        <v>5.191033333333337</v>
      </c>
      <c r="W252" s="31">
        <f t="shared" si="49"/>
        <v>132.42431972789126</v>
      </c>
    </row>
    <row r="253" spans="8:23" ht="12.75">
      <c r="H253" s="5">
        <f t="shared" si="57"/>
        <v>5.875000000000007</v>
      </c>
      <c r="I253" s="6">
        <f t="shared" si="45"/>
        <v>149.81250000000017</v>
      </c>
      <c r="J253" s="5" t="str">
        <f>DEC2HEX(I253)</f>
        <v>95</v>
      </c>
      <c r="K253" s="6">
        <f t="shared" si="50"/>
        <v>2012.1125000000015</v>
      </c>
      <c r="L253" s="6">
        <f t="shared" si="51"/>
        <v>1999.5375000000017</v>
      </c>
      <c r="M253" s="6">
        <f t="shared" si="52"/>
        <v>2001.8375000000017</v>
      </c>
      <c r="N253" s="6">
        <f t="shared" si="53"/>
        <v>1872.1875000000016</v>
      </c>
      <c r="O253" s="6">
        <f t="shared" si="54"/>
        <v>13700.737500000014</v>
      </c>
      <c r="P253" s="6">
        <f t="shared" si="55"/>
        <v>5927.212500000005</v>
      </c>
      <c r="Q253" s="6">
        <f t="shared" si="56"/>
        <v>5934.5625000000055</v>
      </c>
      <c r="R253" s="17">
        <f t="shared" si="46"/>
        <v>11.644900000000009</v>
      </c>
      <c r="S253" s="17">
        <f t="shared" si="47"/>
        <v>5.855962500000004</v>
      </c>
      <c r="T253" s="31">
        <f t="shared" si="48"/>
        <v>149.38679846938786</v>
      </c>
      <c r="U253" s="30">
        <f t="shared" si="43"/>
        <v>10.432400000000007</v>
      </c>
      <c r="V253" s="30">
        <f t="shared" si="44"/>
        <v>5.212150000000004</v>
      </c>
      <c r="W253" s="31">
        <f t="shared" si="49"/>
        <v>132.96301020408174</v>
      </c>
    </row>
    <row r="254" spans="8:23" ht="12.75">
      <c r="H254" s="5">
        <f t="shared" si="57"/>
        <v>5.916666666666674</v>
      </c>
      <c r="I254" s="6">
        <f t="shared" si="45"/>
        <v>150.87500000000017</v>
      </c>
      <c r="J254" s="5" t="str">
        <f>DEC2HEX(I254)</f>
        <v>96</v>
      </c>
      <c r="K254" s="6">
        <f t="shared" si="50"/>
        <v>2022.1416666666685</v>
      </c>
      <c r="L254" s="6">
        <f t="shared" si="51"/>
        <v>2009.4916666666684</v>
      </c>
      <c r="M254" s="6">
        <f t="shared" si="52"/>
        <v>2011.758333333335</v>
      </c>
      <c r="N254" s="6">
        <f t="shared" si="53"/>
        <v>1881.458333333335</v>
      </c>
      <c r="O254" s="6">
        <f t="shared" si="54"/>
        <v>13783.558333333347</v>
      </c>
      <c r="P254" s="6">
        <f t="shared" si="55"/>
        <v>5956.341666666672</v>
      </c>
      <c r="Q254" s="6">
        <f t="shared" si="56"/>
        <v>5963.7083333333385</v>
      </c>
      <c r="R254" s="17">
        <f t="shared" si="46"/>
        <v>11.691733333333342</v>
      </c>
      <c r="S254" s="17">
        <f t="shared" si="47"/>
        <v>5.879375000000004</v>
      </c>
      <c r="T254" s="31">
        <f t="shared" si="48"/>
        <v>149.9840561224491</v>
      </c>
      <c r="U254" s="30">
        <f t="shared" si="43"/>
        <v>10.474500000000006</v>
      </c>
      <c r="V254" s="30">
        <f t="shared" si="44"/>
        <v>5.233266666666671</v>
      </c>
      <c r="W254" s="31">
        <f t="shared" si="49"/>
        <v>133.50170068027222</v>
      </c>
    </row>
    <row r="255" spans="8:23" ht="12.75">
      <c r="H255" s="5">
        <f t="shared" si="57"/>
        <v>5.958333333333341</v>
      </c>
      <c r="I255" s="6">
        <f t="shared" si="45"/>
        <v>151.9375000000002</v>
      </c>
      <c r="J255" s="5" t="str">
        <f>DEC2HEX(I255)</f>
        <v>97</v>
      </c>
      <c r="K255" s="6">
        <f t="shared" si="50"/>
        <v>2032.1708333333352</v>
      </c>
      <c r="L255" s="6">
        <f t="shared" si="51"/>
        <v>2019.4458333333353</v>
      </c>
      <c r="M255" s="6">
        <f t="shared" si="52"/>
        <v>2021.6791666666684</v>
      </c>
      <c r="N255" s="6">
        <f t="shared" si="53"/>
        <v>1890.7291666666683</v>
      </c>
      <c r="O255" s="6">
        <f t="shared" si="54"/>
        <v>13866.379166666682</v>
      </c>
      <c r="P255" s="6">
        <f t="shared" si="55"/>
        <v>5985.470833333338</v>
      </c>
      <c r="Q255" s="6">
        <f t="shared" si="56"/>
        <v>5992.854166666672</v>
      </c>
      <c r="R255" s="17">
        <f t="shared" si="46"/>
        <v>11.738566666666676</v>
      </c>
      <c r="S255" s="17">
        <f t="shared" si="47"/>
        <v>5.902787500000004</v>
      </c>
      <c r="T255" s="31">
        <f t="shared" si="48"/>
        <v>150.58131377551032</v>
      </c>
      <c r="U255" s="30">
        <f t="shared" si="43"/>
        <v>10.516600000000007</v>
      </c>
      <c r="V255" s="30">
        <f t="shared" si="44"/>
        <v>5.254383333333338</v>
      </c>
      <c r="W255" s="31">
        <f t="shared" si="49"/>
        <v>134.0403911564627</v>
      </c>
    </row>
    <row r="256" spans="8:23" ht="12.75">
      <c r="H256" s="5">
        <f t="shared" si="57"/>
        <v>6.000000000000008</v>
      </c>
      <c r="I256" s="6">
        <f t="shared" si="45"/>
        <v>153.0000000000002</v>
      </c>
      <c r="J256" s="5" t="str">
        <f>DEC2HEX(I256)</f>
        <v>99</v>
      </c>
      <c r="K256" s="6">
        <f t="shared" si="50"/>
        <v>2042.200000000002</v>
      </c>
      <c r="L256" s="6">
        <f t="shared" si="51"/>
        <v>2029.400000000002</v>
      </c>
      <c r="M256" s="6">
        <f t="shared" si="52"/>
        <v>2031.6000000000017</v>
      </c>
      <c r="N256" s="6">
        <f t="shared" si="53"/>
        <v>1900.0000000000018</v>
      </c>
      <c r="O256" s="6">
        <f t="shared" si="54"/>
        <v>13949.200000000015</v>
      </c>
      <c r="P256" s="6">
        <f t="shared" si="55"/>
        <v>6014.600000000006</v>
      </c>
      <c r="Q256" s="6">
        <f t="shared" si="56"/>
        <v>6022.0000000000055</v>
      </c>
      <c r="R256" s="17">
        <f t="shared" si="46"/>
        <v>11.78540000000001</v>
      </c>
      <c r="S256" s="17">
        <f t="shared" si="47"/>
        <v>5.926200000000005</v>
      </c>
      <c r="T256" s="31">
        <f t="shared" si="48"/>
        <v>151.17857142857156</v>
      </c>
      <c r="U256" s="30">
        <f t="shared" si="43"/>
        <v>10.558700000000009</v>
      </c>
      <c r="V256" s="30">
        <f t="shared" si="44"/>
        <v>5.2755000000000045</v>
      </c>
      <c r="W256" s="31">
        <f t="shared" si="49"/>
        <v>134.57908163265319</v>
      </c>
    </row>
    <row r="257" spans="8:23" ht="12.75">
      <c r="H257" s="5">
        <f t="shared" si="57"/>
        <v>6.041666666666675</v>
      </c>
      <c r="I257" s="6">
        <f t="shared" si="45"/>
        <v>154.0625000000002</v>
      </c>
      <c r="J257" s="5" t="str">
        <f>DEC2HEX(I257)</f>
        <v>9A</v>
      </c>
      <c r="K257" s="6">
        <f t="shared" si="50"/>
        <v>2052.229166666669</v>
      </c>
      <c r="L257" s="6">
        <f t="shared" si="51"/>
        <v>2039.3541666666686</v>
      </c>
      <c r="M257" s="6">
        <f t="shared" si="52"/>
        <v>2041.5208333333353</v>
      </c>
      <c r="N257" s="8">
        <f t="shared" si="53"/>
        <v>1909.2708333333353</v>
      </c>
      <c r="O257" s="6">
        <f t="shared" si="54"/>
        <v>14032.02083333335</v>
      </c>
      <c r="P257" s="6">
        <f t="shared" si="55"/>
        <v>6043.729166666672</v>
      </c>
      <c r="Q257" s="6">
        <f t="shared" si="56"/>
        <v>6051.145833333339</v>
      </c>
      <c r="R257" s="17">
        <f t="shared" si="46"/>
        <v>11.832233333333344</v>
      </c>
      <c r="S257" s="17">
        <f t="shared" si="47"/>
        <v>5.949612500000004</v>
      </c>
      <c r="T257" s="31">
        <f t="shared" si="48"/>
        <v>151.77582908163276</v>
      </c>
      <c r="U257" s="30">
        <f t="shared" si="43"/>
        <v>10.600800000000007</v>
      </c>
      <c r="V257" s="30">
        <f t="shared" si="44"/>
        <v>5.2966166666666705</v>
      </c>
      <c r="W257" s="31">
        <f t="shared" si="49"/>
        <v>135.11777210884364</v>
      </c>
    </row>
    <row r="258" spans="8:23" ht="12.75">
      <c r="H258" s="5">
        <f t="shared" si="57"/>
        <v>6.083333333333342</v>
      </c>
      <c r="I258" s="6">
        <f t="shared" si="45"/>
        <v>155.12500000000023</v>
      </c>
      <c r="J258" s="5" t="str">
        <f>DEC2HEX(I258)</f>
        <v>9B</v>
      </c>
      <c r="K258" s="6">
        <f t="shared" si="50"/>
        <v>2062.2583333333355</v>
      </c>
      <c r="L258" s="6">
        <f t="shared" si="51"/>
        <v>2049.308333333335</v>
      </c>
      <c r="M258" s="6">
        <f t="shared" si="52"/>
        <v>2051.441666666669</v>
      </c>
      <c r="N258" s="6">
        <f t="shared" si="53"/>
        <v>1918.5416666666686</v>
      </c>
      <c r="O258" s="6">
        <f t="shared" si="54"/>
        <v>14114.841666666684</v>
      </c>
      <c r="P258" s="6">
        <f t="shared" si="55"/>
        <v>6072.858333333339</v>
      </c>
      <c r="Q258" s="6">
        <f t="shared" si="56"/>
        <v>6080.291666666673</v>
      </c>
      <c r="R258" s="17">
        <f t="shared" si="46"/>
        <v>11.879066666666677</v>
      </c>
      <c r="S258" s="17">
        <f t="shared" si="47"/>
        <v>5.973025000000005</v>
      </c>
      <c r="T258" s="31">
        <f t="shared" si="48"/>
        <v>152.37308673469403</v>
      </c>
      <c r="U258" s="30">
        <f t="shared" si="43"/>
        <v>10.642900000000008</v>
      </c>
      <c r="V258" s="30">
        <f t="shared" si="44"/>
        <v>5.317733333333338</v>
      </c>
      <c r="W258" s="31">
        <f t="shared" si="49"/>
        <v>135.65646258503415</v>
      </c>
    </row>
    <row r="259" spans="8:23" ht="12.75">
      <c r="H259" s="5">
        <f t="shared" si="57"/>
        <v>6.125000000000009</v>
      </c>
      <c r="I259" s="6">
        <f t="shared" si="45"/>
        <v>156.18750000000023</v>
      </c>
      <c r="J259" s="5" t="str">
        <f>DEC2HEX(I259)</f>
        <v>9C</v>
      </c>
      <c r="K259" s="6">
        <f t="shared" si="50"/>
        <v>2072.287500000002</v>
      </c>
      <c r="L259" s="6">
        <f t="shared" si="51"/>
        <v>2059.262500000002</v>
      </c>
      <c r="M259" s="6">
        <f t="shared" si="52"/>
        <v>2061.362500000002</v>
      </c>
      <c r="N259" s="6">
        <f t="shared" si="53"/>
        <v>1927.812500000002</v>
      </c>
      <c r="O259" s="6">
        <f t="shared" si="54"/>
        <v>14197.662500000017</v>
      </c>
      <c r="P259" s="6">
        <f t="shared" si="55"/>
        <v>6101.987500000007</v>
      </c>
      <c r="Q259" s="6">
        <f t="shared" si="56"/>
        <v>6109.437500000006</v>
      </c>
      <c r="R259" s="17">
        <f t="shared" si="46"/>
        <v>11.925900000000011</v>
      </c>
      <c r="S259" s="17">
        <f t="shared" si="47"/>
        <v>5.996437500000004</v>
      </c>
      <c r="T259" s="31">
        <f t="shared" si="48"/>
        <v>152.9703443877552</v>
      </c>
      <c r="U259" s="30">
        <f t="shared" si="43"/>
        <v>10.68500000000001</v>
      </c>
      <c r="V259" s="30">
        <f t="shared" si="44"/>
        <v>5.338850000000004</v>
      </c>
      <c r="W259" s="31">
        <f t="shared" si="49"/>
        <v>136.1951530612246</v>
      </c>
    </row>
    <row r="260" spans="8:23" ht="12.75">
      <c r="H260" s="5">
        <f t="shared" si="57"/>
        <v>6.166666666666676</v>
      </c>
      <c r="I260" s="6">
        <f t="shared" si="45"/>
        <v>157.25000000000023</v>
      </c>
      <c r="J260" s="5" t="str">
        <f>DEC2HEX(I260)</f>
        <v>9D</v>
      </c>
      <c r="K260" s="6">
        <f t="shared" si="50"/>
        <v>2082.316666666669</v>
      </c>
      <c r="L260" s="6">
        <f t="shared" si="51"/>
        <v>2069.216666666669</v>
      </c>
      <c r="M260" s="6">
        <f t="shared" si="52"/>
        <v>2071.2833333333356</v>
      </c>
      <c r="N260" s="6">
        <f t="shared" si="53"/>
        <v>1937.0833333333353</v>
      </c>
      <c r="O260" s="6">
        <f t="shared" si="54"/>
        <v>14280.483333333352</v>
      </c>
      <c r="P260" s="6">
        <f t="shared" si="55"/>
        <v>6131.116666666673</v>
      </c>
      <c r="Q260" s="6">
        <f t="shared" si="56"/>
        <v>6138.583333333339</v>
      </c>
      <c r="R260" s="17">
        <f t="shared" si="46"/>
        <v>11.972733333333345</v>
      </c>
      <c r="S260" s="17">
        <f t="shared" si="47"/>
        <v>6.019850000000005</v>
      </c>
      <c r="T260" s="31">
        <f t="shared" si="48"/>
        <v>153.56760204081647</v>
      </c>
      <c r="U260" s="30">
        <f t="shared" si="43"/>
        <v>10.727100000000009</v>
      </c>
      <c r="V260" s="30">
        <f t="shared" si="44"/>
        <v>5.359966666666672</v>
      </c>
      <c r="W260" s="31">
        <f t="shared" si="49"/>
        <v>136.7338435374151</v>
      </c>
    </row>
    <row r="261" spans="8:23" ht="12.75">
      <c r="H261" s="5">
        <f t="shared" si="57"/>
        <v>6.208333333333343</v>
      </c>
      <c r="I261" s="6">
        <f t="shared" si="45"/>
        <v>158.31250000000026</v>
      </c>
      <c r="J261" s="5" t="str">
        <f>DEC2HEX(I261)</f>
        <v>9E</v>
      </c>
      <c r="K261" s="6">
        <f t="shared" si="50"/>
        <v>2092.3458333333356</v>
      </c>
      <c r="L261" s="6">
        <f t="shared" si="51"/>
        <v>2079.1708333333354</v>
      </c>
      <c r="M261" s="6">
        <f t="shared" si="52"/>
        <v>2081.204166666669</v>
      </c>
      <c r="N261" s="6">
        <f t="shared" si="53"/>
        <v>1946.3541666666688</v>
      </c>
      <c r="O261" s="6">
        <f t="shared" si="54"/>
        <v>14363.304166666687</v>
      </c>
      <c r="P261" s="6">
        <f t="shared" si="55"/>
        <v>6160.24583333334</v>
      </c>
      <c r="Q261" s="6">
        <f t="shared" si="56"/>
        <v>6167.729166666673</v>
      </c>
      <c r="R261" s="17">
        <f t="shared" si="46"/>
        <v>12.019566666666679</v>
      </c>
      <c r="S261" s="17">
        <f t="shared" si="47"/>
        <v>6.043262500000005</v>
      </c>
      <c r="T261" s="31">
        <f t="shared" si="48"/>
        <v>154.1648596938777</v>
      </c>
      <c r="U261" s="30">
        <f t="shared" si="43"/>
        <v>10.769200000000009</v>
      </c>
      <c r="V261" s="30">
        <f t="shared" si="44"/>
        <v>5.381083333333338</v>
      </c>
      <c r="W261" s="31">
        <f t="shared" si="49"/>
        <v>137.27253401360556</v>
      </c>
    </row>
    <row r="262" spans="8:23" ht="12.75">
      <c r="H262" s="5">
        <f t="shared" si="57"/>
        <v>6.25000000000001</v>
      </c>
      <c r="I262" s="6">
        <f t="shared" si="45"/>
        <v>159.37500000000026</v>
      </c>
      <c r="J262" s="5" t="str">
        <f>DEC2HEX(I262)</f>
        <v>9F</v>
      </c>
      <c r="K262" s="6">
        <f t="shared" si="50"/>
        <v>2102.3750000000023</v>
      </c>
      <c r="L262" s="6">
        <f t="shared" si="51"/>
        <v>2089.1250000000023</v>
      </c>
      <c r="M262" s="6">
        <f t="shared" si="52"/>
        <v>2091.1250000000023</v>
      </c>
      <c r="N262" s="6">
        <f t="shared" si="53"/>
        <v>1955.6250000000023</v>
      </c>
      <c r="O262" s="6">
        <f t="shared" si="54"/>
        <v>14446.125000000018</v>
      </c>
      <c r="P262" s="6">
        <f t="shared" si="55"/>
        <v>6189.375000000006</v>
      </c>
      <c r="Q262" s="6">
        <f t="shared" si="56"/>
        <v>6196.875000000006</v>
      </c>
      <c r="R262" s="17">
        <f t="shared" si="46"/>
        <v>12.066400000000012</v>
      </c>
      <c r="S262" s="17">
        <f t="shared" si="47"/>
        <v>6.066675000000005</v>
      </c>
      <c r="T262" s="31">
        <f t="shared" si="48"/>
        <v>154.7621173469389</v>
      </c>
      <c r="U262" s="30">
        <f t="shared" si="43"/>
        <v>10.81130000000001</v>
      </c>
      <c r="V262" s="30">
        <f t="shared" si="44"/>
        <v>5.402200000000006</v>
      </c>
      <c r="W262" s="31">
        <f t="shared" si="49"/>
        <v>137.81122448979607</v>
      </c>
    </row>
    <row r="263" spans="8:23" ht="12.75">
      <c r="H263" s="5">
        <f t="shared" si="57"/>
        <v>6.291666666666677</v>
      </c>
      <c r="I263" s="6">
        <f t="shared" si="45"/>
        <v>160.43750000000026</v>
      </c>
      <c r="J263" s="5" t="str">
        <f>DEC2HEX(I263)</f>
        <v>A0</v>
      </c>
      <c r="K263" s="6">
        <f t="shared" si="50"/>
        <v>2112.404166666669</v>
      </c>
      <c r="L263" s="6">
        <f t="shared" si="51"/>
        <v>2099.079166666669</v>
      </c>
      <c r="M263" s="6">
        <f t="shared" si="52"/>
        <v>2101.045833333336</v>
      </c>
      <c r="N263" s="6">
        <f t="shared" si="53"/>
        <v>1964.8958333333355</v>
      </c>
      <c r="O263" s="6">
        <f t="shared" si="54"/>
        <v>14528.945833333353</v>
      </c>
      <c r="P263" s="6">
        <f t="shared" si="55"/>
        <v>6218.504166666674</v>
      </c>
      <c r="Q263" s="6">
        <f t="shared" si="56"/>
        <v>6226.02083333334</v>
      </c>
      <c r="R263" s="17">
        <f t="shared" si="46"/>
        <v>12.113233333333346</v>
      </c>
      <c r="S263" s="17">
        <f t="shared" si="47"/>
        <v>6.090087500000005</v>
      </c>
      <c r="T263" s="31">
        <f t="shared" si="48"/>
        <v>155.35937500000014</v>
      </c>
      <c r="U263" s="30">
        <f t="shared" si="43"/>
        <v>10.85340000000001</v>
      </c>
      <c r="V263" s="30">
        <f t="shared" si="44"/>
        <v>5.423316666666672</v>
      </c>
      <c r="W263" s="31">
        <f t="shared" si="49"/>
        <v>138.34991496598653</v>
      </c>
    </row>
    <row r="264" spans="8:23" ht="12.75">
      <c r="H264" s="5">
        <f t="shared" si="57"/>
        <v>6.333333333333344</v>
      </c>
      <c r="I264" s="6">
        <f t="shared" si="45"/>
        <v>161.50000000000028</v>
      </c>
      <c r="J264" s="5" t="str">
        <f>DEC2HEX(I264)</f>
        <v>A1</v>
      </c>
      <c r="K264" s="6">
        <f t="shared" si="50"/>
        <v>2122.4333333333357</v>
      </c>
      <c r="L264" s="6">
        <f t="shared" si="51"/>
        <v>2109.0333333333356</v>
      </c>
      <c r="M264" s="6">
        <f t="shared" si="52"/>
        <v>2110.966666666669</v>
      </c>
      <c r="N264" s="6">
        <f t="shared" si="53"/>
        <v>1974.166666666669</v>
      </c>
      <c r="O264" s="6">
        <f t="shared" si="54"/>
        <v>14611.766666666688</v>
      </c>
      <c r="P264" s="6">
        <f t="shared" si="55"/>
        <v>6247.6333333333405</v>
      </c>
      <c r="Q264" s="6">
        <f t="shared" si="56"/>
        <v>6255.166666666673</v>
      </c>
      <c r="R264" s="17">
        <f t="shared" si="46"/>
        <v>12.16006666666668</v>
      </c>
      <c r="S264" s="17">
        <f t="shared" si="47"/>
        <v>6.1135000000000055</v>
      </c>
      <c r="T264" s="31">
        <f t="shared" si="48"/>
        <v>155.95663265306138</v>
      </c>
      <c r="U264" s="30">
        <f t="shared" si="43"/>
        <v>10.895500000000009</v>
      </c>
      <c r="V264" s="30">
        <f t="shared" si="44"/>
        <v>5.444433333333339</v>
      </c>
      <c r="W264" s="31">
        <f t="shared" si="49"/>
        <v>138.888605442177</v>
      </c>
    </row>
    <row r="265" spans="8:23" ht="12.75">
      <c r="H265" s="5">
        <f t="shared" si="57"/>
        <v>6.375000000000011</v>
      </c>
      <c r="I265" s="6">
        <f t="shared" si="45"/>
        <v>162.56250000000028</v>
      </c>
      <c r="J265" s="5" t="str">
        <f>DEC2HEX(I265)</f>
        <v>A2</v>
      </c>
      <c r="K265" s="6">
        <f t="shared" si="50"/>
        <v>2132.4625000000024</v>
      </c>
      <c r="L265" s="6">
        <f t="shared" si="51"/>
        <v>2118.9875000000025</v>
      </c>
      <c r="M265" s="6">
        <f t="shared" si="52"/>
        <v>2120.8875000000025</v>
      </c>
      <c r="N265" s="6">
        <f t="shared" si="53"/>
        <v>1983.4375000000023</v>
      </c>
      <c r="O265" s="6">
        <f t="shared" si="54"/>
        <v>14694.587500000021</v>
      </c>
      <c r="P265" s="6">
        <f t="shared" si="55"/>
        <v>6276.762500000007</v>
      </c>
      <c r="Q265" s="6">
        <f t="shared" si="56"/>
        <v>6284.312500000007</v>
      </c>
      <c r="R265" s="17">
        <f t="shared" si="46"/>
        <v>12.206900000000013</v>
      </c>
      <c r="S265" s="17">
        <f t="shared" si="47"/>
        <v>6.136912500000006</v>
      </c>
      <c r="T265" s="31">
        <f t="shared" si="48"/>
        <v>156.5538903061226</v>
      </c>
      <c r="U265" s="30">
        <f t="shared" si="43"/>
        <v>10.93760000000001</v>
      </c>
      <c r="V265" s="30">
        <f t="shared" si="44"/>
        <v>5.465550000000006</v>
      </c>
      <c r="W265" s="31">
        <f t="shared" si="49"/>
        <v>139.4272959183675</v>
      </c>
    </row>
    <row r="266" spans="8:23" ht="12.75">
      <c r="H266" s="5">
        <f t="shared" si="57"/>
        <v>6.416666666666678</v>
      </c>
      <c r="I266" s="6">
        <f t="shared" si="45"/>
        <v>163.62500000000028</v>
      </c>
      <c r="J266" s="5" t="str">
        <f>DEC2HEX(I266)</f>
        <v>A3</v>
      </c>
      <c r="K266" s="6">
        <f t="shared" si="50"/>
        <v>2142.4916666666695</v>
      </c>
      <c r="L266" s="6">
        <f t="shared" si="51"/>
        <v>2128.9416666666693</v>
      </c>
      <c r="M266" s="6">
        <f t="shared" si="52"/>
        <v>2130.808333333336</v>
      </c>
      <c r="N266" s="6">
        <f t="shared" si="53"/>
        <v>1992.7083333333358</v>
      </c>
      <c r="O266" s="6">
        <f t="shared" si="54"/>
        <v>14777.408333333355</v>
      </c>
      <c r="P266" s="6">
        <f t="shared" si="55"/>
        <v>6305.891666666675</v>
      </c>
      <c r="Q266" s="6">
        <f t="shared" si="56"/>
        <v>6313.458333333341</v>
      </c>
      <c r="R266" s="17">
        <f t="shared" si="46"/>
        <v>12.253733333333347</v>
      </c>
      <c r="S266" s="17">
        <f t="shared" si="47"/>
        <v>6.160325000000006</v>
      </c>
      <c r="T266" s="31">
        <f t="shared" si="48"/>
        <v>157.15114795918382</v>
      </c>
      <c r="U266" s="30">
        <f t="shared" si="43"/>
        <v>10.979700000000012</v>
      </c>
      <c r="V266" s="30">
        <f t="shared" si="44"/>
        <v>5.486666666666673</v>
      </c>
      <c r="W266" s="31">
        <f t="shared" si="49"/>
        <v>139.96598639455797</v>
      </c>
    </row>
    <row r="267" spans="8:23" ht="12.75">
      <c r="H267" s="5">
        <f t="shared" si="57"/>
        <v>6.458333333333345</v>
      </c>
      <c r="I267" s="6">
        <f t="shared" si="45"/>
        <v>164.68750000000028</v>
      </c>
      <c r="J267" s="5" t="str">
        <f>DEC2HEX(I267)</f>
        <v>A4</v>
      </c>
      <c r="K267" s="6">
        <f t="shared" si="50"/>
        <v>2152.520833333336</v>
      </c>
      <c r="L267" s="6">
        <f t="shared" si="51"/>
        <v>2138.8958333333358</v>
      </c>
      <c r="M267" s="6">
        <f t="shared" si="52"/>
        <v>2140.7291666666692</v>
      </c>
      <c r="N267" s="6">
        <f t="shared" si="53"/>
        <v>2001.9791666666692</v>
      </c>
      <c r="O267" s="6">
        <f t="shared" si="54"/>
        <v>14860.22916666669</v>
      </c>
      <c r="P267" s="6">
        <f t="shared" si="55"/>
        <v>6335.020833333341</v>
      </c>
      <c r="Q267" s="6">
        <f t="shared" si="56"/>
        <v>6342.604166666674</v>
      </c>
      <c r="R267" s="17">
        <f t="shared" si="46"/>
        <v>12.300566666666679</v>
      </c>
      <c r="S267" s="17">
        <f t="shared" si="47"/>
        <v>6.1837375000000065</v>
      </c>
      <c r="T267" s="31">
        <f t="shared" si="48"/>
        <v>157.74840561224508</v>
      </c>
      <c r="U267" s="30">
        <f t="shared" si="43"/>
        <v>11.02180000000001</v>
      </c>
      <c r="V267" s="30">
        <f t="shared" si="44"/>
        <v>5.5077833333333395</v>
      </c>
      <c r="W267" s="31">
        <f t="shared" si="49"/>
        <v>140.50467687074845</v>
      </c>
    </row>
    <row r="268" spans="8:23" ht="12.75">
      <c r="H268" s="5">
        <f t="shared" si="57"/>
        <v>6.5000000000000115</v>
      </c>
      <c r="I268" s="6">
        <f t="shared" si="45"/>
        <v>165.75000000000028</v>
      </c>
      <c r="J268" s="5" t="str">
        <f>DEC2HEX(I268)</f>
        <v>A5</v>
      </c>
      <c r="K268" s="6">
        <f t="shared" si="50"/>
        <v>2162.550000000003</v>
      </c>
      <c r="L268" s="6">
        <f t="shared" si="51"/>
        <v>2148.8500000000026</v>
      </c>
      <c r="M268" s="6">
        <f t="shared" si="52"/>
        <v>2150.650000000003</v>
      </c>
      <c r="N268" s="6">
        <f t="shared" si="53"/>
        <v>2011.2500000000025</v>
      </c>
      <c r="O268" s="6">
        <f t="shared" si="54"/>
        <v>14943.050000000023</v>
      </c>
      <c r="P268" s="6">
        <f t="shared" si="55"/>
        <v>6364.150000000008</v>
      </c>
      <c r="Q268" s="6">
        <f t="shared" si="56"/>
        <v>6371.750000000008</v>
      </c>
      <c r="R268" s="17">
        <f t="shared" si="46"/>
        <v>12.347400000000015</v>
      </c>
      <c r="S268" s="17">
        <f t="shared" si="47"/>
        <v>6.207150000000006</v>
      </c>
      <c r="T268" s="31">
        <f t="shared" si="48"/>
        <v>158.34566326530629</v>
      </c>
      <c r="U268" s="30">
        <f t="shared" si="43"/>
        <v>11.063900000000011</v>
      </c>
      <c r="V268" s="30">
        <f t="shared" si="44"/>
        <v>5.528900000000006</v>
      </c>
      <c r="W268" s="31">
        <f t="shared" si="49"/>
        <v>141.04336734693894</v>
      </c>
    </row>
    <row r="269" spans="8:23" ht="12.75">
      <c r="H269" s="5">
        <f t="shared" si="57"/>
        <v>6.5416666666666785</v>
      </c>
      <c r="I269" s="6">
        <f t="shared" si="45"/>
        <v>166.81250000000028</v>
      </c>
      <c r="J269" s="5" t="str">
        <f>DEC2HEX(I269)</f>
        <v>A6</v>
      </c>
      <c r="K269" s="6">
        <f t="shared" si="50"/>
        <v>2172.5791666666696</v>
      </c>
      <c r="L269" s="6">
        <f t="shared" si="51"/>
        <v>2158.8041666666695</v>
      </c>
      <c r="M269" s="6">
        <f t="shared" si="52"/>
        <v>2160.570833333336</v>
      </c>
      <c r="N269" s="6">
        <f t="shared" si="53"/>
        <v>2020.520833333336</v>
      </c>
      <c r="O269" s="6">
        <f t="shared" si="54"/>
        <v>15025.870833333358</v>
      </c>
      <c r="P269" s="6">
        <f t="shared" si="55"/>
        <v>6393.279166666675</v>
      </c>
      <c r="Q269" s="6">
        <f t="shared" si="56"/>
        <v>6400.895833333341</v>
      </c>
      <c r="R269" s="17">
        <f t="shared" si="46"/>
        <v>12.394233333333347</v>
      </c>
      <c r="S269" s="17">
        <f t="shared" si="47"/>
        <v>6.230562500000007</v>
      </c>
      <c r="T269" s="31">
        <f t="shared" si="48"/>
        <v>158.94292091836752</v>
      </c>
      <c r="U269" s="30">
        <f t="shared" si="43"/>
        <v>11.106000000000012</v>
      </c>
      <c r="V269" s="30">
        <f t="shared" si="44"/>
        <v>5.550016666666673</v>
      </c>
      <c r="W269" s="31">
        <f t="shared" si="49"/>
        <v>141.58205782312942</v>
      </c>
    </row>
    <row r="270" spans="8:23" ht="12.75">
      <c r="H270" s="5">
        <f t="shared" si="57"/>
        <v>6.5833333333333455</v>
      </c>
      <c r="I270" s="6">
        <f t="shared" si="45"/>
        <v>167.8750000000003</v>
      </c>
      <c r="J270" s="5" t="str">
        <f>DEC2HEX(I270)</f>
        <v>A7</v>
      </c>
      <c r="K270" s="6">
        <f t="shared" si="50"/>
        <v>2182.6083333333363</v>
      </c>
      <c r="L270" s="6">
        <f t="shared" si="51"/>
        <v>2168.7583333333364</v>
      </c>
      <c r="M270" s="6">
        <f t="shared" si="52"/>
        <v>2170.4916666666695</v>
      </c>
      <c r="N270" s="6">
        <f t="shared" si="53"/>
        <v>2029.7916666666692</v>
      </c>
      <c r="O270" s="6">
        <f t="shared" si="54"/>
        <v>15108.691666666691</v>
      </c>
      <c r="P270" s="6">
        <f t="shared" si="55"/>
        <v>6422.408333333342</v>
      </c>
      <c r="Q270" s="6">
        <f t="shared" si="56"/>
        <v>6430.041666666675</v>
      </c>
      <c r="R270" s="17">
        <f t="shared" si="46"/>
        <v>12.441066666666682</v>
      </c>
      <c r="S270" s="17">
        <f t="shared" si="47"/>
        <v>6.253975000000007</v>
      </c>
      <c r="T270" s="31">
        <f t="shared" si="48"/>
        <v>159.54017857142875</v>
      </c>
      <c r="U270" s="30">
        <f t="shared" si="43"/>
        <v>11.148100000000012</v>
      </c>
      <c r="V270" s="30">
        <f t="shared" si="44"/>
        <v>5.571133333333339</v>
      </c>
      <c r="W270" s="31">
        <f t="shared" si="49"/>
        <v>142.12074829931987</v>
      </c>
    </row>
    <row r="271" spans="8:23" ht="12.75">
      <c r="H271" s="5">
        <f t="shared" si="57"/>
        <v>6.625000000000012</v>
      </c>
      <c r="I271" s="6">
        <f t="shared" si="45"/>
        <v>168.9375000000003</v>
      </c>
      <c r="J271" s="5" t="str">
        <f>DEC2HEX(I271)</f>
        <v>A8</v>
      </c>
      <c r="K271" s="6">
        <f t="shared" si="50"/>
        <v>2192.637500000003</v>
      </c>
      <c r="L271" s="6">
        <f t="shared" si="51"/>
        <v>2178.712500000003</v>
      </c>
      <c r="M271" s="6">
        <f t="shared" si="52"/>
        <v>2180.412500000003</v>
      </c>
      <c r="N271" s="6">
        <f t="shared" si="53"/>
        <v>2039.0625000000027</v>
      </c>
      <c r="O271" s="6">
        <f t="shared" si="54"/>
        <v>15191.512500000023</v>
      </c>
      <c r="P271" s="6">
        <f t="shared" si="55"/>
        <v>6451.537500000009</v>
      </c>
      <c r="Q271" s="6">
        <f t="shared" si="56"/>
        <v>6459.187500000009</v>
      </c>
      <c r="R271" s="17">
        <f t="shared" si="46"/>
        <v>12.487900000000014</v>
      </c>
      <c r="S271" s="17">
        <f t="shared" si="47"/>
        <v>6.277387500000007</v>
      </c>
      <c r="T271" s="31">
        <f t="shared" si="48"/>
        <v>160.13743622448996</v>
      </c>
      <c r="U271" s="30">
        <f t="shared" si="43"/>
        <v>11.190200000000011</v>
      </c>
      <c r="V271" s="30">
        <f t="shared" si="44"/>
        <v>5.592250000000007</v>
      </c>
      <c r="W271" s="31">
        <f t="shared" si="49"/>
        <v>142.65943877551038</v>
      </c>
    </row>
    <row r="272" spans="8:23" ht="12.75">
      <c r="H272" s="5">
        <f t="shared" si="57"/>
        <v>6.666666666666679</v>
      </c>
      <c r="I272" s="6">
        <f t="shared" si="45"/>
        <v>170.0000000000003</v>
      </c>
      <c r="J272" s="5" t="str">
        <f>DEC2HEX(I272)</f>
        <v>AA</v>
      </c>
      <c r="K272" s="6">
        <f t="shared" si="50"/>
        <v>2202.6666666666697</v>
      </c>
      <c r="L272" s="6">
        <f t="shared" si="51"/>
        <v>2188.6666666666697</v>
      </c>
      <c r="M272" s="6">
        <f t="shared" si="52"/>
        <v>2190.333333333336</v>
      </c>
      <c r="N272" s="6">
        <f t="shared" si="53"/>
        <v>2048.333333333336</v>
      </c>
      <c r="O272" s="6">
        <f t="shared" si="54"/>
        <v>15274.333333333358</v>
      </c>
      <c r="P272" s="6">
        <f t="shared" si="55"/>
        <v>6480.666666666676</v>
      </c>
      <c r="Q272" s="6">
        <f t="shared" si="56"/>
        <v>6488.333333333342</v>
      </c>
      <c r="R272" s="17">
        <f t="shared" si="46"/>
        <v>12.53473333333335</v>
      </c>
      <c r="S272" s="17">
        <f t="shared" si="47"/>
        <v>6.300800000000007</v>
      </c>
      <c r="T272" s="31">
        <f t="shared" si="48"/>
        <v>160.7346938775512</v>
      </c>
      <c r="U272" s="30">
        <f t="shared" si="43"/>
        <v>11.232300000000013</v>
      </c>
      <c r="V272" s="30">
        <f t="shared" si="44"/>
        <v>5.613366666666673</v>
      </c>
      <c r="W272" s="31">
        <f t="shared" si="49"/>
        <v>143.19812925170083</v>
      </c>
    </row>
    <row r="273" spans="8:23" ht="12.75">
      <c r="H273" s="5">
        <f t="shared" si="57"/>
        <v>6.708333333333346</v>
      </c>
      <c r="I273" s="6">
        <f t="shared" si="45"/>
        <v>171.06250000000034</v>
      </c>
      <c r="J273" s="5" t="str">
        <f>DEC2HEX(I273)</f>
        <v>AB</v>
      </c>
      <c r="K273" s="6">
        <f t="shared" si="50"/>
        <v>2212.6958333333364</v>
      </c>
      <c r="L273" s="6">
        <f t="shared" si="51"/>
        <v>2198.6208333333366</v>
      </c>
      <c r="M273" s="6">
        <f t="shared" si="52"/>
        <v>2200.25416666667</v>
      </c>
      <c r="N273" s="6">
        <f t="shared" si="53"/>
        <v>2057.6041666666697</v>
      </c>
      <c r="O273" s="6">
        <f t="shared" si="54"/>
        <v>15357.154166666693</v>
      </c>
      <c r="P273" s="6">
        <f t="shared" si="55"/>
        <v>6509.795833333343</v>
      </c>
      <c r="Q273" s="6">
        <f t="shared" si="56"/>
        <v>6517.479166666676</v>
      </c>
      <c r="R273" s="17">
        <f t="shared" si="46"/>
        <v>12.581566666666681</v>
      </c>
      <c r="S273" s="17">
        <f t="shared" si="47"/>
        <v>6.324212500000007</v>
      </c>
      <c r="T273" s="31">
        <f t="shared" si="48"/>
        <v>161.33195153061243</v>
      </c>
      <c r="U273" s="30">
        <f t="shared" si="43"/>
        <v>11.274400000000012</v>
      </c>
      <c r="V273" s="30">
        <f t="shared" si="44"/>
        <v>5.634483333333341</v>
      </c>
      <c r="W273" s="31">
        <f t="shared" si="49"/>
        <v>143.73681972789134</v>
      </c>
    </row>
    <row r="274" spans="8:23" ht="12.75">
      <c r="H274" s="5">
        <f t="shared" si="57"/>
        <v>6.750000000000013</v>
      </c>
      <c r="I274" s="6">
        <f t="shared" si="45"/>
        <v>172.12500000000034</v>
      </c>
      <c r="J274" s="5" t="str">
        <f>DEC2HEX(I274)</f>
        <v>AC</v>
      </c>
      <c r="K274" s="6">
        <f t="shared" si="50"/>
        <v>2222.725000000003</v>
      </c>
      <c r="L274" s="6">
        <f t="shared" si="51"/>
        <v>2208.575000000003</v>
      </c>
      <c r="M274" s="6">
        <f t="shared" si="52"/>
        <v>2210.175000000003</v>
      </c>
      <c r="N274" s="6">
        <f t="shared" si="53"/>
        <v>2066.8750000000027</v>
      </c>
      <c r="O274" s="6">
        <f t="shared" si="54"/>
        <v>15439.975000000026</v>
      </c>
      <c r="P274" s="6">
        <f t="shared" si="55"/>
        <v>6538.925000000009</v>
      </c>
      <c r="Q274" s="6">
        <f t="shared" si="56"/>
        <v>6546.625000000009</v>
      </c>
      <c r="R274" s="17">
        <f t="shared" si="46"/>
        <v>12.628400000000017</v>
      </c>
      <c r="S274" s="17">
        <f t="shared" si="47"/>
        <v>6.347625000000008</v>
      </c>
      <c r="T274" s="31">
        <f t="shared" si="48"/>
        <v>161.92920918367366</v>
      </c>
      <c r="U274" s="30">
        <f t="shared" si="43"/>
        <v>11.316500000000012</v>
      </c>
      <c r="V274" s="30">
        <f t="shared" si="44"/>
        <v>5.655600000000007</v>
      </c>
      <c r="W274" s="31">
        <f t="shared" si="49"/>
        <v>144.27551020408183</v>
      </c>
    </row>
    <row r="275" spans="8:23" ht="12.75">
      <c r="H275" s="5">
        <f t="shared" si="57"/>
        <v>6.79166666666668</v>
      </c>
      <c r="I275" s="6">
        <f t="shared" si="45"/>
        <v>173.18750000000034</v>
      </c>
      <c r="J275" s="5" t="str">
        <f>DEC2HEX(I275)</f>
        <v>AD</v>
      </c>
      <c r="K275" s="6">
        <f t="shared" si="50"/>
        <v>2232.75416666667</v>
      </c>
      <c r="L275" s="6">
        <f t="shared" si="51"/>
        <v>2218.52916666667</v>
      </c>
      <c r="M275" s="6">
        <f t="shared" si="52"/>
        <v>2220.0958333333365</v>
      </c>
      <c r="N275" s="6">
        <f t="shared" si="53"/>
        <v>2076.145833333336</v>
      </c>
      <c r="O275" s="6">
        <f t="shared" si="54"/>
        <v>15522.79583333336</v>
      </c>
      <c r="P275" s="6">
        <f t="shared" si="55"/>
        <v>6568.054166666676</v>
      </c>
      <c r="Q275" s="6">
        <f t="shared" si="56"/>
        <v>6575.770833333343</v>
      </c>
      <c r="R275" s="17">
        <f t="shared" si="46"/>
        <v>12.675233333333349</v>
      </c>
      <c r="S275" s="17">
        <f t="shared" si="47"/>
        <v>6.371037500000007</v>
      </c>
      <c r="T275" s="31">
        <f t="shared" si="48"/>
        <v>162.52646683673487</v>
      </c>
      <c r="U275" s="30">
        <f t="shared" si="43"/>
        <v>11.358600000000013</v>
      </c>
      <c r="V275" s="30">
        <f t="shared" si="44"/>
        <v>5.676716666666674</v>
      </c>
      <c r="W275" s="31">
        <f t="shared" si="49"/>
        <v>144.8142006802723</v>
      </c>
    </row>
    <row r="276" spans="8:23" ht="12.75">
      <c r="H276" s="5">
        <f t="shared" si="57"/>
        <v>6.833333333333347</v>
      </c>
      <c r="I276" s="6">
        <f t="shared" si="45"/>
        <v>174.25000000000037</v>
      </c>
      <c r="J276" s="5" t="str">
        <f>DEC2HEX(I276)</f>
        <v>AE</v>
      </c>
      <c r="K276" s="6">
        <f t="shared" si="50"/>
        <v>2242.783333333337</v>
      </c>
      <c r="L276" s="6">
        <f t="shared" si="51"/>
        <v>2228.4833333333368</v>
      </c>
      <c r="M276" s="6">
        <f t="shared" si="52"/>
        <v>2230.01666666667</v>
      </c>
      <c r="N276" s="6">
        <f t="shared" si="53"/>
        <v>2085.4166666666697</v>
      </c>
      <c r="O276" s="6">
        <f t="shared" si="54"/>
        <v>15605.616666666694</v>
      </c>
      <c r="P276" s="6">
        <f t="shared" si="55"/>
        <v>6597.183333333343</v>
      </c>
      <c r="Q276" s="6">
        <f t="shared" si="56"/>
        <v>6604.916666666677</v>
      </c>
      <c r="R276" s="17">
        <f t="shared" si="46"/>
        <v>12.722066666666684</v>
      </c>
      <c r="S276" s="17">
        <f t="shared" si="47"/>
        <v>6.394450000000008</v>
      </c>
      <c r="T276" s="31">
        <f t="shared" si="48"/>
        <v>163.12372448979613</v>
      </c>
      <c r="U276" s="30">
        <f t="shared" si="43"/>
        <v>11.400700000000015</v>
      </c>
      <c r="V276" s="30">
        <f t="shared" si="44"/>
        <v>5.697833333333341</v>
      </c>
      <c r="W276" s="31">
        <f t="shared" si="49"/>
        <v>145.3528911564628</v>
      </c>
    </row>
    <row r="277" spans="8:23" ht="12.75">
      <c r="H277" s="5">
        <f t="shared" si="57"/>
        <v>6.875000000000014</v>
      </c>
      <c r="I277" s="6">
        <f t="shared" si="45"/>
        <v>175.31250000000037</v>
      </c>
      <c r="J277" s="5" t="str">
        <f>DEC2HEX(I277)</f>
        <v>AF</v>
      </c>
      <c r="K277" s="6">
        <f t="shared" si="50"/>
        <v>2252.812500000003</v>
      </c>
      <c r="L277" s="6">
        <f t="shared" si="51"/>
        <v>2238.437500000003</v>
      </c>
      <c r="M277" s="6">
        <f t="shared" si="52"/>
        <v>2239.9375000000036</v>
      </c>
      <c r="N277" s="6">
        <f t="shared" si="53"/>
        <v>2094.687500000003</v>
      </c>
      <c r="O277" s="6">
        <f t="shared" si="54"/>
        <v>15688.43750000003</v>
      </c>
      <c r="P277" s="6">
        <f t="shared" si="55"/>
        <v>6626.31250000001</v>
      </c>
      <c r="Q277" s="6">
        <f t="shared" si="56"/>
        <v>6634.06250000001</v>
      </c>
      <c r="R277" s="17">
        <f t="shared" si="46"/>
        <v>12.768900000000016</v>
      </c>
      <c r="S277" s="17">
        <f t="shared" si="47"/>
        <v>6.417862500000008</v>
      </c>
      <c r="T277" s="31">
        <f t="shared" si="48"/>
        <v>163.72098214285737</v>
      </c>
      <c r="U277" s="30">
        <f t="shared" si="43"/>
        <v>11.442800000000014</v>
      </c>
      <c r="V277" s="30">
        <f t="shared" si="44"/>
        <v>5.7189500000000075</v>
      </c>
      <c r="W277" s="31">
        <f t="shared" si="49"/>
        <v>145.89158163265327</v>
      </c>
    </row>
    <row r="278" spans="8:23" ht="12.75">
      <c r="H278" s="5">
        <f t="shared" si="57"/>
        <v>6.916666666666681</v>
      </c>
      <c r="I278" s="6">
        <f t="shared" si="45"/>
        <v>176.37500000000037</v>
      </c>
      <c r="J278" s="5" t="str">
        <f>DEC2HEX(I278)</f>
        <v>B0</v>
      </c>
      <c r="K278" s="6">
        <f t="shared" si="50"/>
        <v>2262.84166666667</v>
      </c>
      <c r="L278" s="6">
        <f t="shared" si="51"/>
        <v>2248.39166666667</v>
      </c>
      <c r="M278" s="6">
        <f t="shared" si="52"/>
        <v>2249.8583333333368</v>
      </c>
      <c r="N278" s="6">
        <f t="shared" si="53"/>
        <v>2103.9583333333367</v>
      </c>
      <c r="O278" s="6">
        <f t="shared" si="54"/>
        <v>15771.258333333364</v>
      </c>
      <c r="P278" s="6">
        <f t="shared" si="55"/>
        <v>6655.441666666677</v>
      </c>
      <c r="Q278" s="6">
        <f t="shared" si="56"/>
        <v>6663.208333333344</v>
      </c>
      <c r="R278" s="17">
        <f t="shared" si="46"/>
        <v>12.815733333333352</v>
      </c>
      <c r="S278" s="17">
        <f t="shared" si="47"/>
        <v>6.441275000000008</v>
      </c>
      <c r="T278" s="31">
        <f t="shared" si="48"/>
        <v>164.31823979591857</v>
      </c>
      <c r="U278" s="30">
        <f t="shared" si="43"/>
        <v>11.484900000000014</v>
      </c>
      <c r="V278" s="30">
        <f t="shared" si="44"/>
        <v>5.740066666666674</v>
      </c>
      <c r="W278" s="31">
        <f t="shared" si="49"/>
        <v>146.43027210884375</v>
      </c>
    </row>
    <row r="279" spans="8:23" ht="12.75">
      <c r="H279" s="5">
        <f t="shared" si="57"/>
        <v>6.958333333333348</v>
      </c>
      <c r="I279" s="6">
        <f t="shared" si="45"/>
        <v>177.4375000000004</v>
      </c>
      <c r="J279" s="5" t="str">
        <f>DEC2HEX(I279)</f>
        <v>B1</v>
      </c>
      <c r="K279" s="6">
        <f t="shared" si="50"/>
        <v>2272.870833333337</v>
      </c>
      <c r="L279" s="6">
        <f t="shared" si="51"/>
        <v>2258.345833333337</v>
      </c>
      <c r="M279" s="6">
        <f t="shared" si="52"/>
        <v>2259.77916666667</v>
      </c>
      <c r="N279" s="6">
        <f t="shared" si="53"/>
        <v>2113.2291666666697</v>
      </c>
      <c r="O279" s="6">
        <f t="shared" si="54"/>
        <v>15854.079166666696</v>
      </c>
      <c r="P279" s="6">
        <f t="shared" si="55"/>
        <v>6684.570833333344</v>
      </c>
      <c r="Q279" s="6">
        <f t="shared" si="56"/>
        <v>6692.354166666677</v>
      </c>
      <c r="R279" s="17">
        <f t="shared" si="46"/>
        <v>12.862566666666684</v>
      </c>
      <c r="S279" s="17">
        <f t="shared" si="47"/>
        <v>6.464687500000008</v>
      </c>
      <c r="T279" s="31">
        <f t="shared" si="48"/>
        <v>164.9154974489798</v>
      </c>
      <c r="U279" s="30">
        <f t="shared" si="43"/>
        <v>11.527000000000015</v>
      </c>
      <c r="V279" s="30">
        <f t="shared" si="44"/>
        <v>5.761183333333341</v>
      </c>
      <c r="W279" s="31">
        <f t="shared" si="49"/>
        <v>146.96896258503423</v>
      </c>
    </row>
    <row r="280" spans="8:23" ht="12.75">
      <c r="H280" s="5">
        <f t="shared" si="57"/>
        <v>7.000000000000015</v>
      </c>
      <c r="I280" s="6">
        <f t="shared" si="45"/>
        <v>178.5000000000004</v>
      </c>
      <c r="J280" s="5" t="str">
        <f>DEC2HEX(I280)</f>
        <v>B2</v>
      </c>
      <c r="K280" s="6">
        <f t="shared" si="50"/>
        <v>2282.9000000000037</v>
      </c>
      <c r="L280" s="6">
        <f t="shared" si="51"/>
        <v>2268.300000000004</v>
      </c>
      <c r="M280" s="6">
        <f t="shared" si="52"/>
        <v>2269.7000000000035</v>
      </c>
      <c r="N280" s="6">
        <f t="shared" si="53"/>
        <v>2122.500000000003</v>
      </c>
      <c r="O280" s="6">
        <f t="shared" si="54"/>
        <v>15936.900000000029</v>
      </c>
      <c r="P280" s="6">
        <f t="shared" si="55"/>
        <v>6713.700000000011</v>
      </c>
      <c r="Q280" s="6">
        <f t="shared" si="56"/>
        <v>6721.500000000011</v>
      </c>
      <c r="R280" s="29">
        <f t="shared" si="46"/>
        <v>12.90940000000002</v>
      </c>
      <c r="S280" s="29">
        <f t="shared" si="47"/>
        <v>6.488100000000008</v>
      </c>
      <c r="T280" s="31">
        <f t="shared" si="48"/>
        <v>165.51275510204104</v>
      </c>
      <c r="U280" s="29">
        <f t="shared" si="43"/>
        <v>11.569100000000015</v>
      </c>
      <c r="V280" s="29">
        <f t="shared" si="44"/>
        <v>5.782300000000008</v>
      </c>
      <c r="W280" s="31">
        <f t="shared" si="49"/>
        <v>147.50765306122472</v>
      </c>
    </row>
    <row r="281" spans="8:23" ht="12.75">
      <c r="H281" s="5">
        <f t="shared" si="57"/>
        <v>7.041666666666682</v>
      </c>
      <c r="I281" s="6">
        <f t="shared" si="45"/>
        <v>179.5625000000004</v>
      </c>
      <c r="J281" s="5" t="str">
        <f>DEC2HEX(I281)</f>
        <v>B3</v>
      </c>
      <c r="K281" s="6">
        <f t="shared" si="50"/>
        <v>2292.9291666666704</v>
      </c>
      <c r="L281" s="6">
        <f t="shared" si="51"/>
        <v>2278.2541666666702</v>
      </c>
      <c r="M281" s="6">
        <f t="shared" si="52"/>
        <v>2279.620833333337</v>
      </c>
      <c r="N281" s="6">
        <f t="shared" si="53"/>
        <v>2131.7708333333367</v>
      </c>
      <c r="O281" s="6">
        <f t="shared" si="54"/>
        <v>16019.720833333364</v>
      </c>
      <c r="P281" s="6">
        <f t="shared" si="55"/>
        <v>6742.829166666677</v>
      </c>
      <c r="Q281" s="6">
        <f t="shared" si="56"/>
        <v>6750.645833333344</v>
      </c>
      <c r="R281" s="17">
        <f t="shared" si="46"/>
        <v>12.956233333333351</v>
      </c>
      <c r="S281" s="17">
        <f t="shared" si="47"/>
        <v>6.511512500000009</v>
      </c>
      <c r="T281" s="31">
        <f t="shared" si="48"/>
        <v>166.11001275510228</v>
      </c>
      <c r="U281" s="30">
        <f t="shared" si="43"/>
        <v>11.611200000000014</v>
      </c>
      <c r="V281" s="30">
        <f t="shared" si="44"/>
        <v>5.803416666666674</v>
      </c>
      <c r="W281" s="31">
        <f t="shared" si="49"/>
        <v>148.04634353741517</v>
      </c>
    </row>
    <row r="282" spans="8:23" ht="12.75">
      <c r="H282" s="5">
        <f t="shared" si="57"/>
        <v>7.083333333333349</v>
      </c>
      <c r="I282" s="6">
        <f t="shared" si="45"/>
        <v>180.6250000000004</v>
      </c>
      <c r="J282" s="5" t="str">
        <f>DEC2HEX(I282)</f>
        <v>B4</v>
      </c>
      <c r="K282" s="6">
        <f t="shared" si="50"/>
        <v>2302.958333333337</v>
      </c>
      <c r="L282" s="6">
        <f t="shared" si="51"/>
        <v>2288.208333333337</v>
      </c>
      <c r="M282" s="6">
        <f t="shared" si="52"/>
        <v>2289.5416666666706</v>
      </c>
      <c r="N282" s="6">
        <f t="shared" si="53"/>
        <v>2141.04166666667</v>
      </c>
      <c r="O282" s="6">
        <f t="shared" si="54"/>
        <v>16102.541666666697</v>
      </c>
      <c r="P282" s="6">
        <f t="shared" si="55"/>
        <v>6771.958333333345</v>
      </c>
      <c r="Q282" s="6">
        <f t="shared" si="56"/>
        <v>6779.791666666677</v>
      </c>
      <c r="R282" s="17">
        <f t="shared" si="46"/>
        <v>13.003066666666685</v>
      </c>
      <c r="S282" s="17">
        <f t="shared" si="47"/>
        <v>6.534925000000008</v>
      </c>
      <c r="T282" s="31">
        <f t="shared" si="48"/>
        <v>166.70727040816348</v>
      </c>
      <c r="U282" s="30">
        <f t="shared" si="43"/>
        <v>11.653300000000016</v>
      </c>
      <c r="V282" s="30">
        <f t="shared" si="44"/>
        <v>5.824533333333342</v>
      </c>
      <c r="W282" s="31">
        <f t="shared" si="49"/>
        <v>148.58503401360568</v>
      </c>
    </row>
    <row r="283" spans="8:23" ht="12.75">
      <c r="H283" s="5">
        <f t="shared" si="57"/>
        <v>7.125000000000016</v>
      </c>
      <c r="I283" s="6">
        <f t="shared" si="45"/>
        <v>181.6875000000004</v>
      </c>
      <c r="J283" s="5" t="str">
        <f>DEC2HEX(I283)</f>
        <v>B5</v>
      </c>
      <c r="K283" s="6">
        <f t="shared" si="50"/>
        <v>2312.987500000004</v>
      </c>
      <c r="L283" s="6">
        <f t="shared" si="51"/>
        <v>2298.1625000000035</v>
      </c>
      <c r="M283" s="6">
        <f t="shared" si="52"/>
        <v>2299.4625000000037</v>
      </c>
      <c r="N283" s="6">
        <f t="shared" si="53"/>
        <v>2150.3125000000036</v>
      </c>
      <c r="O283" s="6">
        <f t="shared" si="54"/>
        <v>16185.362500000032</v>
      </c>
      <c r="P283" s="6">
        <f t="shared" si="55"/>
        <v>6801.087500000011</v>
      </c>
      <c r="Q283" s="6">
        <f t="shared" si="56"/>
        <v>6808.937500000011</v>
      </c>
      <c r="R283" s="17">
        <f t="shared" si="46"/>
        <v>13.049900000000019</v>
      </c>
      <c r="S283" s="17">
        <f t="shared" si="47"/>
        <v>6.558337500000009</v>
      </c>
      <c r="T283" s="31">
        <f t="shared" si="48"/>
        <v>167.30452806122474</v>
      </c>
      <c r="U283" s="30">
        <f t="shared" si="43"/>
        <v>11.695400000000015</v>
      </c>
      <c r="V283" s="30">
        <f t="shared" si="44"/>
        <v>5.845650000000008</v>
      </c>
      <c r="W283" s="31">
        <f t="shared" si="49"/>
        <v>149.12372448979613</v>
      </c>
    </row>
    <row r="284" spans="8:23" ht="12.75">
      <c r="H284" s="5">
        <f t="shared" si="57"/>
        <v>7.166666666666683</v>
      </c>
      <c r="I284" s="6">
        <f t="shared" si="45"/>
        <v>182.7500000000004</v>
      </c>
      <c r="J284" s="5" t="str">
        <f>DEC2HEX(I284)</f>
        <v>B6</v>
      </c>
      <c r="K284" s="6">
        <f t="shared" si="50"/>
        <v>2323.0166666666705</v>
      </c>
      <c r="L284" s="6">
        <f t="shared" si="51"/>
        <v>2308.1166666666704</v>
      </c>
      <c r="M284" s="6">
        <f t="shared" si="52"/>
        <v>2309.3833333333373</v>
      </c>
      <c r="N284" s="6">
        <f t="shared" si="53"/>
        <v>2159.583333333337</v>
      </c>
      <c r="O284" s="6">
        <f t="shared" si="54"/>
        <v>16268.183333333367</v>
      </c>
      <c r="P284" s="6">
        <f t="shared" si="55"/>
        <v>6830.216666666678</v>
      </c>
      <c r="Q284" s="6">
        <f t="shared" si="56"/>
        <v>6838.083333333345</v>
      </c>
      <c r="R284" s="17">
        <f t="shared" si="46"/>
        <v>13.096733333333354</v>
      </c>
      <c r="S284" s="17">
        <f t="shared" si="47"/>
        <v>6.581750000000009</v>
      </c>
      <c r="T284" s="31">
        <f t="shared" si="48"/>
        <v>167.90178571428595</v>
      </c>
      <c r="U284" s="30">
        <f t="shared" si="43"/>
        <v>11.737500000000015</v>
      </c>
      <c r="V284" s="30">
        <f t="shared" si="44"/>
        <v>5.866766666666676</v>
      </c>
      <c r="W284" s="31">
        <f t="shared" si="49"/>
        <v>149.66241496598664</v>
      </c>
    </row>
    <row r="285" spans="8:23" ht="12.75">
      <c r="H285" s="5">
        <f t="shared" si="57"/>
        <v>7.20833333333335</v>
      </c>
      <c r="I285" s="6">
        <f t="shared" si="45"/>
        <v>183.81250000000043</v>
      </c>
      <c r="J285" s="5" t="str">
        <f>DEC2HEX(I285)</f>
        <v>B7</v>
      </c>
      <c r="K285" s="6">
        <f t="shared" si="50"/>
        <v>2333.045833333337</v>
      </c>
      <c r="L285" s="6">
        <f t="shared" si="51"/>
        <v>2318.0708333333373</v>
      </c>
      <c r="M285" s="6">
        <f t="shared" si="52"/>
        <v>2319.304166666671</v>
      </c>
      <c r="N285" s="6">
        <f t="shared" si="53"/>
        <v>2168.8541666666706</v>
      </c>
      <c r="O285" s="6">
        <f t="shared" si="54"/>
        <v>16351.0041666667</v>
      </c>
      <c r="P285" s="6">
        <f t="shared" si="55"/>
        <v>6859.345833333346</v>
      </c>
      <c r="Q285" s="6">
        <f t="shared" si="56"/>
        <v>6867.229166666678</v>
      </c>
      <c r="R285" s="17">
        <f t="shared" si="46"/>
        <v>13.143566666666686</v>
      </c>
      <c r="S285" s="17">
        <f t="shared" si="47"/>
        <v>6.605162500000009</v>
      </c>
      <c r="T285" s="31">
        <f t="shared" si="48"/>
        <v>168.49904336734718</v>
      </c>
      <c r="U285" s="30">
        <f t="shared" si="43"/>
        <v>11.779600000000016</v>
      </c>
      <c r="V285" s="30">
        <f t="shared" si="44"/>
        <v>5.887883333333342</v>
      </c>
      <c r="W285" s="31">
        <f t="shared" si="49"/>
        <v>150.2011054421771</v>
      </c>
    </row>
    <row r="286" spans="8:23" ht="12.75">
      <c r="H286" s="5">
        <f t="shared" si="57"/>
        <v>7.250000000000017</v>
      </c>
      <c r="I286" s="6">
        <f t="shared" si="45"/>
        <v>184.87500000000043</v>
      </c>
      <c r="J286" s="5" t="str">
        <f>DEC2HEX(I286)</f>
        <v>B8</v>
      </c>
      <c r="K286" s="6">
        <f t="shared" si="50"/>
        <v>2343.075000000004</v>
      </c>
      <c r="L286" s="7">
        <f t="shared" si="51"/>
        <v>2328.025000000004</v>
      </c>
      <c r="M286" s="6">
        <f t="shared" si="52"/>
        <v>2329.225000000004</v>
      </c>
      <c r="N286" s="6">
        <f t="shared" si="53"/>
        <v>2178.1250000000036</v>
      </c>
      <c r="O286" s="6">
        <f t="shared" si="54"/>
        <v>16433.825000000033</v>
      </c>
      <c r="P286" s="6">
        <f t="shared" si="55"/>
        <v>6888.475000000011</v>
      </c>
      <c r="Q286" s="6">
        <f t="shared" si="56"/>
        <v>6896.375000000012</v>
      </c>
      <c r="R286" s="17">
        <f t="shared" si="46"/>
        <v>13.190400000000022</v>
      </c>
      <c r="S286" s="17">
        <f t="shared" si="47"/>
        <v>6.628575000000009</v>
      </c>
      <c r="T286" s="31">
        <f t="shared" si="48"/>
        <v>169.09630102040842</v>
      </c>
      <c r="U286" s="30">
        <f t="shared" si="43"/>
        <v>11.821700000000018</v>
      </c>
      <c r="V286" s="30">
        <f t="shared" si="44"/>
        <v>5.909000000000009</v>
      </c>
      <c r="W286" s="31">
        <f t="shared" si="49"/>
        <v>150.73979591836758</v>
      </c>
    </row>
    <row r="287" spans="8:23" ht="12.75">
      <c r="H287" s="5">
        <f t="shared" si="57"/>
        <v>7.291666666666684</v>
      </c>
      <c r="I287" s="6">
        <f t="shared" si="45"/>
        <v>185.93750000000043</v>
      </c>
      <c r="J287" s="5" t="str">
        <f>DEC2HEX(I287)</f>
        <v>B9</v>
      </c>
      <c r="K287" s="6">
        <f t="shared" si="50"/>
        <v>2353.1041666666706</v>
      </c>
      <c r="L287" s="6">
        <f t="shared" si="51"/>
        <v>2337.9791666666706</v>
      </c>
      <c r="M287" s="6">
        <f t="shared" si="52"/>
        <v>2339.1458333333376</v>
      </c>
      <c r="N287" s="6">
        <f t="shared" si="53"/>
        <v>2187.395833333337</v>
      </c>
      <c r="O287" s="6">
        <f t="shared" si="54"/>
        <v>16516.645833333365</v>
      </c>
      <c r="P287" s="6">
        <f t="shared" si="55"/>
        <v>6917.604166666679</v>
      </c>
      <c r="Q287" s="6">
        <f t="shared" si="56"/>
        <v>6925.520833333345</v>
      </c>
      <c r="R287" s="17">
        <f t="shared" si="46"/>
        <v>13.237233333333354</v>
      </c>
      <c r="S287" s="17">
        <f t="shared" si="47"/>
        <v>6.6519875000000095</v>
      </c>
      <c r="T287" s="31">
        <f t="shared" si="48"/>
        <v>169.69355867346962</v>
      </c>
      <c r="U287" s="30">
        <f t="shared" si="43"/>
        <v>11.863800000000017</v>
      </c>
      <c r="V287" s="30">
        <f t="shared" si="44"/>
        <v>5.930116666666676</v>
      </c>
      <c r="W287" s="31">
        <f t="shared" si="49"/>
        <v>151.27848639455806</v>
      </c>
    </row>
    <row r="288" spans="8:23" ht="12.75">
      <c r="H288" s="5">
        <f t="shared" si="57"/>
        <v>7.333333333333351</v>
      </c>
      <c r="I288" s="6">
        <f t="shared" si="45"/>
        <v>187.00000000000045</v>
      </c>
      <c r="J288" s="5" t="str">
        <f>DEC2HEX(I288)</f>
        <v>BB</v>
      </c>
      <c r="K288" s="6">
        <f t="shared" si="50"/>
        <v>2363.1333333333378</v>
      </c>
      <c r="L288" s="6">
        <f t="shared" si="51"/>
        <v>2347.9333333333375</v>
      </c>
      <c r="M288" s="6">
        <f t="shared" si="52"/>
        <v>2349.0666666666707</v>
      </c>
      <c r="N288" s="6">
        <f t="shared" si="53"/>
        <v>2196.6666666666706</v>
      </c>
      <c r="O288" s="6">
        <f t="shared" si="54"/>
        <v>16599.4666666667</v>
      </c>
      <c r="P288" s="6">
        <f t="shared" si="55"/>
        <v>6946.733333333345</v>
      </c>
      <c r="Q288" s="6">
        <f t="shared" si="56"/>
        <v>6954.666666666679</v>
      </c>
      <c r="R288" s="17">
        <f t="shared" si="46"/>
        <v>13.28406666666669</v>
      </c>
      <c r="S288" s="17">
        <f t="shared" si="47"/>
        <v>6.6754000000000095</v>
      </c>
      <c r="T288" s="31">
        <f t="shared" si="48"/>
        <v>170.29081632653086</v>
      </c>
      <c r="U288" s="30">
        <f t="shared" si="43"/>
        <v>11.905900000000017</v>
      </c>
      <c r="V288" s="30">
        <f t="shared" si="44"/>
        <v>5.9512333333333425</v>
      </c>
      <c r="W288" s="31">
        <f t="shared" si="49"/>
        <v>151.81717687074854</v>
      </c>
    </row>
    <row r="289" spans="8:23" ht="12.75">
      <c r="H289" s="5">
        <f t="shared" si="57"/>
        <v>7.375000000000018</v>
      </c>
      <c r="I289" s="6">
        <f t="shared" si="45"/>
        <v>188.06250000000045</v>
      </c>
      <c r="J289" s="5" t="str">
        <f>DEC2HEX(I289)</f>
        <v>BC</v>
      </c>
      <c r="K289" s="6">
        <f t="shared" si="50"/>
        <v>2373.1625000000045</v>
      </c>
      <c r="L289" s="6">
        <f t="shared" si="51"/>
        <v>2357.8875000000044</v>
      </c>
      <c r="M289" s="6">
        <f t="shared" si="52"/>
        <v>2358.9875000000043</v>
      </c>
      <c r="N289" s="6">
        <f t="shared" si="53"/>
        <v>2205.937500000004</v>
      </c>
      <c r="O289" s="6">
        <f t="shared" si="54"/>
        <v>16682.287500000035</v>
      </c>
      <c r="P289" s="6">
        <f t="shared" si="55"/>
        <v>6975.862500000012</v>
      </c>
      <c r="Q289" s="6">
        <f t="shared" si="56"/>
        <v>6983.812500000013</v>
      </c>
      <c r="R289" s="17">
        <f t="shared" si="46"/>
        <v>13.330900000000021</v>
      </c>
      <c r="S289" s="17">
        <f t="shared" si="47"/>
        <v>6.69881250000001</v>
      </c>
      <c r="T289" s="31">
        <f t="shared" si="48"/>
        <v>170.8880739795921</v>
      </c>
      <c r="U289" s="30">
        <f t="shared" si="43"/>
        <v>11.948000000000018</v>
      </c>
      <c r="V289" s="30">
        <f t="shared" si="44"/>
        <v>5.972350000000009</v>
      </c>
      <c r="W289" s="31">
        <f t="shared" si="49"/>
        <v>152.35586734693902</v>
      </c>
    </row>
    <row r="290" spans="8:23" ht="12.75">
      <c r="H290" s="5">
        <f t="shared" si="57"/>
        <v>7.416666666666685</v>
      </c>
      <c r="I290" s="6">
        <f t="shared" si="45"/>
        <v>189.12500000000045</v>
      </c>
      <c r="J290" s="5" t="str">
        <f>DEC2HEX(I290)</f>
        <v>BD</v>
      </c>
      <c r="K290" s="6">
        <f t="shared" si="50"/>
        <v>2383.191666666671</v>
      </c>
      <c r="L290" s="6">
        <f t="shared" si="51"/>
        <v>2367.8416666666712</v>
      </c>
      <c r="M290" s="6">
        <f t="shared" si="52"/>
        <v>2368.9083333333374</v>
      </c>
      <c r="N290" s="6">
        <f t="shared" si="53"/>
        <v>2215.208333333337</v>
      </c>
      <c r="O290" s="6">
        <f t="shared" si="54"/>
        <v>16765.10833333337</v>
      </c>
      <c r="P290" s="6">
        <f t="shared" si="55"/>
        <v>7004.9916666666795</v>
      </c>
      <c r="Q290" s="6">
        <f t="shared" si="56"/>
        <v>7012.958333333346</v>
      </c>
      <c r="R290" s="17">
        <f t="shared" si="46"/>
        <v>13.377733333333353</v>
      </c>
      <c r="S290" s="17">
        <f t="shared" si="47"/>
        <v>6.72222500000001</v>
      </c>
      <c r="T290" s="31">
        <f t="shared" si="48"/>
        <v>171.48533163265333</v>
      </c>
      <c r="U290" s="30">
        <f t="shared" si="43"/>
        <v>11.990100000000018</v>
      </c>
      <c r="V290" s="30">
        <f t="shared" si="44"/>
        <v>5.993466666666676</v>
      </c>
      <c r="W290" s="31">
        <f t="shared" si="49"/>
        <v>152.8945578231295</v>
      </c>
    </row>
    <row r="291" spans="8:23" ht="12.75">
      <c r="H291" s="5">
        <f t="shared" si="57"/>
        <v>7.458333333333352</v>
      </c>
      <c r="I291" s="6">
        <f t="shared" si="45"/>
        <v>190.18750000000048</v>
      </c>
      <c r="J291" s="5" t="str">
        <f>DEC2HEX(I291)</f>
        <v>BE</v>
      </c>
      <c r="K291" s="6">
        <f t="shared" si="50"/>
        <v>2393.2208333333374</v>
      </c>
      <c r="L291" s="6">
        <f t="shared" si="51"/>
        <v>2377.7958333333377</v>
      </c>
      <c r="M291" s="6">
        <f t="shared" si="52"/>
        <v>2378.829166666671</v>
      </c>
      <c r="N291" s="6">
        <f t="shared" si="53"/>
        <v>2224.4791666666706</v>
      </c>
      <c r="O291" s="6">
        <f t="shared" si="54"/>
        <v>16847.929166666705</v>
      </c>
      <c r="P291" s="6">
        <f t="shared" si="55"/>
        <v>7034.120833333346</v>
      </c>
      <c r="Q291" s="6">
        <f t="shared" si="56"/>
        <v>7042.10416666668</v>
      </c>
      <c r="R291" s="17">
        <f t="shared" si="46"/>
        <v>13.424566666666689</v>
      </c>
      <c r="S291" s="17">
        <f t="shared" si="47"/>
        <v>6.74563750000001</v>
      </c>
      <c r="T291" s="31">
        <f t="shared" si="48"/>
        <v>172.08258928571453</v>
      </c>
      <c r="U291" s="30">
        <f t="shared" si="43"/>
        <v>12.032200000000017</v>
      </c>
      <c r="V291" s="30">
        <f t="shared" si="44"/>
        <v>6.014583333333343</v>
      </c>
      <c r="W291" s="31">
        <f t="shared" si="49"/>
        <v>153.43324829931998</v>
      </c>
    </row>
    <row r="292" spans="8:23" ht="12.75">
      <c r="H292" s="5">
        <f t="shared" si="57"/>
        <v>7.500000000000019</v>
      </c>
      <c r="I292" s="6">
        <f t="shared" si="45"/>
        <v>191.25000000000048</v>
      </c>
      <c r="J292" s="5" t="str">
        <f>DEC2HEX(I292)</f>
        <v>BF</v>
      </c>
      <c r="K292" s="6">
        <f t="shared" si="50"/>
        <v>2403.2500000000045</v>
      </c>
      <c r="L292" s="8">
        <f t="shared" si="51"/>
        <v>2387.7500000000045</v>
      </c>
      <c r="M292" s="6">
        <f t="shared" si="52"/>
        <v>2388.7500000000045</v>
      </c>
      <c r="N292" s="6">
        <f t="shared" si="53"/>
        <v>2233.750000000004</v>
      </c>
      <c r="O292" s="6">
        <f t="shared" si="54"/>
        <v>16930.750000000036</v>
      </c>
      <c r="P292" s="6">
        <f t="shared" si="55"/>
        <v>7063.250000000013</v>
      </c>
      <c r="Q292" s="6">
        <f t="shared" si="56"/>
        <v>7071.250000000013</v>
      </c>
      <c r="R292" s="17">
        <f t="shared" si="46"/>
        <v>13.47140000000002</v>
      </c>
      <c r="S292" s="17">
        <f t="shared" si="47"/>
        <v>6.769050000000011</v>
      </c>
      <c r="T292" s="31">
        <f t="shared" si="48"/>
        <v>172.6798469387758</v>
      </c>
      <c r="U292" s="30">
        <f t="shared" si="43"/>
        <v>12.074300000000019</v>
      </c>
      <c r="V292" s="30">
        <f t="shared" si="44"/>
        <v>6.035700000000009</v>
      </c>
      <c r="W292" s="31">
        <f t="shared" si="49"/>
        <v>153.97193877551044</v>
      </c>
    </row>
    <row r="293" spans="8:23" ht="12.75">
      <c r="H293" s="5">
        <f t="shared" si="57"/>
        <v>7.541666666666686</v>
      </c>
      <c r="I293" s="6">
        <f t="shared" si="45"/>
        <v>192.31250000000048</v>
      </c>
      <c r="J293" s="5" t="str">
        <f>DEC2HEX(I293)</f>
        <v>C0</v>
      </c>
      <c r="K293" s="6">
        <f t="shared" si="50"/>
        <v>2413.2791666666712</v>
      </c>
      <c r="L293" s="6">
        <f t="shared" si="51"/>
        <v>2397.704166666671</v>
      </c>
      <c r="M293" s="6">
        <f t="shared" si="52"/>
        <v>2398.670833333338</v>
      </c>
      <c r="N293" s="6">
        <f t="shared" si="53"/>
        <v>2243.0208333333376</v>
      </c>
      <c r="O293" s="6">
        <f t="shared" si="54"/>
        <v>17013.57083333337</v>
      </c>
      <c r="P293" s="6">
        <f t="shared" si="55"/>
        <v>7092.37916666668</v>
      </c>
      <c r="Q293" s="6">
        <f t="shared" si="56"/>
        <v>7100.395833333347</v>
      </c>
      <c r="R293" s="17">
        <f t="shared" si="46"/>
        <v>13.518233333333356</v>
      </c>
      <c r="S293" s="17">
        <f t="shared" si="47"/>
        <v>6.792462500000011</v>
      </c>
      <c r="T293" s="31">
        <f t="shared" si="48"/>
        <v>173.277104591837</v>
      </c>
      <c r="U293" s="30">
        <f t="shared" si="43"/>
        <v>12.116400000000018</v>
      </c>
      <c r="V293" s="30">
        <f t="shared" si="44"/>
        <v>6.056816666666677</v>
      </c>
      <c r="W293" s="31">
        <f t="shared" si="49"/>
        <v>154.51062925170095</v>
      </c>
    </row>
    <row r="294" spans="8:23" ht="12.75">
      <c r="H294" s="5">
        <f t="shared" si="57"/>
        <v>7.583333333333353</v>
      </c>
      <c r="I294" s="6">
        <f t="shared" si="45"/>
        <v>193.3750000000005</v>
      </c>
      <c r="J294" s="5" t="str">
        <f>DEC2HEX(I294)</f>
        <v>C1</v>
      </c>
      <c r="K294" s="6">
        <f t="shared" si="50"/>
        <v>2423.308333333338</v>
      </c>
      <c r="L294" s="6">
        <f t="shared" si="51"/>
        <v>2407.658333333338</v>
      </c>
      <c r="M294" s="6">
        <f t="shared" si="52"/>
        <v>2408.5916666666712</v>
      </c>
      <c r="N294" s="6">
        <f t="shared" si="53"/>
        <v>2252.2916666666706</v>
      </c>
      <c r="O294" s="6">
        <f t="shared" si="54"/>
        <v>17096.391666666703</v>
      </c>
      <c r="P294" s="6">
        <f t="shared" si="55"/>
        <v>7121.508333333347</v>
      </c>
      <c r="Q294" s="6">
        <f t="shared" si="56"/>
        <v>7129.541666666681</v>
      </c>
      <c r="R294" s="17">
        <f t="shared" si="46"/>
        <v>13.565066666666688</v>
      </c>
      <c r="S294" s="17">
        <f t="shared" si="47"/>
        <v>6.815875000000011</v>
      </c>
      <c r="T294" s="31">
        <f t="shared" si="48"/>
        <v>173.87436224489824</v>
      </c>
      <c r="U294" s="30">
        <f t="shared" si="43"/>
        <v>12.158500000000018</v>
      </c>
      <c r="V294" s="30">
        <f t="shared" si="44"/>
        <v>6.077933333333343</v>
      </c>
      <c r="W294" s="31">
        <f t="shared" si="49"/>
        <v>155.0493197278914</v>
      </c>
    </row>
    <row r="295" spans="8:23" ht="12.75">
      <c r="H295" s="5">
        <f t="shared" si="57"/>
        <v>7.6250000000000195</v>
      </c>
      <c r="I295" s="6">
        <f t="shared" si="45"/>
        <v>194.4375000000005</v>
      </c>
      <c r="J295" s="5" t="str">
        <f>DEC2HEX(I295)</f>
        <v>C2</v>
      </c>
      <c r="K295" s="6">
        <f t="shared" si="50"/>
        <v>2433.3375000000046</v>
      </c>
      <c r="L295" s="6">
        <f t="shared" si="51"/>
        <v>2417.6125000000047</v>
      </c>
      <c r="M295" s="6">
        <f t="shared" si="52"/>
        <v>2418.512500000005</v>
      </c>
      <c r="N295" s="6">
        <f t="shared" si="53"/>
        <v>2261.5625000000045</v>
      </c>
      <c r="O295" s="6">
        <f t="shared" si="54"/>
        <v>17179.212500000038</v>
      </c>
      <c r="P295" s="6">
        <f t="shared" si="55"/>
        <v>7150.6375000000135</v>
      </c>
      <c r="Q295" s="6">
        <f t="shared" si="56"/>
        <v>7158.687500000014</v>
      </c>
      <c r="R295" s="17">
        <f t="shared" si="46"/>
        <v>13.611900000000023</v>
      </c>
      <c r="S295" s="17">
        <f t="shared" si="47"/>
        <v>6.839287500000011</v>
      </c>
      <c r="T295" s="31">
        <f t="shared" si="48"/>
        <v>174.47161989795947</v>
      </c>
      <c r="U295" s="30">
        <f t="shared" si="43"/>
        <v>12.20060000000002</v>
      </c>
      <c r="V295" s="30">
        <f t="shared" si="44"/>
        <v>6.099050000000011</v>
      </c>
      <c r="W295" s="31">
        <f t="shared" si="49"/>
        <v>155.5880102040819</v>
      </c>
    </row>
    <row r="296" spans="8:23" ht="12.75">
      <c r="H296" s="5">
        <f t="shared" si="57"/>
        <v>7.6666666666666865</v>
      </c>
      <c r="I296" s="6">
        <f t="shared" si="45"/>
        <v>195.5000000000005</v>
      </c>
      <c r="J296" s="5" t="str">
        <f>DEC2HEX(I296)</f>
        <v>C3</v>
      </c>
      <c r="K296" s="6">
        <f t="shared" si="50"/>
        <v>2443.3666666666713</v>
      </c>
      <c r="L296" s="6">
        <f t="shared" si="51"/>
        <v>2427.5666666666716</v>
      </c>
      <c r="M296" s="6">
        <f t="shared" si="52"/>
        <v>2428.433333333338</v>
      </c>
      <c r="N296" s="6">
        <f t="shared" si="53"/>
        <v>2270.8333333333376</v>
      </c>
      <c r="O296" s="6">
        <f t="shared" si="54"/>
        <v>17262.033333333373</v>
      </c>
      <c r="P296" s="6">
        <f t="shared" si="55"/>
        <v>7179.76666666668</v>
      </c>
      <c r="Q296" s="6">
        <f t="shared" si="56"/>
        <v>7187.833333333348</v>
      </c>
      <c r="R296" s="17">
        <f t="shared" si="46"/>
        <v>13.658733333333355</v>
      </c>
      <c r="S296" s="17">
        <f t="shared" si="47"/>
        <v>6.862700000000011</v>
      </c>
      <c r="T296" s="31">
        <f t="shared" si="48"/>
        <v>175.0688775510207</v>
      </c>
      <c r="U296" s="30">
        <f t="shared" si="43"/>
        <v>12.24270000000002</v>
      </c>
      <c r="V296" s="30">
        <f t="shared" si="44"/>
        <v>6.120166666666677</v>
      </c>
      <c r="W296" s="31">
        <f t="shared" si="49"/>
        <v>156.12670068027236</v>
      </c>
    </row>
    <row r="297" spans="8:23" ht="12.75">
      <c r="H297" s="5">
        <f t="shared" si="57"/>
        <v>7.7083333333333535</v>
      </c>
      <c r="I297" s="6">
        <f t="shared" si="45"/>
        <v>196.5625000000005</v>
      </c>
      <c r="J297" s="5" t="str">
        <f>DEC2HEX(I297)</f>
        <v>C4</v>
      </c>
      <c r="K297" s="6">
        <f t="shared" si="50"/>
        <v>2453.3958333333385</v>
      </c>
      <c r="L297" s="6">
        <f t="shared" si="51"/>
        <v>2437.5208333333385</v>
      </c>
      <c r="M297" s="6">
        <f t="shared" si="52"/>
        <v>2438.3541666666715</v>
      </c>
      <c r="N297" s="6">
        <f t="shared" si="53"/>
        <v>2280.104166666671</v>
      </c>
      <c r="O297" s="6">
        <f t="shared" si="54"/>
        <v>17344.854166666708</v>
      </c>
      <c r="P297" s="6">
        <f t="shared" si="55"/>
        <v>7208.895833333348</v>
      </c>
      <c r="Q297" s="6">
        <f t="shared" si="56"/>
        <v>7216.979166666681</v>
      </c>
      <c r="R297" s="17">
        <f t="shared" si="46"/>
        <v>13.70556666666669</v>
      </c>
      <c r="S297" s="17">
        <f t="shared" si="47"/>
        <v>6.886112500000011</v>
      </c>
      <c r="T297" s="31">
        <f t="shared" si="48"/>
        <v>175.6661352040819</v>
      </c>
      <c r="U297" s="30">
        <f t="shared" si="43"/>
        <v>12.28480000000002</v>
      </c>
      <c r="V297" s="30">
        <f t="shared" si="44"/>
        <v>6.1412833333333445</v>
      </c>
      <c r="W297" s="31">
        <f t="shared" si="49"/>
        <v>156.66539115646287</v>
      </c>
    </row>
    <row r="298" spans="8:23" ht="12.75">
      <c r="H298" s="5">
        <f t="shared" si="57"/>
        <v>7.75000000000002</v>
      </c>
      <c r="I298" s="6">
        <f t="shared" si="45"/>
        <v>197.6250000000005</v>
      </c>
      <c r="J298" s="5" t="str">
        <f>DEC2HEX(I298)</f>
        <v>C5</v>
      </c>
      <c r="K298" s="6">
        <f t="shared" si="50"/>
        <v>2463.425000000005</v>
      </c>
      <c r="L298" s="6">
        <f t="shared" si="51"/>
        <v>2447.475000000005</v>
      </c>
      <c r="M298" s="6">
        <f t="shared" si="52"/>
        <v>2448.2750000000046</v>
      </c>
      <c r="N298" s="6">
        <f t="shared" si="53"/>
        <v>2289.3750000000045</v>
      </c>
      <c r="O298" s="6">
        <f t="shared" si="54"/>
        <v>17427.67500000004</v>
      </c>
      <c r="P298" s="6">
        <f t="shared" si="55"/>
        <v>7238.025000000014</v>
      </c>
      <c r="Q298" s="6">
        <f t="shared" si="56"/>
        <v>7246.125000000015</v>
      </c>
      <c r="R298" s="17">
        <f t="shared" si="46"/>
        <v>13.752400000000023</v>
      </c>
      <c r="S298" s="17">
        <f t="shared" si="47"/>
        <v>6.909525000000011</v>
      </c>
      <c r="T298" s="31">
        <f t="shared" si="48"/>
        <v>176.26339285714315</v>
      </c>
      <c r="U298" s="30">
        <f t="shared" si="43"/>
        <v>12.32690000000002</v>
      </c>
      <c r="V298" s="30">
        <f t="shared" si="44"/>
        <v>6.1624000000000105</v>
      </c>
      <c r="W298" s="31">
        <f t="shared" si="49"/>
        <v>157.20408163265333</v>
      </c>
    </row>
    <row r="299" spans="8:23" ht="12.75">
      <c r="H299" s="5">
        <f t="shared" si="57"/>
        <v>7.791666666666687</v>
      </c>
      <c r="I299" s="6">
        <f t="shared" si="45"/>
        <v>198.6875000000005</v>
      </c>
      <c r="J299" s="5" t="str">
        <f>DEC2HEX(I299)</f>
        <v>C6</v>
      </c>
      <c r="K299" s="6">
        <f t="shared" si="50"/>
        <v>2473.4541666666714</v>
      </c>
      <c r="L299" s="6">
        <f t="shared" si="51"/>
        <v>2457.4291666666713</v>
      </c>
      <c r="M299" s="6">
        <f t="shared" si="52"/>
        <v>2458.195833333338</v>
      </c>
      <c r="N299" s="6">
        <f t="shared" si="53"/>
        <v>2298.645833333338</v>
      </c>
      <c r="O299" s="6">
        <f t="shared" si="54"/>
        <v>17510.495833333374</v>
      </c>
      <c r="P299" s="6">
        <f t="shared" si="55"/>
        <v>7267.154166666681</v>
      </c>
      <c r="Q299" s="6">
        <f t="shared" si="56"/>
        <v>7275.2708333333485</v>
      </c>
      <c r="R299" s="17">
        <f t="shared" si="46"/>
        <v>13.799233333333358</v>
      </c>
      <c r="S299" s="17">
        <f t="shared" si="47"/>
        <v>6.932937500000011</v>
      </c>
      <c r="T299" s="31">
        <f t="shared" si="48"/>
        <v>176.86065051020438</v>
      </c>
      <c r="U299" s="30">
        <f t="shared" si="43"/>
        <v>12.369000000000021</v>
      </c>
      <c r="V299" s="30">
        <f t="shared" si="44"/>
        <v>6.183516666666677</v>
      </c>
      <c r="W299" s="31">
        <f t="shared" si="49"/>
        <v>157.7427721088438</v>
      </c>
    </row>
    <row r="300" spans="8:23" ht="12.75">
      <c r="H300" s="5">
        <f t="shared" si="57"/>
        <v>7.833333333333354</v>
      </c>
      <c r="I300" s="6">
        <f t="shared" si="45"/>
        <v>199.75000000000054</v>
      </c>
      <c r="J300" s="5" t="str">
        <f>DEC2HEX(I300)</f>
        <v>C7</v>
      </c>
      <c r="K300" s="6">
        <f t="shared" si="50"/>
        <v>2483.483333333338</v>
      </c>
      <c r="L300" s="6">
        <f t="shared" si="51"/>
        <v>2467.383333333338</v>
      </c>
      <c r="M300" s="6">
        <f t="shared" si="52"/>
        <v>2468.1166666666713</v>
      </c>
      <c r="N300" s="6">
        <f t="shared" si="53"/>
        <v>2307.9166666666715</v>
      </c>
      <c r="O300" s="6">
        <f t="shared" si="54"/>
        <v>17593.31666666671</v>
      </c>
      <c r="P300" s="6">
        <f t="shared" si="55"/>
        <v>7296.283333333348</v>
      </c>
      <c r="Q300" s="6">
        <f t="shared" si="56"/>
        <v>7304.4166666666815</v>
      </c>
      <c r="R300" s="17">
        <f t="shared" si="46"/>
        <v>13.84606666666669</v>
      </c>
      <c r="S300" s="17">
        <f t="shared" si="47"/>
        <v>6.956350000000012</v>
      </c>
      <c r="T300" s="31">
        <f t="shared" si="48"/>
        <v>177.4579081632656</v>
      </c>
      <c r="U300" s="30">
        <f t="shared" si="43"/>
        <v>12.41110000000002</v>
      </c>
      <c r="V300" s="30">
        <f t="shared" si="44"/>
        <v>6.204633333333344</v>
      </c>
      <c r="W300" s="31">
        <f t="shared" si="49"/>
        <v>158.2814625850343</v>
      </c>
    </row>
    <row r="301" spans="8:23" ht="12.75">
      <c r="H301" s="5">
        <f t="shared" si="57"/>
        <v>7.875000000000021</v>
      </c>
      <c r="I301" s="6">
        <f t="shared" si="45"/>
        <v>200.81250000000054</v>
      </c>
      <c r="J301" s="5" t="str">
        <f>DEC2HEX(I301)</f>
        <v>C8</v>
      </c>
      <c r="K301" s="6">
        <f t="shared" si="50"/>
        <v>2493.5125000000053</v>
      </c>
      <c r="L301" s="6">
        <f t="shared" si="51"/>
        <v>2477.337500000005</v>
      </c>
      <c r="M301" s="6">
        <f t="shared" si="52"/>
        <v>2478.037500000005</v>
      </c>
      <c r="N301" s="6">
        <f t="shared" si="53"/>
        <v>2317.1875000000045</v>
      </c>
      <c r="O301" s="6">
        <f t="shared" si="54"/>
        <v>17676.137500000044</v>
      </c>
      <c r="P301" s="6">
        <f t="shared" si="55"/>
        <v>7325.412500000015</v>
      </c>
      <c r="Q301" s="6">
        <f t="shared" si="56"/>
        <v>7333.562500000015</v>
      </c>
      <c r="R301" s="17">
        <f t="shared" si="46"/>
        <v>13.892900000000026</v>
      </c>
      <c r="S301" s="17">
        <f t="shared" si="47"/>
        <v>6.979762500000012</v>
      </c>
      <c r="T301" s="31">
        <f t="shared" si="48"/>
        <v>178.05516581632685</v>
      </c>
      <c r="U301" s="30">
        <f t="shared" si="43"/>
        <v>12.45320000000002</v>
      </c>
      <c r="V301" s="30">
        <f t="shared" si="44"/>
        <v>6.225750000000011</v>
      </c>
      <c r="W301" s="31">
        <f t="shared" si="49"/>
        <v>158.82015306122477</v>
      </c>
    </row>
    <row r="302" spans="8:23" ht="12.75">
      <c r="H302" s="5">
        <f t="shared" si="57"/>
        <v>7.916666666666688</v>
      </c>
      <c r="I302" s="6">
        <f t="shared" si="45"/>
        <v>201.87500000000054</v>
      </c>
      <c r="J302" s="5" t="str">
        <f>DEC2HEX(I302)</f>
        <v>C9</v>
      </c>
      <c r="K302" s="6">
        <f t="shared" si="50"/>
        <v>2503.541666666672</v>
      </c>
      <c r="L302" s="6">
        <f t="shared" si="51"/>
        <v>2487.291666666672</v>
      </c>
      <c r="M302" s="6">
        <f t="shared" si="52"/>
        <v>2487.9583333333385</v>
      </c>
      <c r="N302" s="6">
        <f t="shared" si="53"/>
        <v>2326.4583333333385</v>
      </c>
      <c r="O302" s="6">
        <f t="shared" si="54"/>
        <v>17758.958333333376</v>
      </c>
      <c r="P302" s="6">
        <f t="shared" si="55"/>
        <v>7354.5416666666815</v>
      </c>
      <c r="Q302" s="6">
        <f t="shared" si="56"/>
        <v>7362.7083333333485</v>
      </c>
      <c r="R302" s="17">
        <f t="shared" si="46"/>
        <v>13.939733333333358</v>
      </c>
      <c r="S302" s="17">
        <f t="shared" si="47"/>
        <v>7.003175000000012</v>
      </c>
      <c r="T302" s="31">
        <f t="shared" si="48"/>
        <v>178.65242346938808</v>
      </c>
      <c r="U302" s="30">
        <f t="shared" si="43"/>
        <v>12.495300000000022</v>
      </c>
      <c r="V302" s="30">
        <f t="shared" si="44"/>
        <v>6.246866666666678</v>
      </c>
      <c r="W302" s="31">
        <f t="shared" si="49"/>
        <v>159.35884353741525</v>
      </c>
    </row>
    <row r="303" spans="8:23" ht="12.75">
      <c r="H303" s="5">
        <f t="shared" si="57"/>
        <v>7.958333333333355</v>
      </c>
      <c r="I303" s="6">
        <f t="shared" si="45"/>
        <v>202.93750000000057</v>
      </c>
      <c r="J303" s="5" t="str">
        <f>DEC2HEX(I303)</f>
        <v>CA</v>
      </c>
      <c r="K303" s="6">
        <f t="shared" si="50"/>
        <v>2513.5708333333387</v>
      </c>
      <c r="L303" s="6">
        <f t="shared" si="51"/>
        <v>2497.245833333339</v>
      </c>
      <c r="M303" s="6">
        <f t="shared" si="52"/>
        <v>2497.879166666672</v>
      </c>
      <c r="N303" s="6">
        <f t="shared" si="53"/>
        <v>2335.7291666666715</v>
      </c>
      <c r="O303" s="6">
        <f t="shared" si="54"/>
        <v>17841.77916666671</v>
      </c>
      <c r="P303" s="6">
        <f t="shared" si="55"/>
        <v>7383.670833333349</v>
      </c>
      <c r="Q303" s="6">
        <f t="shared" si="56"/>
        <v>7391.8541666666815</v>
      </c>
      <c r="R303" s="17">
        <f t="shared" si="46"/>
        <v>13.986566666666693</v>
      </c>
      <c r="S303" s="17">
        <f t="shared" si="47"/>
        <v>7.026587500000012</v>
      </c>
      <c r="T303" s="31">
        <f t="shared" si="48"/>
        <v>179.2496811224493</v>
      </c>
      <c r="U303" s="30">
        <f t="shared" si="43"/>
        <v>12.537400000000021</v>
      </c>
      <c r="V303" s="30">
        <f t="shared" si="44"/>
        <v>6.267983333333345</v>
      </c>
      <c r="W303" s="31">
        <f t="shared" si="49"/>
        <v>159.89753401360574</v>
      </c>
    </row>
    <row r="304" spans="8:23" ht="12.75">
      <c r="H304" s="5">
        <f t="shared" si="57"/>
        <v>8.000000000000021</v>
      </c>
      <c r="I304" s="6">
        <f t="shared" si="45"/>
        <v>204.00000000000054</v>
      </c>
      <c r="J304" s="5" t="str">
        <f>DEC2HEX(I304)</f>
        <v>CC</v>
      </c>
      <c r="K304" s="6">
        <f t="shared" si="50"/>
        <v>2523.600000000005</v>
      </c>
      <c r="L304" s="6">
        <f t="shared" si="51"/>
        <v>2507.2000000000053</v>
      </c>
      <c r="M304" s="6">
        <f t="shared" si="52"/>
        <v>2507.800000000005</v>
      </c>
      <c r="N304" s="6">
        <f t="shared" si="53"/>
        <v>2345.0000000000045</v>
      </c>
      <c r="O304" s="6">
        <f t="shared" si="54"/>
        <v>17924.600000000042</v>
      </c>
      <c r="P304" s="6">
        <f t="shared" si="55"/>
        <v>7412.800000000015</v>
      </c>
      <c r="Q304" s="6">
        <f t="shared" si="56"/>
        <v>7421.000000000015</v>
      </c>
      <c r="R304" s="17">
        <f t="shared" si="46"/>
        <v>14.033400000000025</v>
      </c>
      <c r="S304" s="17">
        <f t="shared" si="47"/>
        <v>7.050000000000011</v>
      </c>
      <c r="T304" s="31">
        <f t="shared" si="48"/>
        <v>179.8469387755105</v>
      </c>
      <c r="U304" s="30">
        <f aca="true" t="shared" si="58" ref="U304:U353">4.4963+1.0104*H304</f>
        <v>12.57950000000002</v>
      </c>
      <c r="V304" s="30">
        <f aca="true" t="shared" si="59" ref="V304:V353">2.2347+0.5068*H304</f>
        <v>6.289100000000011</v>
      </c>
      <c r="W304" s="31">
        <f t="shared" si="49"/>
        <v>160.43622448979622</v>
      </c>
    </row>
    <row r="305" spans="8:23" ht="12.75">
      <c r="H305" s="5">
        <f t="shared" si="57"/>
        <v>8.041666666666687</v>
      </c>
      <c r="I305" s="6">
        <f aca="true" t="shared" si="60" ref="I305:I352">H305*255/10</f>
        <v>205.06250000000054</v>
      </c>
      <c r="J305" s="5" t="str">
        <f>DEC2HEX(I305)</f>
        <v>CD</v>
      </c>
      <c r="K305" s="6">
        <f t="shared" si="50"/>
        <v>2533.6291666666716</v>
      </c>
      <c r="L305" s="6">
        <f t="shared" si="51"/>
        <v>2517.1541666666717</v>
      </c>
      <c r="M305" s="6">
        <f t="shared" si="52"/>
        <v>2517.7208333333383</v>
      </c>
      <c r="N305" s="6">
        <f t="shared" si="53"/>
        <v>2354.270833333338</v>
      </c>
      <c r="O305" s="6">
        <f t="shared" si="54"/>
        <v>18007.420833333374</v>
      </c>
      <c r="P305" s="6">
        <f t="shared" si="55"/>
        <v>7441.929166666681</v>
      </c>
      <c r="Q305" s="6">
        <f t="shared" si="56"/>
        <v>7450.1458333333485</v>
      </c>
      <c r="R305" s="17">
        <f aca="true" t="shared" si="61" ref="R305:R368">5.0414+1.124*H305</f>
        <v>14.080233333333357</v>
      </c>
      <c r="S305" s="17">
        <f aca="true" t="shared" si="62" ref="S305:S368">2.5548+0.5619*H305</f>
        <v>7.073412500000011</v>
      </c>
      <c r="T305" s="31">
        <f aca="true" t="shared" si="63" ref="T305:T368">S305/0.0392</f>
        <v>180.44419642857173</v>
      </c>
      <c r="U305" s="30">
        <f t="shared" si="58"/>
        <v>12.62160000000002</v>
      </c>
      <c r="V305" s="30">
        <f t="shared" si="59"/>
        <v>6.310216666666678</v>
      </c>
      <c r="W305" s="31">
        <f aca="true" t="shared" si="64" ref="W305:W368">V305/0.0392</f>
        <v>160.9749149659867</v>
      </c>
    </row>
    <row r="306" spans="8:23" ht="12.75">
      <c r="H306" s="5">
        <f t="shared" si="57"/>
        <v>8.083333333333353</v>
      </c>
      <c r="I306" s="6">
        <f t="shared" si="60"/>
        <v>206.1250000000005</v>
      </c>
      <c r="J306" s="5" t="str">
        <f>DEC2HEX(I306)</f>
        <v>CE</v>
      </c>
      <c r="K306" s="6">
        <f aca="true" t="shared" si="65" ref="K306:K352">K$6+H306*(L$6-K$6)/10</f>
        <v>2543.6583333333383</v>
      </c>
      <c r="L306" s="6">
        <f aca="true" t="shared" si="66" ref="L306:L352">K$9+(L$9-K$9)*H306/10</f>
        <v>2527.108333333338</v>
      </c>
      <c r="M306" s="6">
        <f aca="true" t="shared" si="67" ref="M306:M352">M$6+(N$6-M$6)*H306/10</f>
        <v>2527.6416666666714</v>
      </c>
      <c r="N306" s="6">
        <f aca="true" t="shared" si="68" ref="N306:N352">M$9+(N$9-M$9)*H306/10</f>
        <v>2363.541666666671</v>
      </c>
      <c r="O306" s="6">
        <f aca="true" t="shared" si="69" ref="O306:O352">O$5+(P$5-O$5)*H306/10</f>
        <v>18090.241666666705</v>
      </c>
      <c r="P306" s="6">
        <f aca="true" t="shared" si="70" ref="P306:P352">Q$5+(R$5-Q$5)*H306/10</f>
        <v>7471.058333333347</v>
      </c>
      <c r="Q306" s="6">
        <f aca="true" t="shared" si="71" ref="Q306:Q352">S$5+(T$5-S$5)*H306/10</f>
        <v>7479.291666666681</v>
      </c>
      <c r="R306" s="17">
        <f t="shared" si="61"/>
        <v>14.127066666666689</v>
      </c>
      <c r="S306" s="17">
        <f t="shared" si="62"/>
        <v>7.0968250000000115</v>
      </c>
      <c r="T306" s="31">
        <f t="shared" si="63"/>
        <v>181.04145408163296</v>
      </c>
      <c r="U306" s="30">
        <f t="shared" si="58"/>
        <v>12.66370000000002</v>
      </c>
      <c r="V306" s="30">
        <f t="shared" si="59"/>
        <v>6.331333333333344</v>
      </c>
      <c r="W306" s="31">
        <f t="shared" si="64"/>
        <v>161.51360544217715</v>
      </c>
    </row>
    <row r="307" spans="8:23" ht="12.75">
      <c r="H307" s="5">
        <f t="shared" si="57"/>
        <v>8.12500000000002</v>
      </c>
      <c r="I307" s="6">
        <f t="shared" si="60"/>
        <v>207.1875000000005</v>
      </c>
      <c r="J307" s="5" t="str">
        <f>DEC2HEX(I307)</f>
        <v>CF</v>
      </c>
      <c r="K307" s="6">
        <f t="shared" si="65"/>
        <v>2553.6875000000045</v>
      </c>
      <c r="L307" s="6">
        <f t="shared" si="66"/>
        <v>2537.0625000000045</v>
      </c>
      <c r="M307" s="6">
        <f t="shared" si="67"/>
        <v>2537.5625000000045</v>
      </c>
      <c r="N307" s="6">
        <f t="shared" si="68"/>
        <v>2372.8125000000045</v>
      </c>
      <c r="O307" s="6">
        <f t="shared" si="69"/>
        <v>18173.062500000036</v>
      </c>
      <c r="P307" s="6">
        <f t="shared" si="70"/>
        <v>7500.187500000014</v>
      </c>
      <c r="Q307" s="6">
        <f t="shared" si="71"/>
        <v>7508.437500000014</v>
      </c>
      <c r="R307" s="17">
        <f t="shared" si="61"/>
        <v>14.173900000000025</v>
      </c>
      <c r="S307" s="17">
        <f t="shared" si="62"/>
        <v>7.120237500000011</v>
      </c>
      <c r="T307" s="31">
        <f t="shared" si="63"/>
        <v>181.63871173469417</v>
      </c>
      <c r="U307" s="30">
        <f t="shared" si="58"/>
        <v>12.70580000000002</v>
      </c>
      <c r="V307" s="30">
        <f t="shared" si="59"/>
        <v>6.35245000000001</v>
      </c>
      <c r="W307" s="31">
        <f t="shared" si="64"/>
        <v>162.0522959183676</v>
      </c>
    </row>
    <row r="308" spans="8:23" ht="12.75">
      <c r="H308" s="5">
        <f t="shared" si="57"/>
        <v>8.166666666666686</v>
      </c>
      <c r="I308" s="6">
        <f t="shared" si="60"/>
        <v>208.2500000000005</v>
      </c>
      <c r="J308" s="5" t="str">
        <f>DEC2HEX(I308)</f>
        <v>D0</v>
      </c>
      <c r="K308" s="6">
        <f t="shared" si="65"/>
        <v>2563.7166666666712</v>
      </c>
      <c r="L308" s="6">
        <f t="shared" si="66"/>
        <v>2547.016666666671</v>
      </c>
      <c r="M308" s="6">
        <f t="shared" si="67"/>
        <v>2547.483333333338</v>
      </c>
      <c r="N308" s="6">
        <f t="shared" si="68"/>
        <v>2382.0833333333376</v>
      </c>
      <c r="O308" s="6">
        <f t="shared" si="69"/>
        <v>18255.88333333337</v>
      </c>
      <c r="P308" s="6">
        <f t="shared" si="70"/>
        <v>7529.31666666668</v>
      </c>
      <c r="Q308" s="6">
        <f t="shared" si="71"/>
        <v>7537.583333333347</v>
      </c>
      <c r="R308" s="17">
        <f t="shared" si="61"/>
        <v>14.220733333333357</v>
      </c>
      <c r="S308" s="17">
        <f t="shared" si="62"/>
        <v>7.143650000000011</v>
      </c>
      <c r="T308" s="31">
        <f t="shared" si="63"/>
        <v>182.23596938775538</v>
      </c>
      <c r="U308" s="30">
        <f t="shared" si="58"/>
        <v>12.747900000000019</v>
      </c>
      <c r="V308" s="30">
        <f t="shared" si="59"/>
        <v>6.373566666666677</v>
      </c>
      <c r="W308" s="31">
        <f t="shared" si="64"/>
        <v>162.5909863945581</v>
      </c>
    </row>
    <row r="309" spans="8:23" ht="12.75">
      <c r="H309" s="5">
        <f aca="true" t="shared" si="72" ref="H309:H372">H308+0.25/6</f>
        <v>8.208333333333352</v>
      </c>
      <c r="I309" s="6">
        <f t="shared" si="60"/>
        <v>209.31250000000045</v>
      </c>
      <c r="J309" s="5" t="str">
        <f>DEC2HEX(I309)</f>
        <v>D1</v>
      </c>
      <c r="K309" s="6">
        <f t="shared" si="65"/>
        <v>2573.7458333333375</v>
      </c>
      <c r="L309" s="6">
        <f t="shared" si="66"/>
        <v>2556.9708333333374</v>
      </c>
      <c r="M309" s="6">
        <f t="shared" si="67"/>
        <v>2557.4041666666712</v>
      </c>
      <c r="N309" s="6">
        <f t="shared" si="68"/>
        <v>2391.3541666666706</v>
      </c>
      <c r="O309" s="6">
        <f t="shared" si="69"/>
        <v>18338.704166666703</v>
      </c>
      <c r="P309" s="6">
        <f t="shared" si="70"/>
        <v>7558.445833333346</v>
      </c>
      <c r="Q309" s="6">
        <f t="shared" si="71"/>
        <v>7566.72916666668</v>
      </c>
      <c r="R309" s="17">
        <f t="shared" si="61"/>
        <v>14.267566666666688</v>
      </c>
      <c r="S309" s="17">
        <f t="shared" si="62"/>
        <v>7.16706250000001</v>
      </c>
      <c r="T309" s="31">
        <f t="shared" si="63"/>
        <v>182.83322704081658</v>
      </c>
      <c r="U309" s="30">
        <f t="shared" si="58"/>
        <v>12.790000000000019</v>
      </c>
      <c r="V309" s="30">
        <f t="shared" si="59"/>
        <v>6.394683333333343</v>
      </c>
      <c r="W309" s="31">
        <f t="shared" si="64"/>
        <v>163.12967687074854</v>
      </c>
    </row>
    <row r="310" spans="8:23" ht="12.75">
      <c r="H310" s="5">
        <f t="shared" si="72"/>
        <v>8.250000000000018</v>
      </c>
      <c r="I310" s="6">
        <f t="shared" si="60"/>
        <v>210.37500000000045</v>
      </c>
      <c r="J310" s="5" t="str">
        <f>DEC2HEX(I310)</f>
        <v>D2</v>
      </c>
      <c r="K310" s="6">
        <f t="shared" si="65"/>
        <v>2583.775000000004</v>
      </c>
      <c r="L310" s="6">
        <f t="shared" si="66"/>
        <v>2566.9250000000043</v>
      </c>
      <c r="M310" s="6">
        <f t="shared" si="67"/>
        <v>2567.3250000000044</v>
      </c>
      <c r="N310" s="6">
        <f t="shared" si="68"/>
        <v>2400.625000000004</v>
      </c>
      <c r="O310" s="6">
        <f t="shared" si="69"/>
        <v>18421.525000000034</v>
      </c>
      <c r="P310" s="6">
        <f t="shared" si="70"/>
        <v>7587.575000000013</v>
      </c>
      <c r="Q310" s="6">
        <f t="shared" si="71"/>
        <v>7595.875000000013</v>
      </c>
      <c r="R310" s="17">
        <f t="shared" si="61"/>
        <v>14.31440000000002</v>
      </c>
      <c r="S310" s="17">
        <f t="shared" si="62"/>
        <v>7.19047500000001</v>
      </c>
      <c r="T310" s="31">
        <f t="shared" si="63"/>
        <v>183.43048469387782</v>
      </c>
      <c r="U310" s="30">
        <f t="shared" si="58"/>
        <v>12.832100000000018</v>
      </c>
      <c r="V310" s="30">
        <f t="shared" si="59"/>
        <v>6.41580000000001</v>
      </c>
      <c r="W310" s="31">
        <f t="shared" si="64"/>
        <v>163.66836734693902</v>
      </c>
    </row>
    <row r="311" spans="8:23" ht="12.75">
      <c r="H311" s="5">
        <f t="shared" si="72"/>
        <v>8.291666666666684</v>
      </c>
      <c r="I311" s="6">
        <f t="shared" si="60"/>
        <v>211.43750000000045</v>
      </c>
      <c r="J311" s="5" t="str">
        <f>DEC2HEX(I311)</f>
        <v>D3</v>
      </c>
      <c r="K311" s="6">
        <f t="shared" si="65"/>
        <v>2593.804166666671</v>
      </c>
      <c r="L311" s="6">
        <f t="shared" si="66"/>
        <v>2576.8791666666707</v>
      </c>
      <c r="M311" s="6">
        <f t="shared" si="67"/>
        <v>2577.2458333333375</v>
      </c>
      <c r="N311" s="6">
        <f t="shared" si="68"/>
        <v>2409.895833333337</v>
      </c>
      <c r="O311" s="6">
        <f t="shared" si="69"/>
        <v>18504.345833333366</v>
      </c>
      <c r="P311" s="6">
        <f t="shared" si="70"/>
        <v>7616.704166666679</v>
      </c>
      <c r="Q311" s="6">
        <f t="shared" si="71"/>
        <v>7625.020833333345</v>
      </c>
      <c r="R311" s="17">
        <f t="shared" si="61"/>
        <v>14.361233333333352</v>
      </c>
      <c r="S311" s="17">
        <f t="shared" si="62"/>
        <v>7.213887500000009</v>
      </c>
      <c r="T311" s="31">
        <f t="shared" si="63"/>
        <v>184.02774234693902</v>
      </c>
      <c r="U311" s="30">
        <f t="shared" si="58"/>
        <v>12.874200000000016</v>
      </c>
      <c r="V311" s="30">
        <f t="shared" si="59"/>
        <v>6.436916666666676</v>
      </c>
      <c r="W311" s="31">
        <f t="shared" si="64"/>
        <v>164.20705782312947</v>
      </c>
    </row>
    <row r="312" spans="8:23" ht="12.75">
      <c r="H312" s="5">
        <f t="shared" si="72"/>
        <v>8.33333333333335</v>
      </c>
      <c r="I312" s="6">
        <f t="shared" si="60"/>
        <v>212.5000000000004</v>
      </c>
      <c r="J312" s="5" t="str">
        <f>DEC2HEX(I312)</f>
        <v>D4</v>
      </c>
      <c r="K312" s="6">
        <f t="shared" si="65"/>
        <v>2603.833333333337</v>
      </c>
      <c r="L312" s="6">
        <f t="shared" si="66"/>
        <v>2586.833333333337</v>
      </c>
      <c r="M312" s="6">
        <f t="shared" si="67"/>
        <v>2587.1666666666706</v>
      </c>
      <c r="N312" s="6">
        <f t="shared" si="68"/>
        <v>2419.1666666666706</v>
      </c>
      <c r="O312" s="6">
        <f t="shared" si="69"/>
        <v>18587.1666666667</v>
      </c>
      <c r="P312" s="6">
        <f t="shared" si="70"/>
        <v>7645.833333333345</v>
      </c>
      <c r="Q312" s="6">
        <f t="shared" si="71"/>
        <v>7654.166666666678</v>
      </c>
      <c r="R312" s="17">
        <f t="shared" si="61"/>
        <v>14.408066666666688</v>
      </c>
      <c r="S312" s="17">
        <f t="shared" si="62"/>
        <v>7.237300000000009</v>
      </c>
      <c r="T312" s="31">
        <f t="shared" si="63"/>
        <v>184.62500000000023</v>
      </c>
      <c r="U312" s="30">
        <f t="shared" si="58"/>
        <v>12.916300000000016</v>
      </c>
      <c r="V312" s="30">
        <f t="shared" si="59"/>
        <v>6.458033333333342</v>
      </c>
      <c r="W312" s="31">
        <f t="shared" si="64"/>
        <v>164.74574829931996</v>
      </c>
    </row>
    <row r="313" spans="8:23" ht="12.75">
      <c r="H313" s="5">
        <f t="shared" si="72"/>
        <v>8.375000000000016</v>
      </c>
      <c r="I313" s="6">
        <f t="shared" si="60"/>
        <v>213.5625000000004</v>
      </c>
      <c r="J313" s="5" t="str">
        <f>DEC2HEX(I313)</f>
        <v>D5</v>
      </c>
      <c r="K313" s="6">
        <f t="shared" si="65"/>
        <v>2613.862500000004</v>
      </c>
      <c r="L313" s="6">
        <f t="shared" si="66"/>
        <v>2596.7875000000035</v>
      </c>
      <c r="M313" s="6">
        <f t="shared" si="67"/>
        <v>2597.0875000000037</v>
      </c>
      <c r="N313" s="6">
        <f t="shared" si="68"/>
        <v>2428.4375000000036</v>
      </c>
      <c r="O313" s="6">
        <f t="shared" si="69"/>
        <v>18669.987500000032</v>
      </c>
      <c r="P313" s="6">
        <f t="shared" si="70"/>
        <v>7674.962500000011</v>
      </c>
      <c r="Q313" s="6">
        <f t="shared" si="71"/>
        <v>7683.312500000011</v>
      </c>
      <c r="R313" s="17">
        <f t="shared" si="61"/>
        <v>14.45490000000002</v>
      </c>
      <c r="S313" s="17">
        <f t="shared" si="62"/>
        <v>7.260712500000009</v>
      </c>
      <c r="T313" s="31">
        <f t="shared" si="63"/>
        <v>185.22225765306146</v>
      </c>
      <c r="U313" s="30">
        <f t="shared" si="58"/>
        <v>12.958400000000015</v>
      </c>
      <c r="V313" s="30">
        <f t="shared" si="59"/>
        <v>6.479150000000009</v>
      </c>
      <c r="W313" s="31">
        <f t="shared" si="64"/>
        <v>165.28443877551044</v>
      </c>
    </row>
    <row r="314" spans="8:23" ht="12.75">
      <c r="H314" s="5">
        <f t="shared" si="72"/>
        <v>8.416666666666682</v>
      </c>
      <c r="I314" s="6">
        <f t="shared" si="60"/>
        <v>214.6250000000004</v>
      </c>
      <c r="J314" s="5" t="str">
        <f>DEC2HEX(I314)</f>
        <v>D6</v>
      </c>
      <c r="K314" s="6">
        <f t="shared" si="65"/>
        <v>2623.8916666666705</v>
      </c>
      <c r="L314" s="6">
        <f t="shared" si="66"/>
        <v>2606.7416666666704</v>
      </c>
      <c r="M314" s="6">
        <f t="shared" si="67"/>
        <v>2607.008333333337</v>
      </c>
      <c r="N314" s="6">
        <f t="shared" si="68"/>
        <v>2437.7083333333367</v>
      </c>
      <c r="O314" s="6">
        <f t="shared" si="69"/>
        <v>18752.808333333363</v>
      </c>
      <c r="P314" s="6">
        <f t="shared" si="70"/>
        <v>7704.091666666677</v>
      </c>
      <c r="Q314" s="6">
        <f t="shared" si="71"/>
        <v>7712.458333333344</v>
      </c>
      <c r="R314" s="17">
        <f t="shared" si="61"/>
        <v>14.501733333333352</v>
      </c>
      <c r="S314" s="17">
        <f t="shared" si="62"/>
        <v>7.284125000000008</v>
      </c>
      <c r="T314" s="31">
        <f t="shared" si="63"/>
        <v>185.81951530612267</v>
      </c>
      <c r="U314" s="30">
        <f t="shared" si="58"/>
        <v>13.000500000000015</v>
      </c>
      <c r="V314" s="30">
        <f t="shared" si="59"/>
        <v>6.500266666666675</v>
      </c>
      <c r="W314" s="31">
        <f t="shared" si="64"/>
        <v>165.8231292517009</v>
      </c>
    </row>
    <row r="315" spans="8:23" ht="12.75">
      <c r="H315" s="5">
        <f t="shared" si="72"/>
        <v>8.458333333333348</v>
      </c>
      <c r="I315" s="6">
        <f t="shared" si="60"/>
        <v>215.68750000000037</v>
      </c>
      <c r="J315" s="5" t="str">
        <f>DEC2HEX(I315)</f>
        <v>D7</v>
      </c>
      <c r="K315" s="6">
        <f t="shared" si="65"/>
        <v>2633.9208333333368</v>
      </c>
      <c r="L315" s="6">
        <f t="shared" si="66"/>
        <v>2616.695833333337</v>
      </c>
      <c r="M315" s="6">
        <f t="shared" si="67"/>
        <v>2616.92916666667</v>
      </c>
      <c r="N315" s="6">
        <f t="shared" si="68"/>
        <v>2446.97916666667</v>
      </c>
      <c r="O315" s="6">
        <f t="shared" si="69"/>
        <v>18835.629166666695</v>
      </c>
      <c r="P315" s="6">
        <f t="shared" si="70"/>
        <v>7733.220833333344</v>
      </c>
      <c r="Q315" s="6">
        <f t="shared" si="71"/>
        <v>7741.604166666677</v>
      </c>
      <c r="R315" s="17">
        <f t="shared" si="61"/>
        <v>14.548566666666684</v>
      </c>
      <c r="S315" s="17">
        <f t="shared" si="62"/>
        <v>7.3075375000000085</v>
      </c>
      <c r="T315" s="31">
        <f t="shared" si="63"/>
        <v>186.4167729591839</v>
      </c>
      <c r="U315" s="30">
        <f t="shared" si="58"/>
        <v>13.042600000000014</v>
      </c>
      <c r="V315" s="30">
        <f t="shared" si="59"/>
        <v>6.5213833333333415</v>
      </c>
      <c r="W315" s="31">
        <f t="shared" si="64"/>
        <v>166.36181972789137</v>
      </c>
    </row>
    <row r="316" spans="8:23" ht="12.75">
      <c r="H316" s="5">
        <f t="shared" si="72"/>
        <v>8.500000000000014</v>
      </c>
      <c r="I316" s="6">
        <f t="shared" si="60"/>
        <v>216.75000000000037</v>
      </c>
      <c r="J316" s="5" t="str">
        <f>DEC2HEX(I316)</f>
        <v>D8</v>
      </c>
      <c r="K316" s="6">
        <f t="shared" si="65"/>
        <v>2643.9500000000035</v>
      </c>
      <c r="L316" s="6">
        <f t="shared" si="66"/>
        <v>2626.6500000000033</v>
      </c>
      <c r="M316" s="6">
        <f t="shared" si="67"/>
        <v>2626.850000000003</v>
      </c>
      <c r="N316" s="6">
        <f t="shared" si="68"/>
        <v>2456.250000000003</v>
      </c>
      <c r="O316" s="6">
        <f t="shared" si="69"/>
        <v>18918.45000000003</v>
      </c>
      <c r="P316" s="6">
        <f t="shared" si="70"/>
        <v>7762.35000000001</v>
      </c>
      <c r="Q316" s="6">
        <f t="shared" si="71"/>
        <v>7770.75000000001</v>
      </c>
      <c r="R316" s="17">
        <f t="shared" si="61"/>
        <v>14.595400000000016</v>
      </c>
      <c r="S316" s="17">
        <f t="shared" si="62"/>
        <v>7.330950000000008</v>
      </c>
      <c r="T316" s="31">
        <f t="shared" si="63"/>
        <v>187.0140306122451</v>
      </c>
      <c r="U316" s="30">
        <f t="shared" si="58"/>
        <v>13.084700000000014</v>
      </c>
      <c r="V316" s="30">
        <f t="shared" si="59"/>
        <v>6.5425000000000075</v>
      </c>
      <c r="W316" s="31">
        <f t="shared" si="64"/>
        <v>166.90051020408183</v>
      </c>
    </row>
    <row r="317" spans="8:23" ht="12.75">
      <c r="H317" s="5">
        <f t="shared" si="72"/>
        <v>8.54166666666668</v>
      </c>
      <c r="I317" s="6">
        <f t="shared" si="60"/>
        <v>217.81250000000037</v>
      </c>
      <c r="J317" s="5" t="str">
        <f>DEC2HEX(I317)</f>
        <v>D9</v>
      </c>
      <c r="K317" s="6">
        <f t="shared" si="65"/>
        <v>2653.97916666667</v>
      </c>
      <c r="L317" s="6">
        <f t="shared" si="66"/>
        <v>2636.60416666667</v>
      </c>
      <c r="M317" s="6">
        <f t="shared" si="67"/>
        <v>2636.7708333333367</v>
      </c>
      <c r="N317" s="6">
        <f t="shared" si="68"/>
        <v>2465.5208333333367</v>
      </c>
      <c r="O317" s="6">
        <f t="shared" si="69"/>
        <v>19001.27083333336</v>
      </c>
      <c r="P317" s="6">
        <f t="shared" si="70"/>
        <v>7791.479166666676</v>
      </c>
      <c r="Q317" s="6">
        <f t="shared" si="71"/>
        <v>7799.895833333343</v>
      </c>
      <c r="R317" s="17">
        <f t="shared" si="61"/>
        <v>14.642233333333351</v>
      </c>
      <c r="S317" s="17">
        <f t="shared" si="62"/>
        <v>7.354362500000008</v>
      </c>
      <c r="T317" s="31">
        <f t="shared" si="63"/>
        <v>187.6112882653063</v>
      </c>
      <c r="U317" s="30">
        <f t="shared" si="58"/>
        <v>13.126800000000014</v>
      </c>
      <c r="V317" s="30">
        <f t="shared" si="59"/>
        <v>6.5636166666666735</v>
      </c>
      <c r="W317" s="31">
        <f t="shared" si="64"/>
        <v>167.43920068027228</v>
      </c>
    </row>
    <row r="318" spans="8:23" ht="12.75">
      <c r="H318" s="5">
        <f t="shared" si="72"/>
        <v>8.583333333333346</v>
      </c>
      <c r="I318" s="6">
        <f t="shared" si="60"/>
        <v>218.8750000000003</v>
      </c>
      <c r="J318" s="5" t="str">
        <f>DEC2HEX(I318)</f>
        <v>DA</v>
      </c>
      <c r="K318" s="6">
        <f t="shared" si="65"/>
        <v>2664.0083333333364</v>
      </c>
      <c r="L318" s="6">
        <f t="shared" si="66"/>
        <v>2646.5583333333366</v>
      </c>
      <c r="M318" s="6">
        <f t="shared" si="67"/>
        <v>2646.69166666667</v>
      </c>
      <c r="N318" s="6">
        <f t="shared" si="68"/>
        <v>2474.7916666666697</v>
      </c>
      <c r="O318" s="6">
        <f t="shared" si="69"/>
        <v>19084.091666666693</v>
      </c>
      <c r="P318" s="6">
        <f t="shared" si="70"/>
        <v>7820.608333333343</v>
      </c>
      <c r="Q318" s="6">
        <f t="shared" si="71"/>
        <v>7829.041666666676</v>
      </c>
      <c r="R318" s="17">
        <f t="shared" si="61"/>
        <v>14.689066666666683</v>
      </c>
      <c r="S318" s="17">
        <f t="shared" si="62"/>
        <v>7.377775000000007</v>
      </c>
      <c r="T318" s="31">
        <f t="shared" si="63"/>
        <v>188.20854591836752</v>
      </c>
      <c r="U318" s="30">
        <f t="shared" si="58"/>
        <v>13.168900000000013</v>
      </c>
      <c r="V318" s="30">
        <f t="shared" si="59"/>
        <v>6.58473333333334</v>
      </c>
      <c r="W318" s="31">
        <f t="shared" si="64"/>
        <v>167.97789115646276</v>
      </c>
    </row>
    <row r="319" spans="8:23" ht="12.75">
      <c r="H319" s="5">
        <f t="shared" si="72"/>
        <v>8.625000000000012</v>
      </c>
      <c r="I319" s="6">
        <f t="shared" si="60"/>
        <v>219.9375000000003</v>
      </c>
      <c r="J319" s="5" t="str">
        <f>DEC2HEX(I319)</f>
        <v>DB</v>
      </c>
      <c r="K319" s="6">
        <f t="shared" si="65"/>
        <v>2674.037500000003</v>
      </c>
      <c r="L319" s="6">
        <f t="shared" si="66"/>
        <v>2656.512500000003</v>
      </c>
      <c r="M319" s="6">
        <f t="shared" si="67"/>
        <v>2656.612500000003</v>
      </c>
      <c r="N319" s="6">
        <f t="shared" si="68"/>
        <v>2484.0625000000027</v>
      </c>
      <c r="O319" s="6">
        <f t="shared" si="69"/>
        <v>19166.912500000024</v>
      </c>
      <c r="P319" s="6">
        <f t="shared" si="70"/>
        <v>7849.737500000008</v>
      </c>
      <c r="Q319" s="6">
        <f t="shared" si="71"/>
        <v>7858.187500000009</v>
      </c>
      <c r="R319" s="17">
        <f t="shared" si="61"/>
        <v>14.735900000000015</v>
      </c>
      <c r="S319" s="17">
        <f t="shared" si="62"/>
        <v>7.401187500000007</v>
      </c>
      <c r="T319" s="31">
        <f t="shared" si="63"/>
        <v>188.80580357142875</v>
      </c>
      <c r="U319" s="30">
        <f t="shared" si="58"/>
        <v>13.211000000000013</v>
      </c>
      <c r="V319" s="30">
        <f t="shared" si="59"/>
        <v>6.605850000000006</v>
      </c>
      <c r="W319" s="31">
        <f t="shared" si="64"/>
        <v>168.51658163265324</v>
      </c>
    </row>
    <row r="320" spans="8:23" ht="12.75">
      <c r="H320" s="5">
        <f t="shared" si="72"/>
        <v>8.666666666666679</v>
      </c>
      <c r="I320" s="6">
        <f t="shared" si="60"/>
        <v>221.0000000000003</v>
      </c>
      <c r="J320" s="5" t="str">
        <f>DEC2HEX(I320)</f>
        <v>DD</v>
      </c>
      <c r="K320" s="6">
        <f t="shared" si="65"/>
        <v>2684.06666666667</v>
      </c>
      <c r="L320" s="6">
        <f t="shared" si="66"/>
        <v>2666.4666666666694</v>
      </c>
      <c r="M320" s="6">
        <f t="shared" si="67"/>
        <v>2666.533333333336</v>
      </c>
      <c r="N320" s="6">
        <f t="shared" si="68"/>
        <v>2493.333333333336</v>
      </c>
      <c r="O320" s="6">
        <f t="shared" si="69"/>
        <v>19249.73333333336</v>
      </c>
      <c r="P320" s="6">
        <f t="shared" si="70"/>
        <v>7878.866666666675</v>
      </c>
      <c r="Q320" s="6">
        <f t="shared" si="71"/>
        <v>7887.333333333341</v>
      </c>
      <c r="R320" s="17">
        <f t="shared" si="61"/>
        <v>14.782733333333347</v>
      </c>
      <c r="S320" s="17">
        <f t="shared" si="62"/>
        <v>7.424600000000006</v>
      </c>
      <c r="T320" s="31">
        <f t="shared" si="63"/>
        <v>189.40306122448996</v>
      </c>
      <c r="U320" s="30">
        <f t="shared" si="58"/>
        <v>13.25310000000001</v>
      </c>
      <c r="V320" s="30">
        <f t="shared" si="59"/>
        <v>6.626966666666673</v>
      </c>
      <c r="W320" s="31">
        <f t="shared" si="64"/>
        <v>169.05527210884372</v>
      </c>
    </row>
    <row r="321" spans="8:23" ht="12.75">
      <c r="H321" s="5">
        <f t="shared" si="72"/>
        <v>8.708333333333345</v>
      </c>
      <c r="I321" s="6">
        <f t="shared" si="60"/>
        <v>222.06250000000028</v>
      </c>
      <c r="J321" s="5" t="str">
        <f>DEC2HEX(I321)</f>
        <v>DE</v>
      </c>
      <c r="K321" s="6">
        <f t="shared" si="65"/>
        <v>2694.095833333336</v>
      </c>
      <c r="L321" s="6">
        <f t="shared" si="66"/>
        <v>2676.4208333333363</v>
      </c>
      <c r="M321" s="6">
        <f t="shared" si="67"/>
        <v>2676.454166666669</v>
      </c>
      <c r="N321" s="6">
        <f t="shared" si="68"/>
        <v>2502.6041666666692</v>
      </c>
      <c r="O321" s="6">
        <f t="shared" si="69"/>
        <v>19332.55416666669</v>
      </c>
      <c r="P321" s="6">
        <f t="shared" si="70"/>
        <v>7907.995833333341</v>
      </c>
      <c r="Q321" s="6">
        <f t="shared" si="71"/>
        <v>7916.479166666674</v>
      </c>
      <c r="R321" s="17">
        <f t="shared" si="61"/>
        <v>14.829566666666679</v>
      </c>
      <c r="S321" s="17">
        <f t="shared" si="62"/>
        <v>7.448012500000006</v>
      </c>
      <c r="T321" s="31">
        <f t="shared" si="63"/>
        <v>190.0003188775512</v>
      </c>
      <c r="U321" s="30">
        <f t="shared" si="58"/>
        <v>13.29520000000001</v>
      </c>
      <c r="V321" s="30">
        <f t="shared" si="59"/>
        <v>6.648083333333339</v>
      </c>
      <c r="W321" s="31">
        <f t="shared" si="64"/>
        <v>169.59396258503418</v>
      </c>
    </row>
    <row r="322" spans="8:23" ht="12.75">
      <c r="H322" s="5">
        <f t="shared" si="72"/>
        <v>8.75000000000001</v>
      </c>
      <c r="I322" s="6">
        <f t="shared" si="60"/>
        <v>223.12500000000028</v>
      </c>
      <c r="J322" s="5" t="str">
        <f>DEC2HEX(I322)</f>
        <v>DF</v>
      </c>
      <c r="K322" s="6">
        <f t="shared" si="65"/>
        <v>2704.1250000000027</v>
      </c>
      <c r="L322" s="6">
        <f t="shared" si="66"/>
        <v>2686.3750000000027</v>
      </c>
      <c r="M322" s="6">
        <f t="shared" si="67"/>
        <v>2686.3750000000027</v>
      </c>
      <c r="N322" s="6">
        <f t="shared" si="68"/>
        <v>2511.8750000000027</v>
      </c>
      <c r="O322" s="6">
        <f t="shared" si="69"/>
        <v>19415.375000000022</v>
      </c>
      <c r="P322" s="6">
        <f t="shared" si="70"/>
        <v>7937.125000000007</v>
      </c>
      <c r="Q322" s="6">
        <f t="shared" si="71"/>
        <v>7945.625000000007</v>
      </c>
      <c r="R322" s="17">
        <f t="shared" si="61"/>
        <v>14.876400000000015</v>
      </c>
      <c r="S322" s="17">
        <f t="shared" si="62"/>
        <v>7.471425000000006</v>
      </c>
      <c r="T322" s="31">
        <f t="shared" si="63"/>
        <v>190.5975765306124</v>
      </c>
      <c r="U322" s="30">
        <f t="shared" si="58"/>
        <v>13.33730000000001</v>
      </c>
      <c r="V322" s="30">
        <f t="shared" si="59"/>
        <v>6.669200000000005</v>
      </c>
      <c r="W322" s="31">
        <f t="shared" si="64"/>
        <v>170.13265306122463</v>
      </c>
    </row>
    <row r="323" spans="8:23" ht="12.75">
      <c r="H323" s="5">
        <f t="shared" si="72"/>
        <v>8.791666666666677</v>
      </c>
      <c r="I323" s="6">
        <f t="shared" si="60"/>
        <v>224.18750000000028</v>
      </c>
      <c r="J323" s="5" t="str">
        <f>DEC2HEX(I323)</f>
        <v>E0</v>
      </c>
      <c r="K323" s="6">
        <f t="shared" si="65"/>
        <v>2714.154166666669</v>
      </c>
      <c r="L323" s="6">
        <f t="shared" si="66"/>
        <v>2696.329166666669</v>
      </c>
      <c r="M323" s="6">
        <f t="shared" si="67"/>
        <v>2696.295833333336</v>
      </c>
      <c r="N323" s="6">
        <f t="shared" si="68"/>
        <v>2521.1458333333353</v>
      </c>
      <c r="O323" s="6">
        <f t="shared" si="69"/>
        <v>19498.195833333353</v>
      </c>
      <c r="P323" s="6">
        <f t="shared" si="70"/>
        <v>7966.254166666674</v>
      </c>
      <c r="Q323" s="6">
        <f t="shared" si="71"/>
        <v>7974.77083333334</v>
      </c>
      <c r="R323" s="17">
        <f t="shared" si="61"/>
        <v>14.923233333333346</v>
      </c>
      <c r="S323" s="17">
        <f t="shared" si="62"/>
        <v>7.494837500000005</v>
      </c>
      <c r="T323" s="31">
        <f t="shared" si="63"/>
        <v>191.1948341836736</v>
      </c>
      <c r="U323" s="30">
        <f t="shared" si="58"/>
        <v>13.37940000000001</v>
      </c>
      <c r="V323" s="30">
        <f t="shared" si="59"/>
        <v>6.690316666666672</v>
      </c>
      <c r="W323" s="31">
        <f t="shared" si="64"/>
        <v>170.6713435374151</v>
      </c>
    </row>
    <row r="324" spans="8:23" ht="12.75">
      <c r="H324" s="5">
        <f t="shared" si="72"/>
        <v>8.833333333333343</v>
      </c>
      <c r="I324" s="6">
        <f t="shared" si="60"/>
        <v>225.25000000000023</v>
      </c>
      <c r="J324" s="5" t="str">
        <f>DEC2HEX(I324)</f>
        <v>E1</v>
      </c>
      <c r="K324" s="6">
        <f t="shared" si="65"/>
        <v>2724.1833333333357</v>
      </c>
      <c r="L324" s="6">
        <f t="shared" si="66"/>
        <v>2706.2833333333356</v>
      </c>
      <c r="M324" s="6">
        <f t="shared" si="67"/>
        <v>2706.216666666669</v>
      </c>
      <c r="N324" s="6">
        <f t="shared" si="68"/>
        <v>2530.416666666669</v>
      </c>
      <c r="O324" s="6">
        <f t="shared" si="69"/>
        <v>19581.016666666685</v>
      </c>
      <c r="P324" s="6">
        <f t="shared" si="70"/>
        <v>7995.3833333333405</v>
      </c>
      <c r="Q324" s="6">
        <f t="shared" si="71"/>
        <v>8003.916666666673</v>
      </c>
      <c r="R324" s="17">
        <f t="shared" si="61"/>
        <v>14.970066666666678</v>
      </c>
      <c r="S324" s="17">
        <f t="shared" si="62"/>
        <v>7.518250000000005</v>
      </c>
      <c r="T324" s="31">
        <f t="shared" si="63"/>
        <v>191.79209183673484</v>
      </c>
      <c r="U324" s="30">
        <f t="shared" si="58"/>
        <v>13.421500000000009</v>
      </c>
      <c r="V324" s="30">
        <f t="shared" si="59"/>
        <v>6.711433333333338</v>
      </c>
      <c r="W324" s="31">
        <f t="shared" si="64"/>
        <v>171.21003401360556</v>
      </c>
    </row>
    <row r="325" spans="8:23" ht="12.75">
      <c r="H325" s="5">
        <f t="shared" si="72"/>
        <v>8.875000000000009</v>
      </c>
      <c r="I325" s="6">
        <f t="shared" si="60"/>
        <v>226.31250000000023</v>
      </c>
      <c r="J325" s="5" t="str">
        <f>DEC2HEX(I325)</f>
        <v>E2</v>
      </c>
      <c r="K325" s="6">
        <f t="shared" si="65"/>
        <v>2734.2125000000024</v>
      </c>
      <c r="L325" s="6">
        <f t="shared" si="66"/>
        <v>2716.237500000002</v>
      </c>
      <c r="M325" s="6">
        <f t="shared" si="67"/>
        <v>2716.137500000002</v>
      </c>
      <c r="N325" s="6">
        <f t="shared" si="68"/>
        <v>2539.687500000002</v>
      </c>
      <c r="O325" s="6">
        <f t="shared" si="69"/>
        <v>19663.837500000016</v>
      </c>
      <c r="P325" s="6">
        <f t="shared" si="70"/>
        <v>8024.512500000006</v>
      </c>
      <c r="Q325" s="6">
        <f t="shared" si="71"/>
        <v>8033.062500000006</v>
      </c>
      <c r="R325" s="17">
        <f t="shared" si="61"/>
        <v>15.01690000000001</v>
      </c>
      <c r="S325" s="17">
        <f t="shared" si="62"/>
        <v>7.541662500000005</v>
      </c>
      <c r="T325" s="31">
        <f t="shared" si="63"/>
        <v>192.38934948979605</v>
      </c>
      <c r="U325" s="30">
        <f t="shared" si="58"/>
        <v>13.463600000000008</v>
      </c>
      <c r="V325" s="30">
        <f t="shared" si="59"/>
        <v>6.732550000000005</v>
      </c>
      <c r="W325" s="31">
        <f t="shared" si="64"/>
        <v>171.74872448979605</v>
      </c>
    </row>
    <row r="326" spans="8:23" ht="12.75">
      <c r="H326" s="5">
        <f t="shared" si="72"/>
        <v>8.916666666666675</v>
      </c>
      <c r="I326" s="6">
        <f t="shared" si="60"/>
        <v>227.37500000000023</v>
      </c>
      <c r="J326" s="5" t="str">
        <f>DEC2HEX(I326)</f>
        <v>E3</v>
      </c>
      <c r="K326" s="6">
        <f t="shared" si="65"/>
        <v>2744.2416666666686</v>
      </c>
      <c r="L326" s="6">
        <f t="shared" si="66"/>
        <v>2726.1916666666684</v>
      </c>
      <c r="M326" s="6">
        <f t="shared" si="67"/>
        <v>2726.058333333335</v>
      </c>
      <c r="N326" s="6">
        <f t="shared" si="68"/>
        <v>2548.958333333335</v>
      </c>
      <c r="O326" s="6">
        <f t="shared" si="69"/>
        <v>19746.658333333347</v>
      </c>
      <c r="P326" s="6">
        <f t="shared" si="70"/>
        <v>8053.641666666672</v>
      </c>
      <c r="Q326" s="6">
        <f t="shared" si="71"/>
        <v>8062.208333333339</v>
      </c>
      <c r="R326" s="17">
        <f t="shared" si="61"/>
        <v>15.063733333333342</v>
      </c>
      <c r="S326" s="17">
        <f t="shared" si="62"/>
        <v>7.565075000000005</v>
      </c>
      <c r="T326" s="31">
        <f t="shared" si="63"/>
        <v>192.98660714285728</v>
      </c>
      <c r="U326" s="30">
        <f t="shared" si="58"/>
        <v>13.505700000000008</v>
      </c>
      <c r="V326" s="30">
        <f t="shared" si="59"/>
        <v>6.753666666666671</v>
      </c>
      <c r="W326" s="31">
        <f t="shared" si="64"/>
        <v>172.28741496598653</v>
      </c>
    </row>
    <row r="327" spans="8:23" ht="12.75">
      <c r="H327" s="5">
        <f t="shared" si="72"/>
        <v>8.958333333333341</v>
      </c>
      <c r="I327" s="6">
        <f t="shared" si="60"/>
        <v>228.43750000000017</v>
      </c>
      <c r="J327" s="5" t="str">
        <f>DEC2HEX(I327)</f>
        <v>E4</v>
      </c>
      <c r="K327" s="6">
        <f t="shared" si="65"/>
        <v>2754.270833333335</v>
      </c>
      <c r="L327" s="6">
        <f t="shared" si="66"/>
        <v>2736.145833333335</v>
      </c>
      <c r="M327" s="6">
        <f t="shared" si="67"/>
        <v>2735.979166666669</v>
      </c>
      <c r="N327" s="6">
        <f t="shared" si="68"/>
        <v>2558.2291666666683</v>
      </c>
      <c r="O327" s="6">
        <f t="shared" si="69"/>
        <v>19829.479166666682</v>
      </c>
      <c r="P327" s="6">
        <f t="shared" si="70"/>
        <v>8082.7708333333385</v>
      </c>
      <c r="Q327" s="6">
        <f t="shared" si="71"/>
        <v>8091.354166666672</v>
      </c>
      <c r="R327" s="17">
        <f t="shared" si="61"/>
        <v>15.110566666666678</v>
      </c>
      <c r="S327" s="17">
        <f t="shared" si="62"/>
        <v>7.588487500000004</v>
      </c>
      <c r="T327" s="31">
        <f t="shared" si="63"/>
        <v>193.58386479591846</v>
      </c>
      <c r="U327" s="30">
        <f t="shared" si="58"/>
        <v>13.547800000000008</v>
      </c>
      <c r="V327" s="30">
        <f t="shared" si="59"/>
        <v>6.774783333333338</v>
      </c>
      <c r="W327" s="31">
        <f t="shared" si="64"/>
        <v>172.826105442177</v>
      </c>
    </row>
    <row r="328" spans="8:23" ht="12.75">
      <c r="H328" s="5">
        <f t="shared" si="72"/>
        <v>9.000000000000007</v>
      </c>
      <c r="I328" s="6">
        <f t="shared" si="60"/>
        <v>229.50000000000017</v>
      </c>
      <c r="J328" s="5" t="str">
        <f>DEC2HEX(I328)</f>
        <v>E5</v>
      </c>
      <c r="K328" s="6">
        <f t="shared" si="65"/>
        <v>2764.300000000002</v>
      </c>
      <c r="L328" s="6">
        <f t="shared" si="66"/>
        <v>2746.1000000000017</v>
      </c>
      <c r="M328" s="6">
        <f t="shared" si="67"/>
        <v>2745.900000000002</v>
      </c>
      <c r="N328" s="6">
        <f t="shared" si="68"/>
        <v>2567.5000000000014</v>
      </c>
      <c r="O328" s="6">
        <f t="shared" si="69"/>
        <v>19912.300000000014</v>
      </c>
      <c r="P328" s="6">
        <f t="shared" si="70"/>
        <v>8111.900000000005</v>
      </c>
      <c r="Q328" s="6">
        <f t="shared" si="71"/>
        <v>8120.5000000000055</v>
      </c>
      <c r="R328" s="29">
        <f t="shared" si="61"/>
        <v>15.15740000000001</v>
      </c>
      <c r="S328" s="29">
        <f t="shared" si="62"/>
        <v>7.611900000000004</v>
      </c>
      <c r="T328" s="31">
        <f t="shared" si="63"/>
        <v>194.1811224489797</v>
      </c>
      <c r="U328" s="29">
        <f t="shared" si="58"/>
        <v>13.589900000000007</v>
      </c>
      <c r="V328" s="29">
        <f t="shared" si="59"/>
        <v>6.795900000000004</v>
      </c>
      <c r="W328" s="31">
        <f t="shared" si="64"/>
        <v>173.36479591836746</v>
      </c>
    </row>
    <row r="329" spans="8:23" ht="12.75">
      <c r="H329" s="5">
        <f t="shared" si="72"/>
        <v>9.041666666666673</v>
      </c>
      <c r="I329" s="6">
        <f t="shared" si="60"/>
        <v>230.56250000000017</v>
      </c>
      <c r="J329" s="5" t="str">
        <f>DEC2HEX(I329)</f>
        <v>E6</v>
      </c>
      <c r="K329" s="6">
        <f t="shared" si="65"/>
        <v>2774.3291666666682</v>
      </c>
      <c r="L329" s="6">
        <f t="shared" si="66"/>
        <v>2756.054166666668</v>
      </c>
      <c r="M329" s="6">
        <f t="shared" si="67"/>
        <v>2755.820833333335</v>
      </c>
      <c r="N329" s="6">
        <f t="shared" si="68"/>
        <v>2576.770833333335</v>
      </c>
      <c r="O329" s="6">
        <f t="shared" si="69"/>
        <v>19995.120833333345</v>
      </c>
      <c r="P329" s="6">
        <f t="shared" si="70"/>
        <v>8141.029166666672</v>
      </c>
      <c r="Q329" s="6">
        <f t="shared" si="71"/>
        <v>8149.645833333338</v>
      </c>
      <c r="R329" s="17">
        <f t="shared" si="61"/>
        <v>15.204233333333342</v>
      </c>
      <c r="S329" s="17">
        <f t="shared" si="62"/>
        <v>7.635312500000003</v>
      </c>
      <c r="T329" s="31">
        <f t="shared" si="63"/>
        <v>194.7783801020409</v>
      </c>
      <c r="U329" s="30">
        <f t="shared" si="58"/>
        <v>13.632000000000007</v>
      </c>
      <c r="V329" s="30">
        <f t="shared" si="59"/>
        <v>6.81701666666667</v>
      </c>
      <c r="W329" s="31">
        <f t="shared" si="64"/>
        <v>173.90348639455792</v>
      </c>
    </row>
    <row r="330" spans="8:23" ht="12.75">
      <c r="H330" s="5">
        <f t="shared" si="72"/>
        <v>9.08333333333334</v>
      </c>
      <c r="I330" s="6">
        <f t="shared" si="60"/>
        <v>231.62500000000014</v>
      </c>
      <c r="J330" s="5" t="str">
        <f>DEC2HEX(I330)</f>
        <v>E7</v>
      </c>
      <c r="K330" s="6">
        <f t="shared" si="65"/>
        <v>2784.3583333333345</v>
      </c>
      <c r="L330" s="6">
        <f t="shared" si="66"/>
        <v>2766.0083333333346</v>
      </c>
      <c r="M330" s="6">
        <f t="shared" si="67"/>
        <v>2765.741666666668</v>
      </c>
      <c r="N330" s="6">
        <f t="shared" si="68"/>
        <v>2586.041666666668</v>
      </c>
      <c r="O330" s="6">
        <f t="shared" si="69"/>
        <v>20077.941666666677</v>
      </c>
      <c r="P330" s="6">
        <f t="shared" si="70"/>
        <v>8170.158333333337</v>
      </c>
      <c r="Q330" s="6">
        <f t="shared" si="71"/>
        <v>8178.791666666671</v>
      </c>
      <c r="R330" s="17">
        <f t="shared" si="61"/>
        <v>15.251066666666674</v>
      </c>
      <c r="S330" s="17">
        <f t="shared" si="62"/>
        <v>7.658725000000003</v>
      </c>
      <c r="T330" s="31">
        <f t="shared" si="63"/>
        <v>195.37563775510213</v>
      </c>
      <c r="U330" s="30">
        <f t="shared" si="58"/>
        <v>13.674100000000005</v>
      </c>
      <c r="V330" s="30">
        <f t="shared" si="59"/>
        <v>6.838133333333337</v>
      </c>
      <c r="W330" s="31">
        <f t="shared" si="64"/>
        <v>174.4421768707484</v>
      </c>
    </row>
    <row r="331" spans="8:23" ht="12.75">
      <c r="H331" s="5">
        <f t="shared" si="72"/>
        <v>9.125000000000005</v>
      </c>
      <c r="I331" s="6">
        <f t="shared" si="60"/>
        <v>232.68750000000014</v>
      </c>
      <c r="J331" s="5" t="str">
        <f>DEC2HEX(I331)</f>
        <v>E8</v>
      </c>
      <c r="K331" s="6">
        <f t="shared" si="65"/>
        <v>2794.3875000000016</v>
      </c>
      <c r="L331" s="6">
        <f t="shared" si="66"/>
        <v>2775.962500000001</v>
      </c>
      <c r="M331" s="6">
        <f t="shared" si="67"/>
        <v>2775.6625000000013</v>
      </c>
      <c r="N331" s="6">
        <f t="shared" si="68"/>
        <v>2595.312500000001</v>
      </c>
      <c r="O331" s="6">
        <f t="shared" si="69"/>
        <v>20160.76250000001</v>
      </c>
      <c r="P331" s="6">
        <f t="shared" si="70"/>
        <v>8199.287500000004</v>
      </c>
      <c r="Q331" s="6">
        <f t="shared" si="71"/>
        <v>8207.937500000004</v>
      </c>
      <c r="R331" s="17">
        <f t="shared" si="61"/>
        <v>15.297900000000006</v>
      </c>
      <c r="S331" s="17">
        <f t="shared" si="62"/>
        <v>7.682137500000003</v>
      </c>
      <c r="T331" s="31">
        <f t="shared" si="63"/>
        <v>195.97289540816334</v>
      </c>
      <c r="U331" s="30">
        <f t="shared" si="58"/>
        <v>13.716200000000004</v>
      </c>
      <c r="V331" s="30">
        <f t="shared" si="59"/>
        <v>6.859250000000003</v>
      </c>
      <c r="W331" s="31">
        <f t="shared" si="64"/>
        <v>174.98086734693885</v>
      </c>
    </row>
    <row r="332" spans="8:23" ht="12.75">
      <c r="H332" s="5">
        <f t="shared" si="72"/>
        <v>9.166666666666671</v>
      </c>
      <c r="I332" s="6">
        <f t="shared" si="60"/>
        <v>233.75000000000014</v>
      </c>
      <c r="J332" s="5" t="str">
        <f>DEC2HEX(I332)</f>
        <v>E9</v>
      </c>
      <c r="K332" s="6">
        <f t="shared" si="65"/>
        <v>2804.416666666668</v>
      </c>
      <c r="L332" s="6">
        <f t="shared" si="66"/>
        <v>2785.916666666668</v>
      </c>
      <c r="M332" s="6">
        <f t="shared" si="67"/>
        <v>2785.5833333333344</v>
      </c>
      <c r="N332" s="6">
        <f t="shared" si="68"/>
        <v>2604.5833333333344</v>
      </c>
      <c r="O332" s="6">
        <f t="shared" si="69"/>
        <v>20243.583333333343</v>
      </c>
      <c r="P332" s="6">
        <f t="shared" si="70"/>
        <v>8228.41666666667</v>
      </c>
      <c r="Q332" s="6">
        <f t="shared" si="71"/>
        <v>8237.083333333336</v>
      </c>
      <c r="R332" s="17">
        <f t="shared" si="61"/>
        <v>15.344733333333341</v>
      </c>
      <c r="S332" s="17">
        <f t="shared" si="62"/>
        <v>7.705550000000002</v>
      </c>
      <c r="T332" s="31">
        <f t="shared" si="63"/>
        <v>196.57015306122454</v>
      </c>
      <c r="U332" s="30">
        <f t="shared" si="58"/>
        <v>13.758300000000004</v>
      </c>
      <c r="V332" s="30">
        <f t="shared" si="59"/>
        <v>6.88036666666667</v>
      </c>
      <c r="W332" s="31">
        <f t="shared" si="64"/>
        <v>175.51955782312933</v>
      </c>
    </row>
    <row r="333" spans="8:23" ht="12.75">
      <c r="H333" s="5">
        <f t="shared" si="72"/>
        <v>9.208333333333337</v>
      </c>
      <c r="I333" s="6">
        <f t="shared" si="60"/>
        <v>234.81250000000009</v>
      </c>
      <c r="J333" s="5" t="str">
        <f>DEC2HEX(I333)</f>
        <v>EA</v>
      </c>
      <c r="K333" s="6">
        <f t="shared" si="65"/>
        <v>2814.445833333334</v>
      </c>
      <c r="L333" s="6">
        <f t="shared" si="66"/>
        <v>2795.8708333333343</v>
      </c>
      <c r="M333" s="6">
        <f t="shared" si="67"/>
        <v>2795.5041666666675</v>
      </c>
      <c r="N333" s="6">
        <f t="shared" si="68"/>
        <v>2613.8541666666674</v>
      </c>
      <c r="O333" s="6">
        <f t="shared" si="69"/>
        <v>20326.404166666674</v>
      </c>
      <c r="P333" s="6">
        <f t="shared" si="70"/>
        <v>8257.545833333337</v>
      </c>
      <c r="Q333" s="6">
        <f t="shared" si="71"/>
        <v>8266.22916666667</v>
      </c>
      <c r="R333" s="17">
        <f t="shared" si="61"/>
        <v>15.391566666666673</v>
      </c>
      <c r="S333" s="17">
        <f t="shared" si="62"/>
        <v>7.728962500000002</v>
      </c>
      <c r="T333" s="31">
        <f t="shared" si="63"/>
        <v>197.16741071428578</v>
      </c>
      <c r="U333" s="30">
        <f t="shared" si="58"/>
        <v>13.800400000000003</v>
      </c>
      <c r="V333" s="30">
        <f t="shared" si="59"/>
        <v>6.901483333333336</v>
      </c>
      <c r="W333" s="31">
        <f t="shared" si="64"/>
        <v>176.05824829931979</v>
      </c>
    </row>
    <row r="334" spans="8:23" ht="12.75">
      <c r="H334" s="5">
        <f t="shared" si="72"/>
        <v>9.250000000000004</v>
      </c>
      <c r="I334" s="6">
        <f t="shared" si="60"/>
        <v>235.87500000000009</v>
      </c>
      <c r="J334" s="5" t="str">
        <f>DEC2HEX(I334)</f>
        <v>EB</v>
      </c>
      <c r="K334" s="6">
        <f t="shared" si="65"/>
        <v>2824.475000000001</v>
      </c>
      <c r="L334" s="6">
        <f t="shared" si="66"/>
        <v>2805.8250000000007</v>
      </c>
      <c r="M334" s="6">
        <f t="shared" si="67"/>
        <v>2805.4250000000006</v>
      </c>
      <c r="N334" s="6">
        <f t="shared" si="68"/>
        <v>2623.125000000001</v>
      </c>
      <c r="O334" s="6">
        <f t="shared" si="69"/>
        <v>20409.225000000006</v>
      </c>
      <c r="P334" s="6">
        <f t="shared" si="70"/>
        <v>8286.675000000003</v>
      </c>
      <c r="Q334" s="6">
        <f t="shared" si="71"/>
        <v>8295.375000000002</v>
      </c>
      <c r="R334" s="17">
        <f t="shared" si="61"/>
        <v>15.438400000000005</v>
      </c>
      <c r="S334" s="17">
        <f t="shared" si="62"/>
        <v>7.752375000000002</v>
      </c>
      <c r="T334" s="31">
        <f t="shared" si="63"/>
        <v>197.76466836734699</v>
      </c>
      <c r="U334" s="30">
        <f t="shared" si="58"/>
        <v>13.842500000000003</v>
      </c>
      <c r="V334" s="30">
        <f t="shared" si="59"/>
        <v>6.922600000000002</v>
      </c>
      <c r="W334" s="31">
        <f t="shared" si="64"/>
        <v>176.59693877551027</v>
      </c>
    </row>
    <row r="335" spans="8:23" ht="12.75">
      <c r="H335" s="5">
        <f t="shared" si="72"/>
        <v>9.29166666666667</v>
      </c>
      <c r="I335" s="6">
        <f t="shared" si="60"/>
        <v>236.93750000000009</v>
      </c>
      <c r="J335" s="5" t="str">
        <f>DEC2HEX(I335)</f>
        <v>EC</v>
      </c>
      <c r="K335" s="6">
        <f t="shared" si="65"/>
        <v>2834.5041666666675</v>
      </c>
      <c r="L335" s="6">
        <f t="shared" si="66"/>
        <v>2815.7791666666676</v>
      </c>
      <c r="M335" s="6">
        <f t="shared" si="67"/>
        <v>2815.3458333333338</v>
      </c>
      <c r="N335" s="6">
        <f t="shared" si="68"/>
        <v>2632.395833333334</v>
      </c>
      <c r="O335" s="6">
        <f t="shared" si="69"/>
        <v>20492.04583333334</v>
      </c>
      <c r="P335" s="6">
        <f t="shared" si="70"/>
        <v>8315.804166666669</v>
      </c>
      <c r="Q335" s="6">
        <f t="shared" si="71"/>
        <v>8324.520833333336</v>
      </c>
      <c r="R335" s="17">
        <f t="shared" si="61"/>
        <v>15.485233333333337</v>
      </c>
      <c r="S335" s="17">
        <f t="shared" si="62"/>
        <v>7.775787500000002</v>
      </c>
      <c r="T335" s="31">
        <f t="shared" si="63"/>
        <v>198.36192602040822</v>
      </c>
      <c r="U335" s="30">
        <f t="shared" si="58"/>
        <v>13.884600000000002</v>
      </c>
      <c r="V335" s="30">
        <f t="shared" si="59"/>
        <v>6.943716666666669</v>
      </c>
      <c r="W335" s="31">
        <f t="shared" si="64"/>
        <v>177.13562925170075</v>
      </c>
    </row>
    <row r="336" spans="8:23" ht="12.75">
      <c r="H336" s="5">
        <f t="shared" si="72"/>
        <v>9.333333333333336</v>
      </c>
      <c r="I336" s="6">
        <f t="shared" si="60"/>
        <v>238.00000000000006</v>
      </c>
      <c r="J336" s="5" t="str">
        <f>DEC2HEX(I336)</f>
        <v>EE</v>
      </c>
      <c r="K336" s="6">
        <f t="shared" si="65"/>
        <v>2844.5333333333338</v>
      </c>
      <c r="L336" s="6">
        <f t="shared" si="66"/>
        <v>2825.733333333334</v>
      </c>
      <c r="M336" s="6">
        <f t="shared" si="67"/>
        <v>2825.2666666666673</v>
      </c>
      <c r="N336" s="6">
        <f t="shared" si="68"/>
        <v>2641.666666666667</v>
      </c>
      <c r="O336" s="6">
        <f t="shared" si="69"/>
        <v>20574.866666666672</v>
      </c>
      <c r="P336" s="6">
        <f t="shared" si="70"/>
        <v>8344.933333333334</v>
      </c>
      <c r="Q336" s="6">
        <f t="shared" si="71"/>
        <v>8353.666666666668</v>
      </c>
      <c r="R336" s="17">
        <f t="shared" si="61"/>
        <v>15.532066666666669</v>
      </c>
      <c r="S336" s="17">
        <f t="shared" si="62"/>
        <v>7.799200000000001</v>
      </c>
      <c r="T336" s="31">
        <f t="shared" si="63"/>
        <v>198.95918367346943</v>
      </c>
      <c r="U336" s="30">
        <f t="shared" si="58"/>
        <v>13.926700000000002</v>
      </c>
      <c r="V336" s="30">
        <f t="shared" si="59"/>
        <v>6.964833333333335</v>
      </c>
      <c r="W336" s="31">
        <f t="shared" si="64"/>
        <v>177.6743197278912</v>
      </c>
    </row>
    <row r="337" spans="8:23" ht="12.75">
      <c r="H337" s="5">
        <f t="shared" si="72"/>
        <v>9.375000000000002</v>
      </c>
      <c r="I337" s="6">
        <f t="shared" si="60"/>
        <v>239.06250000000006</v>
      </c>
      <c r="J337" s="5" t="str">
        <f>DEC2HEX(I337)</f>
        <v>EF</v>
      </c>
      <c r="K337" s="6">
        <f t="shared" si="65"/>
        <v>2854.5625000000005</v>
      </c>
      <c r="L337" s="6">
        <f t="shared" si="66"/>
        <v>2835.6875000000005</v>
      </c>
      <c r="M337" s="6">
        <f t="shared" si="67"/>
        <v>2835.1875000000005</v>
      </c>
      <c r="N337" s="6">
        <f t="shared" si="68"/>
        <v>2650.9375000000005</v>
      </c>
      <c r="O337" s="6">
        <f t="shared" si="69"/>
        <v>20657.687500000004</v>
      </c>
      <c r="P337" s="6">
        <f t="shared" si="70"/>
        <v>8374.062500000002</v>
      </c>
      <c r="Q337" s="6">
        <f t="shared" si="71"/>
        <v>8382.812500000002</v>
      </c>
      <c r="R337" s="17">
        <f t="shared" si="61"/>
        <v>15.578900000000004</v>
      </c>
      <c r="S337" s="17">
        <f t="shared" si="62"/>
        <v>7.822612500000001</v>
      </c>
      <c r="T337" s="31">
        <f t="shared" si="63"/>
        <v>199.55644132653063</v>
      </c>
      <c r="U337" s="30">
        <f t="shared" si="58"/>
        <v>13.968800000000002</v>
      </c>
      <c r="V337" s="30">
        <f t="shared" si="59"/>
        <v>6.985950000000002</v>
      </c>
      <c r="W337" s="31">
        <f t="shared" si="64"/>
        <v>178.21301020408168</v>
      </c>
    </row>
    <row r="338" spans="8:23" ht="12.75">
      <c r="H338" s="5">
        <f t="shared" si="72"/>
        <v>9.416666666666668</v>
      </c>
      <c r="I338" s="6">
        <f t="shared" si="60"/>
        <v>240.12500000000006</v>
      </c>
      <c r="J338" s="5" t="str">
        <f>DEC2HEX(I338)</f>
        <v>F0</v>
      </c>
      <c r="K338" s="6">
        <f t="shared" si="65"/>
        <v>2864.5916666666667</v>
      </c>
      <c r="L338" s="6">
        <f t="shared" si="66"/>
        <v>2845.641666666667</v>
      </c>
      <c r="M338" s="6">
        <f t="shared" si="67"/>
        <v>2845.1083333333336</v>
      </c>
      <c r="N338" s="6">
        <f t="shared" si="68"/>
        <v>2660.2083333333335</v>
      </c>
      <c r="O338" s="6">
        <f t="shared" si="69"/>
        <v>20740.508333333335</v>
      </c>
      <c r="P338" s="6">
        <f t="shared" si="70"/>
        <v>8403.191666666668</v>
      </c>
      <c r="Q338" s="6">
        <f t="shared" si="71"/>
        <v>8411.958333333334</v>
      </c>
      <c r="R338" s="17">
        <f t="shared" si="61"/>
        <v>15.625733333333336</v>
      </c>
      <c r="S338" s="17">
        <f t="shared" si="62"/>
        <v>7.846025</v>
      </c>
      <c r="T338" s="31">
        <f t="shared" si="63"/>
        <v>200.15369897959184</v>
      </c>
      <c r="U338" s="30">
        <f t="shared" si="58"/>
        <v>14.010900000000001</v>
      </c>
      <c r="V338" s="30">
        <f t="shared" si="59"/>
        <v>7.007066666666668</v>
      </c>
      <c r="W338" s="31">
        <f t="shared" si="64"/>
        <v>178.75170068027214</v>
      </c>
    </row>
    <row r="339" spans="8:23" ht="12.75">
      <c r="H339" s="5">
        <f t="shared" si="72"/>
        <v>9.458333333333334</v>
      </c>
      <c r="I339" s="6">
        <f t="shared" si="60"/>
        <v>241.1875</v>
      </c>
      <c r="J339" s="5" t="str">
        <f>DEC2HEX(I339)</f>
        <v>F1</v>
      </c>
      <c r="K339" s="6">
        <f t="shared" si="65"/>
        <v>2874.6208333333334</v>
      </c>
      <c r="L339" s="6">
        <f t="shared" si="66"/>
        <v>2855.5958333333338</v>
      </c>
      <c r="M339" s="6">
        <f t="shared" si="67"/>
        <v>2855.0291666666667</v>
      </c>
      <c r="N339" s="6">
        <f t="shared" si="68"/>
        <v>2669.479166666667</v>
      </c>
      <c r="O339" s="6">
        <f t="shared" si="69"/>
        <v>20823.32916666667</v>
      </c>
      <c r="P339" s="6">
        <f t="shared" si="70"/>
        <v>8432.320833333335</v>
      </c>
      <c r="Q339" s="6">
        <f t="shared" si="71"/>
        <v>8441.104166666668</v>
      </c>
      <c r="R339" s="17">
        <f t="shared" si="61"/>
        <v>15.672566666666668</v>
      </c>
      <c r="S339" s="17">
        <f t="shared" si="62"/>
        <v>7.8694375</v>
      </c>
      <c r="T339" s="31">
        <f t="shared" si="63"/>
        <v>200.75095663265307</v>
      </c>
      <c r="U339" s="30">
        <f t="shared" si="58"/>
        <v>14.053</v>
      </c>
      <c r="V339" s="30">
        <f t="shared" si="59"/>
        <v>7.028183333333334</v>
      </c>
      <c r="W339" s="31">
        <f t="shared" si="64"/>
        <v>179.2903911564626</v>
      </c>
    </row>
    <row r="340" spans="8:23" ht="12.75">
      <c r="H340" s="5">
        <f t="shared" si="72"/>
        <v>9.5</v>
      </c>
      <c r="I340" s="6">
        <f t="shared" si="60"/>
        <v>242.25</v>
      </c>
      <c r="J340" s="5" t="str">
        <f>DEC2HEX(I340)</f>
        <v>F2</v>
      </c>
      <c r="K340" s="6">
        <f t="shared" si="65"/>
        <v>2884.65</v>
      </c>
      <c r="L340" s="6">
        <f t="shared" si="66"/>
        <v>2865.55</v>
      </c>
      <c r="M340" s="6">
        <f t="shared" si="67"/>
        <v>2864.95</v>
      </c>
      <c r="N340" s="6">
        <f t="shared" si="68"/>
        <v>2678.75</v>
      </c>
      <c r="O340" s="6">
        <f t="shared" si="69"/>
        <v>20906.15</v>
      </c>
      <c r="P340" s="6">
        <f t="shared" si="70"/>
        <v>8461.45</v>
      </c>
      <c r="Q340" s="6">
        <f t="shared" si="71"/>
        <v>8470.25</v>
      </c>
      <c r="R340" s="17">
        <f t="shared" si="61"/>
        <v>15.7194</v>
      </c>
      <c r="S340" s="17">
        <f t="shared" si="62"/>
        <v>7.89285</v>
      </c>
      <c r="T340" s="31">
        <f t="shared" si="63"/>
        <v>201.3482142857143</v>
      </c>
      <c r="U340" s="30">
        <f t="shared" si="58"/>
        <v>14.095099999999999</v>
      </c>
      <c r="V340" s="30">
        <f t="shared" si="59"/>
        <v>7.049300000000001</v>
      </c>
      <c r="W340" s="31">
        <f t="shared" si="64"/>
        <v>179.82908163265307</v>
      </c>
    </row>
    <row r="341" spans="8:23" ht="12.75">
      <c r="H341" s="5">
        <f t="shared" si="72"/>
        <v>9.541666666666666</v>
      </c>
      <c r="I341" s="6">
        <f t="shared" si="60"/>
        <v>243.3125</v>
      </c>
      <c r="J341" s="5" t="str">
        <f>DEC2HEX(I341)</f>
        <v>F3</v>
      </c>
      <c r="K341" s="6">
        <f t="shared" si="65"/>
        <v>2894.6791666666663</v>
      </c>
      <c r="L341" s="6">
        <f t="shared" si="66"/>
        <v>2875.5041666666666</v>
      </c>
      <c r="M341" s="6">
        <f t="shared" si="67"/>
        <v>2874.8708333333334</v>
      </c>
      <c r="N341" s="6">
        <f t="shared" si="68"/>
        <v>2688.020833333333</v>
      </c>
      <c r="O341" s="6">
        <f t="shared" si="69"/>
        <v>20988.970833333333</v>
      </c>
      <c r="P341" s="6">
        <f t="shared" si="70"/>
        <v>8490.579166666666</v>
      </c>
      <c r="Q341" s="6">
        <f t="shared" si="71"/>
        <v>8499.395833333332</v>
      </c>
      <c r="R341" s="17">
        <f t="shared" si="61"/>
        <v>15.766233333333336</v>
      </c>
      <c r="S341" s="17">
        <f t="shared" si="62"/>
        <v>7.916262499999999</v>
      </c>
      <c r="T341" s="31">
        <f t="shared" si="63"/>
        <v>201.9454719387755</v>
      </c>
      <c r="U341" s="30">
        <f t="shared" si="58"/>
        <v>14.137199999999998</v>
      </c>
      <c r="V341" s="30">
        <f t="shared" si="59"/>
        <v>7.070416666666667</v>
      </c>
      <c r="W341" s="31">
        <f t="shared" si="64"/>
        <v>180.36777210884355</v>
      </c>
    </row>
    <row r="342" spans="8:23" ht="12.75">
      <c r="H342" s="5">
        <f t="shared" si="72"/>
        <v>9.583333333333332</v>
      </c>
      <c r="I342" s="6">
        <f t="shared" si="60"/>
        <v>244.37499999999994</v>
      </c>
      <c r="J342" s="5" t="str">
        <f>DEC2HEX(I342)</f>
        <v>F4</v>
      </c>
      <c r="K342" s="6">
        <f t="shared" si="65"/>
        <v>2904.708333333333</v>
      </c>
      <c r="L342" s="6">
        <f t="shared" si="66"/>
        <v>2885.458333333333</v>
      </c>
      <c r="M342" s="6">
        <f t="shared" si="67"/>
        <v>2884.7916666666665</v>
      </c>
      <c r="N342" s="6">
        <f t="shared" si="68"/>
        <v>2697.2916666666665</v>
      </c>
      <c r="O342" s="6">
        <f t="shared" si="69"/>
        <v>21071.791666666664</v>
      </c>
      <c r="P342" s="6">
        <f t="shared" si="70"/>
        <v>8519.708333333332</v>
      </c>
      <c r="Q342" s="6">
        <f t="shared" si="71"/>
        <v>8528.541666666666</v>
      </c>
      <c r="R342" s="17">
        <f t="shared" si="61"/>
        <v>15.813066666666668</v>
      </c>
      <c r="S342" s="17">
        <f t="shared" si="62"/>
        <v>7.939674999999999</v>
      </c>
      <c r="T342" s="31">
        <f t="shared" si="63"/>
        <v>202.54272959183672</v>
      </c>
      <c r="U342" s="30">
        <f t="shared" si="58"/>
        <v>14.179299999999998</v>
      </c>
      <c r="V342" s="30">
        <f t="shared" si="59"/>
        <v>7.0915333333333335</v>
      </c>
      <c r="W342" s="31">
        <f t="shared" si="64"/>
        <v>180.90646258503403</v>
      </c>
    </row>
    <row r="343" spans="8:23" ht="12.75">
      <c r="H343" s="5">
        <f t="shared" si="72"/>
        <v>9.624999999999998</v>
      </c>
      <c r="I343" s="6">
        <f t="shared" si="60"/>
        <v>245.43749999999994</v>
      </c>
      <c r="J343" s="5" t="str">
        <f>DEC2HEX(I343)</f>
        <v>F5</v>
      </c>
      <c r="K343" s="6">
        <f t="shared" si="65"/>
        <v>2914.7374999999997</v>
      </c>
      <c r="L343" s="6">
        <f t="shared" si="66"/>
        <v>2895.4124999999995</v>
      </c>
      <c r="M343" s="6">
        <f t="shared" si="67"/>
        <v>2894.7124999999996</v>
      </c>
      <c r="N343" s="6">
        <f t="shared" si="68"/>
        <v>2706.5624999999995</v>
      </c>
      <c r="O343" s="6">
        <f t="shared" si="69"/>
        <v>21154.612499999996</v>
      </c>
      <c r="P343" s="6">
        <f t="shared" si="70"/>
        <v>8548.837499999998</v>
      </c>
      <c r="Q343" s="6">
        <f t="shared" si="71"/>
        <v>8557.687499999998</v>
      </c>
      <c r="R343" s="17">
        <f t="shared" si="61"/>
        <v>15.8599</v>
      </c>
      <c r="S343" s="17">
        <f t="shared" si="62"/>
        <v>7.9630874999999985</v>
      </c>
      <c r="T343" s="31">
        <f t="shared" si="63"/>
        <v>203.13998724489792</v>
      </c>
      <c r="U343" s="30">
        <f t="shared" si="58"/>
        <v>14.221399999999997</v>
      </c>
      <c r="V343" s="30">
        <f t="shared" si="59"/>
        <v>7.1126499999999995</v>
      </c>
      <c r="W343" s="31">
        <f t="shared" si="64"/>
        <v>181.4451530612245</v>
      </c>
    </row>
    <row r="344" spans="8:23" ht="12.75">
      <c r="H344" s="5">
        <f t="shared" si="72"/>
        <v>9.666666666666664</v>
      </c>
      <c r="I344" s="6">
        <f t="shared" si="60"/>
        <v>246.49999999999994</v>
      </c>
      <c r="J344" s="5" t="str">
        <f>DEC2HEX(I344)</f>
        <v>F6</v>
      </c>
      <c r="K344" s="6">
        <f t="shared" si="65"/>
        <v>2924.766666666666</v>
      </c>
      <c r="L344" s="6">
        <f t="shared" si="66"/>
        <v>2905.366666666666</v>
      </c>
      <c r="M344" s="6">
        <f t="shared" si="67"/>
        <v>2904.6333333333328</v>
      </c>
      <c r="N344" s="6">
        <f t="shared" si="68"/>
        <v>2715.833333333333</v>
      </c>
      <c r="O344" s="6">
        <f t="shared" si="69"/>
        <v>21237.433333333327</v>
      </c>
      <c r="P344" s="6">
        <f t="shared" si="70"/>
        <v>8577.966666666665</v>
      </c>
      <c r="Q344" s="6">
        <f t="shared" si="71"/>
        <v>8586.833333333332</v>
      </c>
      <c r="R344" s="17">
        <f t="shared" si="61"/>
        <v>15.906733333333332</v>
      </c>
      <c r="S344" s="17">
        <f t="shared" si="62"/>
        <v>7.986499999999999</v>
      </c>
      <c r="T344" s="31">
        <f t="shared" si="63"/>
        <v>203.73724489795916</v>
      </c>
      <c r="U344" s="30">
        <f t="shared" si="58"/>
        <v>14.263499999999997</v>
      </c>
      <c r="V344" s="30">
        <f t="shared" si="59"/>
        <v>7.1337666666666655</v>
      </c>
      <c r="W344" s="31">
        <f t="shared" si="64"/>
        <v>181.98384353741494</v>
      </c>
    </row>
    <row r="345" spans="8:23" ht="12.75">
      <c r="H345" s="5">
        <f t="shared" si="72"/>
        <v>9.70833333333333</v>
      </c>
      <c r="I345" s="6">
        <f t="shared" si="60"/>
        <v>247.56249999999991</v>
      </c>
      <c r="J345" s="5" t="str">
        <f>DEC2HEX(I345)</f>
        <v>F7</v>
      </c>
      <c r="K345" s="6">
        <f t="shared" si="65"/>
        <v>2934.7958333333327</v>
      </c>
      <c r="L345" s="6">
        <f t="shared" si="66"/>
        <v>2915.3208333333323</v>
      </c>
      <c r="M345" s="6">
        <f t="shared" si="67"/>
        <v>2914.554166666666</v>
      </c>
      <c r="N345" s="6">
        <f t="shared" si="68"/>
        <v>2725.104166666666</v>
      </c>
      <c r="O345" s="6">
        <f t="shared" si="69"/>
        <v>21320.25416666666</v>
      </c>
      <c r="P345" s="6">
        <f t="shared" si="70"/>
        <v>8607.095833333331</v>
      </c>
      <c r="Q345" s="6">
        <f t="shared" si="71"/>
        <v>8615.979166666664</v>
      </c>
      <c r="R345" s="17">
        <f t="shared" si="61"/>
        <v>15.953566666666664</v>
      </c>
      <c r="S345" s="17">
        <f t="shared" si="62"/>
        <v>8.009912499999999</v>
      </c>
      <c r="T345" s="31">
        <f t="shared" si="63"/>
        <v>204.3345025510204</v>
      </c>
      <c r="U345" s="30">
        <f t="shared" si="58"/>
        <v>14.305599999999997</v>
      </c>
      <c r="V345" s="30">
        <f t="shared" si="59"/>
        <v>7.154883333333332</v>
      </c>
      <c r="W345" s="31">
        <f t="shared" si="64"/>
        <v>182.52253401360542</v>
      </c>
    </row>
    <row r="346" spans="8:23" ht="12.75">
      <c r="H346" s="5">
        <f t="shared" si="72"/>
        <v>9.749999999999996</v>
      </c>
      <c r="I346" s="6">
        <f t="shared" si="60"/>
        <v>248.62499999999991</v>
      </c>
      <c r="J346" s="5" t="str">
        <f>DEC2HEX(I346)</f>
        <v>F8</v>
      </c>
      <c r="K346" s="6">
        <f t="shared" si="65"/>
        <v>2944.8249999999994</v>
      </c>
      <c r="L346" s="6">
        <f t="shared" si="66"/>
        <v>2925.274999999999</v>
      </c>
      <c r="M346" s="6">
        <f t="shared" si="67"/>
        <v>2924.4749999999995</v>
      </c>
      <c r="N346" s="6">
        <f t="shared" si="68"/>
        <v>2734.374999999999</v>
      </c>
      <c r="O346" s="6">
        <f t="shared" si="69"/>
        <v>21403.074999999993</v>
      </c>
      <c r="P346" s="6">
        <f t="shared" si="70"/>
        <v>8636.224999999997</v>
      </c>
      <c r="Q346" s="6">
        <f t="shared" si="71"/>
        <v>8645.124999999996</v>
      </c>
      <c r="R346" s="17">
        <f t="shared" si="61"/>
        <v>16.0004</v>
      </c>
      <c r="S346" s="17">
        <f t="shared" si="62"/>
        <v>8.033324999999998</v>
      </c>
      <c r="T346" s="31">
        <f t="shared" si="63"/>
        <v>204.93176020408157</v>
      </c>
      <c r="U346" s="30">
        <f t="shared" si="58"/>
        <v>14.347699999999996</v>
      </c>
      <c r="V346" s="30">
        <f t="shared" si="59"/>
        <v>7.175999999999998</v>
      </c>
      <c r="W346" s="31">
        <f t="shared" si="64"/>
        <v>183.06122448979588</v>
      </c>
    </row>
    <row r="347" spans="8:23" ht="12.75">
      <c r="H347" s="5">
        <f t="shared" si="72"/>
        <v>9.791666666666663</v>
      </c>
      <c r="I347" s="6">
        <f t="shared" si="60"/>
        <v>249.68749999999991</v>
      </c>
      <c r="J347" s="5" t="str">
        <f>DEC2HEX(I347)</f>
        <v>F9</v>
      </c>
      <c r="K347" s="6">
        <f t="shared" si="65"/>
        <v>2954.8541666666656</v>
      </c>
      <c r="L347" s="6">
        <f t="shared" si="66"/>
        <v>2935.2291666666656</v>
      </c>
      <c r="M347" s="6">
        <f t="shared" si="67"/>
        <v>2934.3958333333326</v>
      </c>
      <c r="N347" s="6">
        <f t="shared" si="68"/>
        <v>2743.6458333333326</v>
      </c>
      <c r="O347" s="6">
        <f t="shared" si="69"/>
        <v>21485.895833333325</v>
      </c>
      <c r="P347" s="6">
        <f t="shared" si="70"/>
        <v>8665.354166666664</v>
      </c>
      <c r="Q347" s="6">
        <f t="shared" si="71"/>
        <v>8674.27083333333</v>
      </c>
      <c r="R347" s="17">
        <f t="shared" si="61"/>
        <v>16.04723333333333</v>
      </c>
      <c r="S347" s="17">
        <f t="shared" si="62"/>
        <v>8.056737499999997</v>
      </c>
      <c r="T347" s="31">
        <f t="shared" si="63"/>
        <v>205.52901785714278</v>
      </c>
      <c r="U347" s="30">
        <f t="shared" si="58"/>
        <v>14.389799999999996</v>
      </c>
      <c r="V347" s="30">
        <f t="shared" si="59"/>
        <v>7.197116666666665</v>
      </c>
      <c r="W347" s="31">
        <f t="shared" si="64"/>
        <v>183.59991496598636</v>
      </c>
    </row>
    <row r="348" spans="8:23" ht="12.75">
      <c r="H348" s="5">
        <f t="shared" si="72"/>
        <v>9.833333333333329</v>
      </c>
      <c r="I348" s="6">
        <f t="shared" si="60"/>
        <v>250.74999999999986</v>
      </c>
      <c r="J348" s="5" t="str">
        <f>DEC2HEX(I348)</f>
        <v>FA</v>
      </c>
      <c r="K348" s="6">
        <f t="shared" si="65"/>
        <v>2964.8833333333323</v>
      </c>
      <c r="L348" s="6">
        <f t="shared" si="66"/>
        <v>2945.183333333332</v>
      </c>
      <c r="M348" s="6">
        <f t="shared" si="67"/>
        <v>2944.3166666666657</v>
      </c>
      <c r="N348" s="6">
        <f t="shared" si="68"/>
        <v>2752.9166666666656</v>
      </c>
      <c r="O348" s="6">
        <f t="shared" si="69"/>
        <v>21568.716666666656</v>
      </c>
      <c r="P348" s="6">
        <f t="shared" si="70"/>
        <v>8694.48333333333</v>
      </c>
      <c r="Q348" s="6">
        <f t="shared" si="71"/>
        <v>8703.416666666662</v>
      </c>
      <c r="R348" s="17">
        <f t="shared" si="61"/>
        <v>16.094066666666663</v>
      </c>
      <c r="S348" s="17">
        <f t="shared" si="62"/>
        <v>8.080149999999996</v>
      </c>
      <c r="T348" s="31">
        <f t="shared" si="63"/>
        <v>206.12627551020398</v>
      </c>
      <c r="U348" s="30">
        <f t="shared" si="58"/>
        <v>14.431899999999995</v>
      </c>
      <c r="V348" s="30">
        <f t="shared" si="59"/>
        <v>7.218233333333331</v>
      </c>
      <c r="W348" s="31">
        <f t="shared" si="64"/>
        <v>184.1386054421768</v>
      </c>
    </row>
    <row r="349" spans="8:23" ht="12.75">
      <c r="H349" s="5">
        <f t="shared" si="72"/>
        <v>9.874999999999995</v>
      </c>
      <c r="I349" s="6">
        <f t="shared" si="60"/>
        <v>251.81249999999986</v>
      </c>
      <c r="J349" s="5" t="str">
        <f>DEC2HEX(I349)</f>
        <v>FB</v>
      </c>
      <c r="K349" s="6">
        <f t="shared" si="65"/>
        <v>2974.9124999999985</v>
      </c>
      <c r="L349" s="6">
        <f t="shared" si="66"/>
        <v>2955.137499999999</v>
      </c>
      <c r="M349" s="6">
        <f t="shared" si="67"/>
        <v>2954.237499999999</v>
      </c>
      <c r="N349" s="6">
        <f t="shared" si="68"/>
        <v>2762.187499999999</v>
      </c>
      <c r="O349" s="6">
        <f t="shared" si="69"/>
        <v>21651.537499999988</v>
      </c>
      <c r="P349" s="6">
        <f t="shared" si="70"/>
        <v>8723.612499999996</v>
      </c>
      <c r="Q349" s="6">
        <f t="shared" si="71"/>
        <v>8732.562499999996</v>
      </c>
      <c r="R349" s="17">
        <f t="shared" si="61"/>
        <v>16.140899999999995</v>
      </c>
      <c r="S349" s="17">
        <f t="shared" si="62"/>
        <v>8.103562499999997</v>
      </c>
      <c r="T349" s="31">
        <f t="shared" si="63"/>
        <v>206.72353316326524</v>
      </c>
      <c r="U349" s="30">
        <f t="shared" si="58"/>
        <v>14.473999999999995</v>
      </c>
      <c r="V349" s="30">
        <f t="shared" si="59"/>
        <v>7.239349999999997</v>
      </c>
      <c r="W349" s="31">
        <f t="shared" si="64"/>
        <v>184.6772959183673</v>
      </c>
    </row>
    <row r="350" spans="8:23" ht="12.75">
      <c r="H350" s="5">
        <f t="shared" si="72"/>
        <v>9.91666666666666</v>
      </c>
      <c r="I350" s="6">
        <f t="shared" si="60"/>
        <v>252.87499999999986</v>
      </c>
      <c r="J350" s="5" t="str">
        <f>DEC2HEX(I350)</f>
        <v>FC</v>
      </c>
      <c r="K350" s="6">
        <f t="shared" si="65"/>
        <v>2984.9416666666652</v>
      </c>
      <c r="L350" s="6">
        <f t="shared" si="66"/>
        <v>2965.0916666666653</v>
      </c>
      <c r="M350" s="6">
        <f t="shared" si="67"/>
        <v>2964.158333333332</v>
      </c>
      <c r="N350" s="6">
        <f t="shared" si="68"/>
        <v>2771.458333333332</v>
      </c>
      <c r="O350" s="6">
        <f t="shared" si="69"/>
        <v>21734.358333333323</v>
      </c>
      <c r="P350" s="6">
        <f t="shared" si="70"/>
        <v>8752.741666666663</v>
      </c>
      <c r="Q350" s="6">
        <f t="shared" si="71"/>
        <v>8761.708333333328</v>
      </c>
      <c r="R350" s="17">
        <f t="shared" si="61"/>
        <v>16.187733333333327</v>
      </c>
      <c r="S350" s="17">
        <f t="shared" si="62"/>
        <v>8.126974999999996</v>
      </c>
      <c r="T350" s="31">
        <f t="shared" si="63"/>
        <v>207.32079081632645</v>
      </c>
      <c r="U350" s="30">
        <f t="shared" si="58"/>
        <v>14.516099999999993</v>
      </c>
      <c r="V350" s="30">
        <f t="shared" si="59"/>
        <v>7.260466666666664</v>
      </c>
      <c r="W350" s="31">
        <f t="shared" si="64"/>
        <v>185.21598639455777</v>
      </c>
    </row>
    <row r="351" spans="8:23" ht="12.75">
      <c r="H351" s="5">
        <f t="shared" si="72"/>
        <v>9.958333333333327</v>
      </c>
      <c r="I351" s="6">
        <f t="shared" si="60"/>
        <v>253.93749999999983</v>
      </c>
      <c r="J351" s="5" t="str">
        <f>DEC2HEX(I351)</f>
        <v>FD</v>
      </c>
      <c r="K351" s="6">
        <f t="shared" si="65"/>
        <v>2994.970833333332</v>
      </c>
      <c r="L351" s="6">
        <f t="shared" si="66"/>
        <v>2975.0458333333318</v>
      </c>
      <c r="M351" s="6">
        <f t="shared" si="67"/>
        <v>2974.079166666665</v>
      </c>
      <c r="N351" s="6">
        <f t="shared" si="68"/>
        <v>2780.729166666665</v>
      </c>
      <c r="O351" s="6">
        <f t="shared" si="69"/>
        <v>21817.179166666654</v>
      </c>
      <c r="P351" s="6">
        <f t="shared" si="70"/>
        <v>8781.870833333329</v>
      </c>
      <c r="Q351" s="6">
        <f t="shared" si="71"/>
        <v>8790.854166666662</v>
      </c>
      <c r="R351" s="17">
        <f t="shared" si="61"/>
        <v>16.234566666666662</v>
      </c>
      <c r="S351" s="17">
        <f t="shared" si="62"/>
        <v>8.150387499999997</v>
      </c>
      <c r="T351" s="31">
        <f t="shared" si="63"/>
        <v>207.91804846938768</v>
      </c>
      <c r="U351" s="30">
        <f t="shared" si="58"/>
        <v>14.558199999999992</v>
      </c>
      <c r="V351" s="30">
        <f t="shared" si="59"/>
        <v>7.28158333333333</v>
      </c>
      <c r="W351" s="31">
        <f t="shared" si="64"/>
        <v>185.75467687074823</v>
      </c>
    </row>
    <row r="352" spans="8:23" ht="12.75">
      <c r="H352" s="5">
        <f t="shared" si="72"/>
        <v>9.999999999999993</v>
      </c>
      <c r="I352" s="6">
        <f t="shared" si="60"/>
        <v>254.99999999999983</v>
      </c>
      <c r="J352" s="5" t="str">
        <f>DEC2HEX(I352)</f>
        <v>FE</v>
      </c>
      <c r="K352" s="6">
        <f t="shared" si="65"/>
        <v>3004.999999999998</v>
      </c>
      <c r="L352" s="6">
        <f t="shared" si="66"/>
        <v>2984.999999999998</v>
      </c>
      <c r="M352" s="6">
        <f t="shared" si="67"/>
        <v>2983.999999999998</v>
      </c>
      <c r="N352" s="6">
        <f t="shared" si="68"/>
        <v>2789.9999999999986</v>
      </c>
      <c r="O352" s="6">
        <f t="shared" si="69"/>
        <v>21899.999999999985</v>
      </c>
      <c r="P352" s="6">
        <f t="shared" si="70"/>
        <v>8810.999999999996</v>
      </c>
      <c r="Q352" s="6">
        <f t="shared" si="71"/>
        <v>8819.999999999996</v>
      </c>
      <c r="R352" s="29">
        <f t="shared" si="61"/>
        <v>16.281399999999994</v>
      </c>
      <c r="S352" s="29">
        <f t="shared" si="62"/>
        <v>8.173799999999996</v>
      </c>
      <c r="T352" s="31">
        <f t="shared" si="63"/>
        <v>208.5153061224489</v>
      </c>
      <c r="U352" s="29">
        <f t="shared" si="58"/>
        <v>14.600299999999992</v>
      </c>
      <c r="V352" s="29">
        <f t="shared" si="59"/>
        <v>7.302699999999997</v>
      </c>
      <c r="W352" s="31">
        <f t="shared" si="64"/>
        <v>186.2933673469387</v>
      </c>
    </row>
    <row r="353" spans="8:23" ht="12.75">
      <c r="H353" s="5">
        <f t="shared" si="72"/>
        <v>10.041666666666659</v>
      </c>
      <c r="I353" s="6"/>
      <c r="J353" s="5"/>
      <c r="K353" s="6"/>
      <c r="L353" s="6"/>
      <c r="M353" s="6"/>
      <c r="N353" s="6"/>
      <c r="O353" s="6"/>
      <c r="P353" s="6"/>
      <c r="Q353" s="6"/>
      <c r="R353" s="30">
        <f t="shared" si="61"/>
        <v>16.328233333333326</v>
      </c>
      <c r="S353" s="30">
        <f t="shared" si="62"/>
        <v>8.197212499999996</v>
      </c>
      <c r="T353" s="31">
        <f t="shared" si="63"/>
        <v>209.1125637755101</v>
      </c>
      <c r="U353" s="30">
        <f t="shared" si="58"/>
        <v>14.642399999999991</v>
      </c>
      <c r="V353" s="30">
        <f t="shared" si="59"/>
        <v>7.323816666666663</v>
      </c>
      <c r="W353" s="31">
        <f t="shared" si="64"/>
        <v>186.83205782312916</v>
      </c>
    </row>
    <row r="354" spans="8:23" ht="12.75">
      <c r="H354" s="5">
        <f t="shared" si="72"/>
        <v>10.083333333333325</v>
      </c>
      <c r="I354" s="6"/>
      <c r="J354" s="5"/>
      <c r="K354" s="6"/>
      <c r="L354" s="6"/>
      <c r="M354" s="6"/>
      <c r="N354" s="6"/>
      <c r="O354" s="6"/>
      <c r="P354" s="6"/>
      <c r="Q354" s="6"/>
      <c r="R354" s="30">
        <f t="shared" si="61"/>
        <v>16.375066666666658</v>
      </c>
      <c r="S354" s="30">
        <f t="shared" si="62"/>
        <v>8.220624999999995</v>
      </c>
      <c r="T354" s="31">
        <f t="shared" si="63"/>
        <v>209.7098214285713</v>
      </c>
      <c r="U354" s="30">
        <f aca="true" t="shared" si="73" ref="U354:U376">4.4963+1.0104*H354</f>
        <v>14.684499999999991</v>
      </c>
      <c r="V354" s="30">
        <f aca="true" t="shared" si="74" ref="V354:V376">2.2347+0.5068*H354</f>
        <v>7.34493333333333</v>
      </c>
      <c r="W354" s="31">
        <f t="shared" si="64"/>
        <v>187.37074829931964</v>
      </c>
    </row>
    <row r="355" spans="8:23" ht="12.75">
      <c r="H355" s="5">
        <f t="shared" si="72"/>
        <v>10.124999999999991</v>
      </c>
      <c r="I355" s="6"/>
      <c r="J355" s="5"/>
      <c r="K355" s="6"/>
      <c r="L355" s="6"/>
      <c r="M355" s="6"/>
      <c r="N355" s="6"/>
      <c r="O355" s="6"/>
      <c r="P355" s="6"/>
      <c r="Q355" s="6"/>
      <c r="R355" s="30">
        <f t="shared" si="61"/>
        <v>16.42189999999999</v>
      </c>
      <c r="S355" s="30">
        <f t="shared" si="62"/>
        <v>8.244037499999994</v>
      </c>
      <c r="T355" s="31">
        <f t="shared" si="63"/>
        <v>210.3070790816325</v>
      </c>
      <c r="U355" s="30">
        <f t="shared" si="73"/>
        <v>14.72659999999999</v>
      </c>
      <c r="V355" s="30">
        <f t="shared" si="74"/>
        <v>7.366049999999996</v>
      </c>
      <c r="W355" s="31">
        <f t="shared" si="64"/>
        <v>187.9094387755101</v>
      </c>
    </row>
    <row r="356" spans="8:23" ht="12.75">
      <c r="H356" s="5">
        <f t="shared" si="72"/>
        <v>10.166666666666657</v>
      </c>
      <c r="I356" s="6"/>
      <c r="J356" s="5"/>
      <c r="K356" s="6"/>
      <c r="L356" s="6"/>
      <c r="M356" s="6"/>
      <c r="N356" s="6"/>
      <c r="O356" s="6"/>
      <c r="P356" s="6"/>
      <c r="Q356" s="6"/>
      <c r="R356" s="30">
        <f t="shared" si="61"/>
        <v>16.468733333333326</v>
      </c>
      <c r="S356" s="30">
        <f t="shared" si="62"/>
        <v>8.267449999999993</v>
      </c>
      <c r="T356" s="31">
        <f t="shared" si="63"/>
        <v>210.90433673469371</v>
      </c>
      <c r="U356" s="30">
        <f t="shared" si="73"/>
        <v>14.76869999999999</v>
      </c>
      <c r="V356" s="30">
        <f t="shared" si="74"/>
        <v>7.387166666666662</v>
      </c>
      <c r="W356" s="31">
        <f t="shared" si="64"/>
        <v>188.44812925170058</v>
      </c>
    </row>
    <row r="357" spans="8:23" ht="12.75">
      <c r="H357" s="5">
        <f t="shared" si="72"/>
        <v>10.208333333333323</v>
      </c>
      <c r="I357" s="6"/>
      <c r="J357" s="5"/>
      <c r="K357" s="6"/>
      <c r="L357" s="6"/>
      <c r="M357" s="6"/>
      <c r="N357" s="6"/>
      <c r="O357" s="6"/>
      <c r="P357" s="6"/>
      <c r="Q357" s="6"/>
      <c r="R357" s="30">
        <f t="shared" si="61"/>
        <v>16.515566666666658</v>
      </c>
      <c r="S357" s="30">
        <f t="shared" si="62"/>
        <v>8.290862499999994</v>
      </c>
      <c r="T357" s="31">
        <f t="shared" si="63"/>
        <v>211.50159438775495</v>
      </c>
      <c r="U357" s="30">
        <f t="shared" si="73"/>
        <v>14.81079999999999</v>
      </c>
      <c r="V357" s="30">
        <f t="shared" si="74"/>
        <v>7.408283333333329</v>
      </c>
      <c r="W357" s="31">
        <f t="shared" si="64"/>
        <v>188.98681972789106</v>
      </c>
    </row>
    <row r="358" spans="8:23" ht="12.75">
      <c r="H358" s="5">
        <f t="shared" si="72"/>
        <v>10.24999999999999</v>
      </c>
      <c r="I358" s="6"/>
      <c r="J358" s="5"/>
      <c r="K358" s="6"/>
      <c r="L358" s="6"/>
      <c r="M358" s="6"/>
      <c r="N358" s="6"/>
      <c r="O358" s="6"/>
      <c r="P358" s="6"/>
      <c r="Q358" s="6"/>
      <c r="R358" s="30">
        <f t="shared" si="61"/>
        <v>16.56239999999999</v>
      </c>
      <c r="S358" s="30">
        <f t="shared" si="62"/>
        <v>8.314274999999995</v>
      </c>
      <c r="T358" s="31">
        <f t="shared" si="63"/>
        <v>212.0988520408162</v>
      </c>
      <c r="U358" s="30">
        <f t="shared" si="73"/>
        <v>14.85289999999999</v>
      </c>
      <c r="V358" s="30">
        <f t="shared" si="74"/>
        <v>7.429399999999995</v>
      </c>
      <c r="W358" s="31">
        <f t="shared" si="64"/>
        <v>189.5255102040815</v>
      </c>
    </row>
    <row r="359" spans="8:23" ht="12.75">
      <c r="H359" s="5">
        <f t="shared" si="72"/>
        <v>10.291666666666655</v>
      </c>
      <c r="I359" s="6"/>
      <c r="J359" s="5"/>
      <c r="K359" s="6"/>
      <c r="L359" s="6"/>
      <c r="M359" s="6"/>
      <c r="N359" s="6"/>
      <c r="O359" s="6"/>
      <c r="P359" s="6"/>
      <c r="Q359" s="6"/>
      <c r="R359" s="30">
        <f t="shared" si="61"/>
        <v>16.60923333333332</v>
      </c>
      <c r="S359" s="30">
        <f t="shared" si="62"/>
        <v>8.337687499999994</v>
      </c>
      <c r="T359" s="31">
        <f t="shared" si="63"/>
        <v>212.69610969387742</v>
      </c>
      <c r="U359" s="30">
        <f t="shared" si="73"/>
        <v>14.894999999999987</v>
      </c>
      <c r="V359" s="30">
        <f t="shared" si="74"/>
        <v>7.450516666666662</v>
      </c>
      <c r="W359" s="31">
        <f t="shared" si="64"/>
        <v>190.064200680272</v>
      </c>
    </row>
    <row r="360" spans="8:23" ht="12.75">
      <c r="H360" s="5">
        <f t="shared" si="72"/>
        <v>10.333333333333321</v>
      </c>
      <c r="I360" s="6"/>
      <c r="J360" s="5"/>
      <c r="K360" s="6"/>
      <c r="L360" s="6"/>
      <c r="M360" s="6"/>
      <c r="N360" s="6"/>
      <c r="O360" s="6"/>
      <c r="P360" s="6"/>
      <c r="Q360" s="6"/>
      <c r="R360" s="30">
        <f t="shared" si="61"/>
        <v>16.656066666666653</v>
      </c>
      <c r="S360" s="30">
        <f t="shared" si="62"/>
        <v>8.361099999999993</v>
      </c>
      <c r="T360" s="31">
        <f t="shared" si="63"/>
        <v>213.29336734693862</v>
      </c>
      <c r="U360" s="30">
        <f t="shared" si="73"/>
        <v>14.937099999999987</v>
      </c>
      <c r="V360" s="30">
        <f t="shared" si="74"/>
        <v>7.471633333333328</v>
      </c>
      <c r="W360" s="31">
        <f t="shared" si="64"/>
        <v>190.60289115646245</v>
      </c>
    </row>
    <row r="361" spans="8:23" ht="12.75">
      <c r="H361" s="5">
        <f t="shared" si="72"/>
        <v>10.374999999999988</v>
      </c>
      <c r="I361" s="6"/>
      <c r="J361" s="5"/>
      <c r="K361" s="6"/>
      <c r="L361" s="6"/>
      <c r="M361" s="6"/>
      <c r="N361" s="6"/>
      <c r="O361" s="6"/>
      <c r="P361" s="6"/>
      <c r="Q361" s="6"/>
      <c r="R361" s="30">
        <f t="shared" si="61"/>
        <v>16.70289999999999</v>
      </c>
      <c r="S361" s="30">
        <f t="shared" si="62"/>
        <v>8.384512499999992</v>
      </c>
      <c r="T361" s="31">
        <f t="shared" si="63"/>
        <v>213.8906249999998</v>
      </c>
      <c r="U361" s="30">
        <f t="shared" si="73"/>
        <v>14.979199999999986</v>
      </c>
      <c r="V361" s="30">
        <f t="shared" si="74"/>
        <v>7.492749999999994</v>
      </c>
      <c r="W361" s="31">
        <f t="shared" si="64"/>
        <v>191.1415816326529</v>
      </c>
    </row>
    <row r="362" spans="8:23" ht="12.75">
      <c r="H362" s="5">
        <f t="shared" si="72"/>
        <v>10.416666666666654</v>
      </c>
      <c r="I362" s="6"/>
      <c r="J362" s="5"/>
      <c r="K362" s="6"/>
      <c r="L362" s="6"/>
      <c r="M362" s="6"/>
      <c r="N362" s="6"/>
      <c r="O362" s="6"/>
      <c r="P362" s="6"/>
      <c r="Q362" s="6"/>
      <c r="R362" s="30">
        <f t="shared" si="61"/>
        <v>16.74973333333332</v>
      </c>
      <c r="S362" s="30">
        <f t="shared" si="62"/>
        <v>8.407924999999992</v>
      </c>
      <c r="T362" s="31">
        <f t="shared" si="63"/>
        <v>214.487882653061</v>
      </c>
      <c r="U362" s="30">
        <f t="shared" si="73"/>
        <v>15.021299999999986</v>
      </c>
      <c r="V362" s="30">
        <f t="shared" si="74"/>
        <v>7.513866666666661</v>
      </c>
      <c r="W362" s="31">
        <f t="shared" si="64"/>
        <v>191.68027210884338</v>
      </c>
    </row>
    <row r="363" spans="8:23" ht="12.75">
      <c r="H363" s="5">
        <f t="shared" si="72"/>
        <v>10.45833333333332</v>
      </c>
      <c r="I363" s="6"/>
      <c r="J363" s="5"/>
      <c r="K363" s="6"/>
      <c r="L363" s="6"/>
      <c r="M363" s="6"/>
      <c r="N363" s="6"/>
      <c r="O363" s="6"/>
      <c r="P363" s="6"/>
      <c r="Q363" s="6"/>
      <c r="R363" s="30">
        <f t="shared" si="61"/>
        <v>16.796566666666653</v>
      </c>
      <c r="S363" s="30">
        <f t="shared" si="62"/>
        <v>8.43133749999999</v>
      </c>
      <c r="T363" s="31">
        <f t="shared" si="63"/>
        <v>215.0851403061222</v>
      </c>
      <c r="U363" s="30">
        <f t="shared" si="73"/>
        <v>15.063399999999985</v>
      </c>
      <c r="V363" s="30">
        <f t="shared" si="74"/>
        <v>7.534983333333327</v>
      </c>
      <c r="W363" s="31">
        <f t="shared" si="64"/>
        <v>192.21896258503386</v>
      </c>
    </row>
    <row r="364" spans="8:23" ht="12.75">
      <c r="H364" s="5">
        <f t="shared" si="72"/>
        <v>10.499999999999986</v>
      </c>
      <c r="I364" s="6"/>
      <c r="J364" s="5"/>
      <c r="K364" s="6"/>
      <c r="L364" s="6"/>
      <c r="M364" s="6"/>
      <c r="N364" s="6"/>
      <c r="O364" s="6"/>
      <c r="P364" s="6"/>
      <c r="Q364" s="6"/>
      <c r="R364" s="30">
        <f t="shared" si="61"/>
        <v>16.843399999999985</v>
      </c>
      <c r="S364" s="30">
        <f t="shared" si="62"/>
        <v>8.454749999999992</v>
      </c>
      <c r="T364" s="31">
        <f t="shared" si="63"/>
        <v>215.68239795918348</v>
      </c>
      <c r="U364" s="30">
        <f t="shared" si="73"/>
        <v>15.105499999999985</v>
      </c>
      <c r="V364" s="30">
        <f t="shared" si="74"/>
        <v>7.556099999999994</v>
      </c>
      <c r="W364" s="31">
        <f t="shared" si="64"/>
        <v>192.75765306122435</v>
      </c>
    </row>
    <row r="365" spans="8:23" ht="12.75">
      <c r="H365" s="5">
        <f t="shared" si="72"/>
        <v>10.541666666666652</v>
      </c>
      <c r="I365" s="6"/>
      <c r="J365" s="5"/>
      <c r="K365" s="6"/>
      <c r="L365" s="6"/>
      <c r="M365" s="6"/>
      <c r="N365" s="6"/>
      <c r="O365" s="6"/>
      <c r="P365" s="6"/>
      <c r="Q365" s="6"/>
      <c r="R365" s="30">
        <f t="shared" si="61"/>
        <v>16.890233333333317</v>
      </c>
      <c r="S365" s="30">
        <f t="shared" si="62"/>
        <v>8.478162499999993</v>
      </c>
      <c r="T365" s="31">
        <f t="shared" si="63"/>
        <v>216.2796556122447</v>
      </c>
      <c r="U365" s="30">
        <f t="shared" si="73"/>
        <v>15.147599999999985</v>
      </c>
      <c r="V365" s="30">
        <f t="shared" si="74"/>
        <v>7.57721666666666</v>
      </c>
      <c r="W365" s="31">
        <f t="shared" si="64"/>
        <v>193.2963435374148</v>
      </c>
    </row>
    <row r="366" spans="8:23" ht="12.75">
      <c r="H366" s="5">
        <f t="shared" si="72"/>
        <v>10.583333333333318</v>
      </c>
      <c r="I366" s="6"/>
      <c r="J366" s="5"/>
      <c r="K366" s="6"/>
      <c r="L366" s="6"/>
      <c r="M366" s="6"/>
      <c r="N366" s="6"/>
      <c r="O366" s="6"/>
      <c r="P366" s="6"/>
      <c r="Q366" s="6"/>
      <c r="R366" s="30">
        <f t="shared" si="61"/>
        <v>16.937066666666652</v>
      </c>
      <c r="S366" s="30">
        <f t="shared" si="62"/>
        <v>8.501574999999992</v>
      </c>
      <c r="T366" s="31">
        <f t="shared" si="63"/>
        <v>216.87691326530592</v>
      </c>
      <c r="U366" s="30">
        <f t="shared" si="73"/>
        <v>15.189699999999984</v>
      </c>
      <c r="V366" s="30">
        <f t="shared" si="74"/>
        <v>7.598333333333326</v>
      </c>
      <c r="W366" s="31">
        <f t="shared" si="64"/>
        <v>193.83503401360525</v>
      </c>
    </row>
    <row r="367" spans="8:23" ht="12.75">
      <c r="H367" s="5">
        <f t="shared" si="72"/>
        <v>10.624999999999984</v>
      </c>
      <c r="I367" s="6"/>
      <c r="J367" s="5"/>
      <c r="K367" s="6"/>
      <c r="L367" s="6"/>
      <c r="M367" s="6"/>
      <c r="N367" s="6"/>
      <c r="O367" s="6"/>
      <c r="P367" s="6"/>
      <c r="Q367" s="6"/>
      <c r="R367" s="30">
        <f t="shared" si="61"/>
        <v>16.983899999999984</v>
      </c>
      <c r="S367" s="30">
        <f t="shared" si="62"/>
        <v>8.524987499999991</v>
      </c>
      <c r="T367" s="31">
        <f t="shared" si="63"/>
        <v>217.47417091836712</v>
      </c>
      <c r="U367" s="30">
        <f t="shared" si="73"/>
        <v>15.231799999999984</v>
      </c>
      <c r="V367" s="30">
        <f t="shared" si="74"/>
        <v>7.6194499999999925</v>
      </c>
      <c r="W367" s="31">
        <f t="shared" si="64"/>
        <v>194.37372448979573</v>
      </c>
    </row>
    <row r="368" spans="8:23" ht="12.75">
      <c r="H368" s="5">
        <f t="shared" si="72"/>
        <v>10.66666666666665</v>
      </c>
      <c r="I368" s="6"/>
      <c r="J368" s="5"/>
      <c r="K368" s="6"/>
      <c r="L368" s="6"/>
      <c r="M368" s="6"/>
      <c r="N368" s="6"/>
      <c r="O368" s="6"/>
      <c r="P368" s="6"/>
      <c r="Q368" s="6"/>
      <c r="R368" s="30">
        <f t="shared" si="61"/>
        <v>17.030733333333316</v>
      </c>
      <c r="S368" s="30">
        <f t="shared" si="62"/>
        <v>8.54839999999999</v>
      </c>
      <c r="T368" s="31">
        <f t="shared" si="63"/>
        <v>218.07142857142833</v>
      </c>
      <c r="U368" s="30">
        <f t="shared" si="73"/>
        <v>15.273899999999983</v>
      </c>
      <c r="V368" s="30">
        <f t="shared" si="74"/>
        <v>7.6405666666666585</v>
      </c>
      <c r="W368" s="31">
        <f t="shared" si="64"/>
        <v>194.9124149659862</v>
      </c>
    </row>
    <row r="369" spans="8:23" ht="12.75">
      <c r="H369" s="5">
        <f t="shared" si="72"/>
        <v>10.708333333333316</v>
      </c>
      <c r="I369" s="6"/>
      <c r="J369" s="5"/>
      <c r="K369" s="6"/>
      <c r="L369" s="6"/>
      <c r="M369" s="6"/>
      <c r="N369" s="6"/>
      <c r="O369" s="6"/>
      <c r="P369" s="6"/>
      <c r="Q369" s="6"/>
      <c r="R369" s="30">
        <f aca="true" t="shared" si="75" ref="R369:R376">5.0414+1.124*H369</f>
        <v>17.077566666666648</v>
      </c>
      <c r="S369" s="30">
        <f aca="true" t="shared" si="76" ref="S369:S376">2.5548+0.5619*H369</f>
        <v>8.57181249999999</v>
      </c>
      <c r="T369" s="31">
        <f aca="true" t="shared" si="77" ref="T369:T433">S369/0.0392</f>
        <v>218.66868622448953</v>
      </c>
      <c r="U369" s="30">
        <f t="shared" si="73"/>
        <v>15.315999999999981</v>
      </c>
      <c r="V369" s="30">
        <f t="shared" si="74"/>
        <v>7.661683333333325</v>
      </c>
      <c r="W369" s="31">
        <f aca="true" t="shared" si="78" ref="W369:W433">V369/0.0392</f>
        <v>195.45110544217667</v>
      </c>
    </row>
    <row r="370" spans="8:23" ht="12.75">
      <c r="H370" s="5">
        <f t="shared" si="72"/>
        <v>10.749999999999982</v>
      </c>
      <c r="I370" s="6"/>
      <c r="J370" s="5"/>
      <c r="K370" s="6"/>
      <c r="L370" s="6"/>
      <c r="M370" s="6"/>
      <c r="N370" s="6"/>
      <c r="O370" s="6"/>
      <c r="P370" s="6"/>
      <c r="Q370" s="6"/>
      <c r="R370" s="30">
        <f t="shared" si="75"/>
        <v>17.12439999999998</v>
      </c>
      <c r="S370" s="30">
        <f t="shared" si="76"/>
        <v>8.595224999999989</v>
      </c>
      <c r="T370" s="31">
        <f t="shared" si="77"/>
        <v>219.26594387755074</v>
      </c>
      <c r="U370" s="30">
        <f t="shared" si="73"/>
        <v>15.35809999999998</v>
      </c>
      <c r="V370" s="30">
        <f t="shared" si="74"/>
        <v>7.682799999999991</v>
      </c>
      <c r="W370" s="31">
        <f t="shared" si="78"/>
        <v>195.98979591836712</v>
      </c>
    </row>
    <row r="371" spans="8:23" ht="12.75">
      <c r="H371" s="5">
        <f t="shared" si="72"/>
        <v>10.791666666666648</v>
      </c>
      <c r="I371" s="6"/>
      <c r="J371" s="5"/>
      <c r="K371" s="6"/>
      <c r="L371" s="6"/>
      <c r="M371" s="6"/>
      <c r="N371" s="6"/>
      <c r="O371" s="6"/>
      <c r="P371" s="6"/>
      <c r="Q371" s="6"/>
      <c r="R371" s="30">
        <f t="shared" si="75"/>
        <v>17.171233333333316</v>
      </c>
      <c r="S371" s="30">
        <f t="shared" si="76"/>
        <v>8.61863749999999</v>
      </c>
      <c r="T371" s="31">
        <f t="shared" si="77"/>
        <v>219.86320153061197</v>
      </c>
      <c r="U371" s="30">
        <f t="shared" si="73"/>
        <v>15.40019999999998</v>
      </c>
      <c r="V371" s="30">
        <f t="shared" si="74"/>
        <v>7.703916666666657</v>
      </c>
      <c r="W371" s="31">
        <f t="shared" si="78"/>
        <v>196.5284863945576</v>
      </c>
    </row>
    <row r="372" spans="8:23" ht="12.75">
      <c r="H372" s="5">
        <f t="shared" si="72"/>
        <v>10.833333333333314</v>
      </c>
      <c r="I372" s="6"/>
      <c r="J372" s="5"/>
      <c r="K372" s="6"/>
      <c r="L372" s="6"/>
      <c r="M372" s="6"/>
      <c r="N372" s="6"/>
      <c r="O372" s="6"/>
      <c r="P372" s="6"/>
      <c r="Q372" s="6"/>
      <c r="R372" s="30">
        <f t="shared" si="75"/>
        <v>17.218066666666648</v>
      </c>
      <c r="S372" s="30">
        <f t="shared" si="76"/>
        <v>8.642049999999989</v>
      </c>
      <c r="T372" s="31">
        <f t="shared" si="77"/>
        <v>220.46045918367318</v>
      </c>
      <c r="U372" s="30">
        <f t="shared" si="73"/>
        <v>15.44229999999998</v>
      </c>
      <c r="V372" s="30">
        <f t="shared" si="74"/>
        <v>7.725033333333324</v>
      </c>
      <c r="W372" s="31">
        <f t="shared" si="78"/>
        <v>197.06717687074809</v>
      </c>
    </row>
    <row r="373" spans="8:23" ht="12.75">
      <c r="H373" s="5">
        <f aca="true" t="shared" si="79" ref="H373:H402">H372+0.25/6</f>
        <v>10.87499999999998</v>
      </c>
      <c r="I373" s="6"/>
      <c r="J373" s="5"/>
      <c r="K373" s="6"/>
      <c r="L373" s="6"/>
      <c r="M373" s="6"/>
      <c r="N373" s="6"/>
      <c r="O373" s="6"/>
      <c r="P373" s="6"/>
      <c r="Q373" s="6"/>
      <c r="R373" s="30">
        <f t="shared" si="75"/>
        <v>17.26489999999998</v>
      </c>
      <c r="S373" s="30">
        <f t="shared" si="76"/>
        <v>8.66546249999999</v>
      </c>
      <c r="T373" s="31">
        <f t="shared" si="77"/>
        <v>221.05771683673444</v>
      </c>
      <c r="U373" s="30">
        <f t="shared" si="73"/>
        <v>15.48439999999998</v>
      </c>
      <c r="V373" s="30">
        <f t="shared" si="74"/>
        <v>7.74614999999999</v>
      </c>
      <c r="W373" s="31">
        <f t="shared" si="78"/>
        <v>197.60586734693854</v>
      </c>
    </row>
    <row r="374" spans="8:23" ht="12.75">
      <c r="H374" s="5">
        <f t="shared" si="79"/>
        <v>10.916666666666647</v>
      </c>
      <c r="I374" s="6"/>
      <c r="J374" s="5"/>
      <c r="K374" s="6"/>
      <c r="L374" s="6"/>
      <c r="M374" s="6"/>
      <c r="N374" s="6"/>
      <c r="O374" s="6"/>
      <c r="P374" s="6"/>
      <c r="Q374" s="6"/>
      <c r="R374" s="30">
        <f t="shared" si="75"/>
        <v>17.31173333333331</v>
      </c>
      <c r="S374" s="30">
        <f t="shared" si="76"/>
        <v>8.688874999999989</v>
      </c>
      <c r="T374" s="31">
        <f t="shared" si="77"/>
        <v>221.65497448979565</v>
      </c>
      <c r="U374" s="30">
        <f t="shared" si="73"/>
        <v>15.526499999999979</v>
      </c>
      <c r="V374" s="30">
        <f t="shared" si="74"/>
        <v>7.767266666666657</v>
      </c>
      <c r="W374" s="31">
        <f t="shared" si="78"/>
        <v>198.14455782312902</v>
      </c>
    </row>
    <row r="375" spans="8:23" ht="12.75">
      <c r="H375" s="5">
        <f t="shared" si="79"/>
        <v>10.958333333333313</v>
      </c>
      <c r="I375" s="6"/>
      <c r="J375" s="5"/>
      <c r="K375" s="6"/>
      <c r="L375" s="6"/>
      <c r="M375" s="6"/>
      <c r="N375" s="6"/>
      <c r="O375" s="6"/>
      <c r="P375" s="6"/>
      <c r="Q375" s="6"/>
      <c r="R375" s="30">
        <f t="shared" si="75"/>
        <v>17.358566666666643</v>
      </c>
      <c r="S375" s="30">
        <f t="shared" si="76"/>
        <v>8.712287499999988</v>
      </c>
      <c r="T375" s="31">
        <f t="shared" si="77"/>
        <v>222.25223214285685</v>
      </c>
      <c r="U375" s="30">
        <f t="shared" si="73"/>
        <v>15.568599999999979</v>
      </c>
      <c r="V375" s="30">
        <f t="shared" si="74"/>
        <v>7.788383333333323</v>
      </c>
      <c r="W375" s="31">
        <f t="shared" si="78"/>
        <v>198.68324829931947</v>
      </c>
    </row>
    <row r="376" spans="8:23" ht="12.75">
      <c r="H376" s="5">
        <f t="shared" si="79"/>
        <v>10.999999999999979</v>
      </c>
      <c r="I376" s="6"/>
      <c r="J376" s="5"/>
      <c r="K376" s="6"/>
      <c r="L376" s="6"/>
      <c r="M376" s="6"/>
      <c r="N376" s="6"/>
      <c r="O376" s="6"/>
      <c r="P376" s="6"/>
      <c r="Q376" s="6"/>
      <c r="R376" s="30">
        <f t="shared" si="75"/>
        <v>17.40539999999998</v>
      </c>
      <c r="S376" s="30">
        <f t="shared" si="76"/>
        <v>8.735699999999987</v>
      </c>
      <c r="T376" s="31">
        <f t="shared" si="77"/>
        <v>222.84948979591806</v>
      </c>
      <c r="U376" s="30">
        <f t="shared" si="73"/>
        <v>15.610699999999978</v>
      </c>
      <c r="V376" s="30">
        <f t="shared" si="74"/>
        <v>7.809499999999989</v>
      </c>
      <c r="W376" s="31">
        <f t="shared" si="78"/>
        <v>199.22193877550993</v>
      </c>
    </row>
    <row r="377" spans="8:23" ht="12.75">
      <c r="H377" s="5">
        <f t="shared" si="79"/>
        <v>11.041666666666645</v>
      </c>
      <c r="I377" s="6"/>
      <c r="J377" s="5"/>
      <c r="K377" s="6"/>
      <c r="L377" s="6"/>
      <c r="M377" s="6"/>
      <c r="N377" s="6"/>
      <c r="O377" s="6"/>
      <c r="P377" s="6"/>
      <c r="Q377" s="6"/>
      <c r="R377" s="30">
        <f aca="true" t="shared" si="80" ref="R377:R402">5.0414+1.124*H377</f>
        <v>17.45223333333331</v>
      </c>
      <c r="S377" s="30">
        <f aca="true" t="shared" si="81" ref="S377:S402">2.5548+0.5619*H377</f>
        <v>8.759112499999986</v>
      </c>
      <c r="T377" s="31">
        <f t="shared" si="77"/>
        <v>223.44674744897924</v>
      </c>
      <c r="U377" s="30">
        <f aca="true" t="shared" si="82" ref="U377:U402">4.4963+1.0104*H377</f>
        <v>15.652799999999978</v>
      </c>
      <c r="V377" s="30">
        <f aca="true" t="shared" si="83" ref="V377:V402">2.2347+0.5068*H377</f>
        <v>7.830616666666656</v>
      </c>
      <c r="W377" s="31">
        <f t="shared" si="78"/>
        <v>199.7606292517004</v>
      </c>
    </row>
    <row r="378" spans="8:23" ht="12.75">
      <c r="H378" s="5">
        <f t="shared" si="79"/>
        <v>11.08333333333331</v>
      </c>
      <c r="I378" s="6"/>
      <c r="J378" s="5"/>
      <c r="K378" s="6"/>
      <c r="L378" s="6"/>
      <c r="M378" s="6"/>
      <c r="N378" s="6"/>
      <c r="O378" s="6"/>
      <c r="P378" s="6"/>
      <c r="Q378" s="6"/>
      <c r="R378" s="30">
        <f t="shared" si="80"/>
        <v>17.499066666666643</v>
      </c>
      <c r="S378" s="30">
        <f t="shared" si="81"/>
        <v>8.782524999999987</v>
      </c>
      <c r="T378" s="31">
        <f t="shared" si="77"/>
        <v>224.0440051020405</v>
      </c>
      <c r="U378" s="30">
        <f t="shared" si="82"/>
        <v>15.694899999999977</v>
      </c>
      <c r="V378" s="30">
        <f t="shared" si="83"/>
        <v>7.851733333333322</v>
      </c>
      <c r="W378" s="31">
        <f t="shared" si="78"/>
        <v>200.2993197278909</v>
      </c>
    </row>
    <row r="379" spans="8:23" ht="12.75">
      <c r="H379" s="5">
        <f t="shared" si="79"/>
        <v>11.124999999999977</v>
      </c>
      <c r="I379" s="6"/>
      <c r="J379" s="5"/>
      <c r="K379" s="6"/>
      <c r="L379" s="6"/>
      <c r="M379" s="6"/>
      <c r="N379" s="6"/>
      <c r="O379" s="6"/>
      <c r="P379" s="6"/>
      <c r="Q379" s="6"/>
      <c r="R379" s="30">
        <f t="shared" si="80"/>
        <v>17.545899999999975</v>
      </c>
      <c r="S379" s="30">
        <f t="shared" si="81"/>
        <v>8.805937499999986</v>
      </c>
      <c r="T379" s="31">
        <f t="shared" si="77"/>
        <v>224.6412627551017</v>
      </c>
      <c r="U379" s="30">
        <f t="shared" si="82"/>
        <v>15.736999999999975</v>
      </c>
      <c r="V379" s="30">
        <f t="shared" si="83"/>
        <v>7.872849999999989</v>
      </c>
      <c r="W379" s="31">
        <f t="shared" si="78"/>
        <v>200.83801020408137</v>
      </c>
    </row>
    <row r="380" spans="8:23" ht="12.75">
      <c r="H380" s="5">
        <f t="shared" si="79"/>
        <v>11.166666666666643</v>
      </c>
      <c r="I380" s="6"/>
      <c r="J380" s="5"/>
      <c r="K380" s="6"/>
      <c r="L380" s="6"/>
      <c r="M380" s="6"/>
      <c r="N380" s="6"/>
      <c r="O380" s="6"/>
      <c r="P380" s="6"/>
      <c r="Q380" s="6"/>
      <c r="R380" s="30">
        <f t="shared" si="80"/>
        <v>17.592733333333307</v>
      </c>
      <c r="S380" s="30">
        <f t="shared" si="81"/>
        <v>8.829349999999987</v>
      </c>
      <c r="T380" s="31">
        <f t="shared" si="77"/>
        <v>225.23852040816294</v>
      </c>
      <c r="U380" s="30">
        <f t="shared" si="82"/>
        <v>15.779099999999975</v>
      </c>
      <c r="V380" s="30">
        <f t="shared" si="83"/>
        <v>7.893966666666655</v>
      </c>
      <c r="W380" s="31">
        <f t="shared" si="78"/>
        <v>201.37670068027182</v>
      </c>
    </row>
    <row r="381" spans="8:23" ht="12.75">
      <c r="H381" s="5">
        <f t="shared" si="79"/>
        <v>11.208333333333309</v>
      </c>
      <c r="I381" s="6"/>
      <c r="J381" s="5"/>
      <c r="K381" s="6"/>
      <c r="L381" s="6"/>
      <c r="M381" s="6"/>
      <c r="N381" s="6"/>
      <c r="O381" s="6"/>
      <c r="P381" s="6"/>
      <c r="Q381" s="6"/>
      <c r="R381" s="30">
        <f t="shared" si="80"/>
        <v>17.639566666666642</v>
      </c>
      <c r="S381" s="30">
        <f t="shared" si="81"/>
        <v>8.852762499999987</v>
      </c>
      <c r="T381" s="31">
        <f t="shared" si="77"/>
        <v>225.83577806122415</v>
      </c>
      <c r="U381" s="30">
        <f t="shared" si="82"/>
        <v>15.821199999999974</v>
      </c>
      <c r="V381" s="30">
        <f t="shared" si="83"/>
        <v>7.915083333333321</v>
      </c>
      <c r="W381" s="31">
        <f t="shared" si="78"/>
        <v>201.91539115646228</v>
      </c>
    </row>
    <row r="382" spans="8:23" ht="12.75">
      <c r="H382" s="5">
        <f t="shared" si="79"/>
        <v>11.249999999999975</v>
      </c>
      <c r="I382" s="6"/>
      <c r="J382" s="5"/>
      <c r="K382" s="6"/>
      <c r="L382" s="6"/>
      <c r="M382" s="6"/>
      <c r="N382" s="6"/>
      <c r="O382" s="6"/>
      <c r="P382" s="6"/>
      <c r="Q382" s="6"/>
      <c r="R382" s="30">
        <f t="shared" si="80"/>
        <v>17.686399999999974</v>
      </c>
      <c r="S382" s="30">
        <f t="shared" si="81"/>
        <v>8.876174999999986</v>
      </c>
      <c r="T382" s="31">
        <f t="shared" si="77"/>
        <v>226.43303571428535</v>
      </c>
      <c r="U382" s="30">
        <f t="shared" si="82"/>
        <v>15.863299999999974</v>
      </c>
      <c r="V382" s="30">
        <f t="shared" si="83"/>
        <v>7.936199999999988</v>
      </c>
      <c r="W382" s="31">
        <f t="shared" si="78"/>
        <v>202.45408163265276</v>
      </c>
    </row>
    <row r="383" spans="8:23" ht="12.75">
      <c r="H383" s="5">
        <f t="shared" si="79"/>
        <v>11.291666666666641</v>
      </c>
      <c r="I383" s="6"/>
      <c r="J383" s="5"/>
      <c r="K383" s="6"/>
      <c r="L383" s="6"/>
      <c r="M383" s="6"/>
      <c r="N383" s="6"/>
      <c r="O383" s="6"/>
      <c r="P383" s="6"/>
      <c r="Q383" s="6"/>
      <c r="R383" s="30">
        <f t="shared" si="80"/>
        <v>17.733233333333306</v>
      </c>
      <c r="S383" s="30">
        <f t="shared" si="81"/>
        <v>8.899587499999985</v>
      </c>
      <c r="T383" s="31">
        <f t="shared" si="77"/>
        <v>227.03029336734656</v>
      </c>
      <c r="U383" s="30">
        <f t="shared" si="82"/>
        <v>15.905399999999974</v>
      </c>
      <c r="V383" s="30">
        <f t="shared" si="83"/>
        <v>7.957316666666654</v>
      </c>
      <c r="W383" s="31">
        <f t="shared" si="78"/>
        <v>202.9927721088432</v>
      </c>
    </row>
    <row r="384" spans="8:23" ht="12.75">
      <c r="H384" s="5">
        <f t="shared" si="79"/>
        <v>11.333333333333307</v>
      </c>
      <c r="I384" s="6"/>
      <c r="J384" s="5"/>
      <c r="K384" s="6"/>
      <c r="L384" s="6"/>
      <c r="M384" s="6"/>
      <c r="N384" s="6"/>
      <c r="O384" s="6"/>
      <c r="P384" s="6"/>
      <c r="Q384" s="6"/>
      <c r="R384" s="30">
        <f t="shared" si="80"/>
        <v>17.780066666666638</v>
      </c>
      <c r="S384" s="30">
        <f t="shared" si="81"/>
        <v>8.922999999999984</v>
      </c>
      <c r="T384" s="31">
        <f t="shared" si="77"/>
        <v>227.62755102040776</v>
      </c>
      <c r="U384" s="30">
        <f t="shared" si="82"/>
        <v>15.947499999999973</v>
      </c>
      <c r="V384" s="30">
        <f t="shared" si="83"/>
        <v>7.978433333333321</v>
      </c>
      <c r="W384" s="31">
        <f t="shared" si="78"/>
        <v>203.5314625850337</v>
      </c>
    </row>
    <row r="385" spans="8:23" ht="12.75">
      <c r="H385" s="5">
        <f t="shared" si="79"/>
        <v>11.374999999999973</v>
      </c>
      <c r="I385" s="6"/>
      <c r="J385" s="5"/>
      <c r="K385" s="6"/>
      <c r="L385" s="6"/>
      <c r="M385" s="6"/>
      <c r="N385" s="6"/>
      <c r="O385" s="6"/>
      <c r="P385" s="6"/>
      <c r="Q385" s="6"/>
      <c r="R385" s="30">
        <f t="shared" si="80"/>
        <v>17.82689999999997</v>
      </c>
      <c r="S385" s="30">
        <f t="shared" si="81"/>
        <v>8.946412499999985</v>
      </c>
      <c r="T385" s="31">
        <f t="shared" si="77"/>
        <v>228.224808673469</v>
      </c>
      <c r="U385" s="30">
        <f t="shared" si="82"/>
        <v>15.989599999999973</v>
      </c>
      <c r="V385" s="30">
        <f t="shared" si="83"/>
        <v>7.999549999999987</v>
      </c>
      <c r="W385" s="31">
        <f t="shared" si="78"/>
        <v>204.07015306122415</v>
      </c>
    </row>
    <row r="386" spans="8:23" ht="12.75">
      <c r="H386" s="5">
        <f t="shared" si="79"/>
        <v>11.41666666666664</v>
      </c>
      <c r="I386" s="6"/>
      <c r="J386" s="5"/>
      <c r="K386" s="6"/>
      <c r="L386" s="6"/>
      <c r="M386" s="6"/>
      <c r="N386" s="6"/>
      <c r="O386" s="6"/>
      <c r="P386" s="6"/>
      <c r="Q386" s="6"/>
      <c r="R386" s="30">
        <f t="shared" si="80"/>
        <v>17.873733333333305</v>
      </c>
      <c r="S386" s="30">
        <f t="shared" si="81"/>
        <v>8.969824999999984</v>
      </c>
      <c r="T386" s="31">
        <f t="shared" si="77"/>
        <v>228.8220663265302</v>
      </c>
      <c r="U386" s="30">
        <f t="shared" si="82"/>
        <v>16.031699999999972</v>
      </c>
      <c r="V386" s="30">
        <f t="shared" si="83"/>
        <v>8.020666666666653</v>
      </c>
      <c r="W386" s="31">
        <f t="shared" si="78"/>
        <v>204.60884353741463</v>
      </c>
    </row>
    <row r="387" spans="8:23" ht="12.75">
      <c r="H387" s="5">
        <f t="shared" si="79"/>
        <v>11.458333333333306</v>
      </c>
      <c r="I387" s="6"/>
      <c r="J387" s="5"/>
      <c r="K387" s="6"/>
      <c r="L387" s="6"/>
      <c r="M387" s="6"/>
      <c r="N387" s="6"/>
      <c r="O387" s="6"/>
      <c r="P387" s="6"/>
      <c r="Q387" s="6"/>
      <c r="R387" s="30">
        <f t="shared" si="80"/>
        <v>17.920566666666637</v>
      </c>
      <c r="S387" s="30">
        <f t="shared" si="81"/>
        <v>8.993237499999985</v>
      </c>
      <c r="T387" s="31">
        <f t="shared" si="77"/>
        <v>229.41932397959147</v>
      </c>
      <c r="U387" s="30">
        <f t="shared" si="82"/>
        <v>16.07379999999997</v>
      </c>
      <c r="V387" s="30">
        <f t="shared" si="83"/>
        <v>8.04178333333332</v>
      </c>
      <c r="W387" s="31">
        <f t="shared" si="78"/>
        <v>205.14753401360514</v>
      </c>
    </row>
    <row r="388" spans="8:23" ht="12.75">
      <c r="H388" s="5">
        <f t="shared" si="79"/>
        <v>11.499999999999972</v>
      </c>
      <c r="I388" s="6"/>
      <c r="J388" s="5"/>
      <c r="K388" s="6"/>
      <c r="L388" s="6"/>
      <c r="M388" s="6"/>
      <c r="N388" s="6"/>
      <c r="O388" s="6"/>
      <c r="P388" s="6"/>
      <c r="Q388" s="6"/>
      <c r="R388" s="30">
        <f t="shared" si="80"/>
        <v>17.96739999999997</v>
      </c>
      <c r="S388" s="30">
        <f t="shared" si="81"/>
        <v>9.016649999999984</v>
      </c>
      <c r="T388" s="31">
        <f t="shared" si="77"/>
        <v>230.01658163265267</v>
      </c>
      <c r="U388" s="30">
        <f t="shared" si="82"/>
        <v>16.11589999999997</v>
      </c>
      <c r="V388" s="30">
        <f t="shared" si="83"/>
        <v>8.062899999999985</v>
      </c>
      <c r="W388" s="31">
        <f t="shared" si="78"/>
        <v>205.68622448979553</v>
      </c>
    </row>
    <row r="389" spans="8:23" ht="12.75">
      <c r="H389" s="5">
        <f t="shared" si="79"/>
        <v>11.541666666666638</v>
      </c>
      <c r="I389" s="6"/>
      <c r="J389" s="5"/>
      <c r="K389" s="6"/>
      <c r="L389" s="6"/>
      <c r="M389" s="6"/>
      <c r="N389" s="6"/>
      <c r="O389" s="6"/>
      <c r="P389" s="6"/>
      <c r="Q389" s="6"/>
      <c r="R389" s="30">
        <f t="shared" si="80"/>
        <v>18.0142333333333</v>
      </c>
      <c r="S389" s="30">
        <f t="shared" si="81"/>
        <v>9.040062499999983</v>
      </c>
      <c r="T389" s="31">
        <f t="shared" si="77"/>
        <v>230.61383928571388</v>
      </c>
      <c r="U389" s="30">
        <f t="shared" si="82"/>
        <v>16.15799999999997</v>
      </c>
      <c r="V389" s="30">
        <f t="shared" si="83"/>
        <v>8.084016666666653</v>
      </c>
      <c r="W389" s="31">
        <f t="shared" si="78"/>
        <v>206.22491496598604</v>
      </c>
    </row>
    <row r="390" spans="8:23" ht="12.75">
      <c r="H390" s="5">
        <f t="shared" si="79"/>
        <v>11.583333333333304</v>
      </c>
      <c r="I390" s="6"/>
      <c r="J390" s="5"/>
      <c r="K390" s="6"/>
      <c r="L390" s="6"/>
      <c r="M390" s="6"/>
      <c r="N390" s="6"/>
      <c r="O390" s="6"/>
      <c r="P390" s="6"/>
      <c r="Q390" s="6"/>
      <c r="R390" s="30">
        <f t="shared" si="80"/>
        <v>18.061066666666633</v>
      </c>
      <c r="S390" s="30">
        <f t="shared" si="81"/>
        <v>9.063474999999983</v>
      </c>
      <c r="T390" s="31">
        <f t="shared" si="77"/>
        <v>231.21109693877509</v>
      </c>
      <c r="U390" s="30">
        <f t="shared" si="82"/>
        <v>16.20009999999997</v>
      </c>
      <c r="V390" s="30">
        <f t="shared" si="83"/>
        <v>8.105133333333319</v>
      </c>
      <c r="W390" s="31">
        <f t="shared" si="78"/>
        <v>206.7636054421765</v>
      </c>
    </row>
    <row r="391" spans="8:23" ht="12.75">
      <c r="H391" s="5">
        <f t="shared" si="79"/>
        <v>11.62499999999997</v>
      </c>
      <c r="I391" s="6"/>
      <c r="J391" s="5"/>
      <c r="K391" s="6"/>
      <c r="L391" s="6"/>
      <c r="M391" s="6"/>
      <c r="N391" s="6"/>
      <c r="O391" s="6"/>
      <c r="P391" s="6"/>
      <c r="Q391" s="6"/>
      <c r="R391" s="30">
        <f t="shared" si="80"/>
        <v>18.10789999999997</v>
      </c>
      <c r="S391" s="30">
        <f t="shared" si="81"/>
        <v>9.086887499999982</v>
      </c>
      <c r="T391" s="31">
        <f t="shared" si="77"/>
        <v>231.8083545918363</v>
      </c>
      <c r="U391" s="30">
        <f t="shared" si="82"/>
        <v>16.24219999999997</v>
      </c>
      <c r="V391" s="30">
        <f t="shared" si="83"/>
        <v>8.126249999999985</v>
      </c>
      <c r="W391" s="31">
        <f t="shared" si="78"/>
        <v>207.30229591836695</v>
      </c>
    </row>
    <row r="392" spans="8:23" ht="12.75">
      <c r="H392" s="5">
        <f t="shared" si="79"/>
        <v>11.666666666666636</v>
      </c>
      <c r="I392" s="6"/>
      <c r="J392" s="5"/>
      <c r="K392" s="6"/>
      <c r="L392" s="6"/>
      <c r="M392" s="6"/>
      <c r="N392" s="6"/>
      <c r="O392" s="6"/>
      <c r="P392" s="6"/>
      <c r="Q392" s="6"/>
      <c r="R392" s="30">
        <f t="shared" si="80"/>
        <v>18.1547333333333</v>
      </c>
      <c r="S392" s="30">
        <f t="shared" si="81"/>
        <v>9.110299999999983</v>
      </c>
      <c r="T392" s="31">
        <f t="shared" si="77"/>
        <v>232.40561224489753</v>
      </c>
      <c r="U392" s="30">
        <f t="shared" si="82"/>
        <v>16.284299999999966</v>
      </c>
      <c r="V392" s="30">
        <f t="shared" si="83"/>
        <v>8.147366666666652</v>
      </c>
      <c r="W392" s="31">
        <f t="shared" si="78"/>
        <v>207.84098639455746</v>
      </c>
    </row>
    <row r="393" spans="8:23" ht="12.75">
      <c r="H393" s="5">
        <f t="shared" si="79"/>
        <v>11.708333333333302</v>
      </c>
      <c r="I393" s="6"/>
      <c r="J393" s="5"/>
      <c r="K393" s="6"/>
      <c r="L393" s="6"/>
      <c r="M393" s="6"/>
      <c r="N393" s="6"/>
      <c r="O393" s="6"/>
      <c r="P393" s="6"/>
      <c r="Q393" s="6"/>
      <c r="R393" s="30">
        <f t="shared" si="80"/>
        <v>18.201566666666633</v>
      </c>
      <c r="S393" s="30">
        <f t="shared" si="81"/>
        <v>9.133712499999982</v>
      </c>
      <c r="T393" s="31">
        <f t="shared" si="77"/>
        <v>233.00286989795873</v>
      </c>
      <c r="U393" s="30">
        <f t="shared" si="82"/>
        <v>16.326399999999968</v>
      </c>
      <c r="V393" s="30">
        <f t="shared" si="83"/>
        <v>8.168483333333317</v>
      </c>
      <c r="W393" s="31">
        <f t="shared" si="78"/>
        <v>208.3796768707479</v>
      </c>
    </row>
    <row r="394" spans="8:23" ht="12.75">
      <c r="H394" s="5">
        <f t="shared" si="79"/>
        <v>11.749999999999968</v>
      </c>
      <c r="I394" s="6"/>
      <c r="J394" s="5"/>
      <c r="K394" s="6"/>
      <c r="L394" s="6"/>
      <c r="M394" s="6"/>
      <c r="N394" s="6"/>
      <c r="O394" s="6"/>
      <c r="P394" s="6"/>
      <c r="Q394" s="6"/>
      <c r="R394" s="30">
        <f t="shared" si="80"/>
        <v>18.248399999999965</v>
      </c>
      <c r="S394" s="30">
        <f t="shared" si="81"/>
        <v>9.157124999999983</v>
      </c>
      <c r="T394" s="31">
        <f t="shared" si="77"/>
        <v>233.60012755101997</v>
      </c>
      <c r="U394" s="30">
        <f t="shared" si="82"/>
        <v>16.36849999999997</v>
      </c>
      <c r="V394" s="30">
        <f t="shared" si="83"/>
        <v>8.189599999999984</v>
      </c>
      <c r="W394" s="31">
        <f t="shared" si="78"/>
        <v>208.9183673469384</v>
      </c>
    </row>
    <row r="395" spans="8:23" ht="12.75">
      <c r="H395" s="5">
        <f t="shared" si="79"/>
        <v>11.791666666666634</v>
      </c>
      <c r="I395" s="6"/>
      <c r="J395" s="5"/>
      <c r="K395" s="6"/>
      <c r="L395" s="6"/>
      <c r="M395" s="6"/>
      <c r="N395" s="6"/>
      <c r="O395" s="6"/>
      <c r="P395" s="6"/>
      <c r="Q395" s="6"/>
      <c r="R395" s="30">
        <f t="shared" si="80"/>
        <v>18.295233333333297</v>
      </c>
      <c r="S395" s="30">
        <f t="shared" si="81"/>
        <v>9.180537499999982</v>
      </c>
      <c r="T395" s="31">
        <f t="shared" si="77"/>
        <v>234.19738520408117</v>
      </c>
      <c r="U395" s="30">
        <f t="shared" si="82"/>
        <v>16.410599999999967</v>
      </c>
      <c r="V395" s="30">
        <f t="shared" si="83"/>
        <v>8.21071666666665</v>
      </c>
      <c r="W395" s="31">
        <f t="shared" si="78"/>
        <v>209.45705782312885</v>
      </c>
    </row>
    <row r="396" spans="8:23" ht="12.75">
      <c r="H396" s="5">
        <f t="shared" si="79"/>
        <v>11.8333333333333</v>
      </c>
      <c r="I396" s="6"/>
      <c r="J396" s="5"/>
      <c r="K396" s="6"/>
      <c r="L396" s="6"/>
      <c r="M396" s="6"/>
      <c r="N396" s="6"/>
      <c r="O396" s="6"/>
      <c r="P396" s="6"/>
      <c r="Q396" s="6"/>
      <c r="R396" s="30">
        <f t="shared" si="80"/>
        <v>18.342066666666632</v>
      </c>
      <c r="S396" s="30">
        <f t="shared" si="81"/>
        <v>9.203949999999981</v>
      </c>
      <c r="T396" s="31">
        <f t="shared" si="77"/>
        <v>234.79464285714238</v>
      </c>
      <c r="U396" s="30">
        <f t="shared" si="82"/>
        <v>16.452699999999965</v>
      </c>
      <c r="V396" s="30">
        <f t="shared" si="83"/>
        <v>8.231833333333316</v>
      </c>
      <c r="W396" s="31">
        <f t="shared" si="78"/>
        <v>209.9957482993193</v>
      </c>
    </row>
    <row r="397" spans="8:23" ht="12.75">
      <c r="H397" s="5">
        <f t="shared" si="79"/>
        <v>11.874999999999966</v>
      </c>
      <c r="I397" s="6"/>
      <c r="J397" s="5"/>
      <c r="K397" s="6"/>
      <c r="L397" s="6"/>
      <c r="M397" s="6"/>
      <c r="N397" s="6"/>
      <c r="O397" s="6"/>
      <c r="P397" s="6"/>
      <c r="Q397" s="6"/>
      <c r="R397" s="30">
        <f t="shared" si="80"/>
        <v>18.388899999999964</v>
      </c>
      <c r="S397" s="30">
        <f t="shared" si="81"/>
        <v>9.22736249999998</v>
      </c>
      <c r="T397" s="31">
        <f t="shared" si="77"/>
        <v>235.39190051020358</v>
      </c>
      <c r="U397" s="30">
        <f t="shared" si="82"/>
        <v>16.494799999999966</v>
      </c>
      <c r="V397" s="30">
        <f t="shared" si="83"/>
        <v>8.252949999999984</v>
      </c>
      <c r="W397" s="31">
        <f t="shared" si="78"/>
        <v>210.5344387755098</v>
      </c>
    </row>
    <row r="398" spans="8:23" ht="12.75">
      <c r="H398" s="5">
        <f t="shared" si="79"/>
        <v>11.916666666666632</v>
      </c>
      <c r="I398" s="6"/>
      <c r="J398" s="5"/>
      <c r="K398" s="6"/>
      <c r="L398" s="6"/>
      <c r="M398" s="6"/>
      <c r="N398" s="6"/>
      <c r="O398" s="6"/>
      <c r="P398" s="6"/>
      <c r="Q398" s="6"/>
      <c r="R398" s="30">
        <f t="shared" si="80"/>
        <v>18.435733333333296</v>
      </c>
      <c r="S398" s="30">
        <f t="shared" si="81"/>
        <v>9.25077499999998</v>
      </c>
      <c r="T398" s="31">
        <f t="shared" si="77"/>
        <v>235.9891581632648</v>
      </c>
      <c r="U398" s="30">
        <f t="shared" si="82"/>
        <v>16.536899999999964</v>
      </c>
      <c r="V398" s="30">
        <f t="shared" si="83"/>
        <v>8.274066666666648</v>
      </c>
      <c r="W398" s="31">
        <f t="shared" si="78"/>
        <v>211.0731292517002</v>
      </c>
    </row>
    <row r="399" spans="8:23" ht="12.75">
      <c r="H399" s="5">
        <f t="shared" si="79"/>
        <v>11.958333333333298</v>
      </c>
      <c r="I399" s="6"/>
      <c r="J399" s="5"/>
      <c r="K399" s="6"/>
      <c r="L399" s="6"/>
      <c r="M399" s="6"/>
      <c r="N399" s="6"/>
      <c r="O399" s="6"/>
      <c r="P399" s="6"/>
      <c r="Q399" s="6"/>
      <c r="R399" s="30">
        <f t="shared" si="80"/>
        <v>18.482566666666628</v>
      </c>
      <c r="S399" s="30">
        <f t="shared" si="81"/>
        <v>9.274187499999979</v>
      </c>
      <c r="T399" s="31">
        <f t="shared" si="77"/>
        <v>236.586415816326</v>
      </c>
      <c r="U399" s="30">
        <f t="shared" si="82"/>
        <v>16.578999999999965</v>
      </c>
      <c r="V399" s="30">
        <f t="shared" si="83"/>
        <v>8.295183333333316</v>
      </c>
      <c r="W399" s="31">
        <f t="shared" si="78"/>
        <v>211.61181972789072</v>
      </c>
    </row>
    <row r="400" spans="8:23" ht="12.75">
      <c r="H400" s="5">
        <f t="shared" si="79"/>
        <v>11.999999999999964</v>
      </c>
      <c r="I400" s="6"/>
      <c r="J400" s="5"/>
      <c r="K400" s="6"/>
      <c r="L400" s="6"/>
      <c r="M400" s="6"/>
      <c r="N400" s="6"/>
      <c r="O400" s="6"/>
      <c r="P400" s="6"/>
      <c r="Q400" s="6"/>
      <c r="R400" s="30">
        <f t="shared" si="80"/>
        <v>18.529399999999963</v>
      </c>
      <c r="S400" s="30">
        <f t="shared" si="81"/>
        <v>9.29759999999998</v>
      </c>
      <c r="T400" s="31">
        <f t="shared" si="77"/>
        <v>237.18367346938723</v>
      </c>
      <c r="U400" s="30">
        <f t="shared" si="82"/>
        <v>16.621099999999963</v>
      </c>
      <c r="V400" s="30">
        <f t="shared" si="83"/>
        <v>8.316299999999982</v>
      </c>
      <c r="W400" s="31">
        <f t="shared" si="78"/>
        <v>212.1505102040812</v>
      </c>
    </row>
    <row r="401" spans="8:23" ht="12.75">
      <c r="H401" s="5">
        <f t="shared" si="79"/>
        <v>12.04166666666663</v>
      </c>
      <c r="I401" s="6"/>
      <c r="J401" s="5"/>
      <c r="K401" s="6"/>
      <c r="L401" s="6"/>
      <c r="M401" s="6"/>
      <c r="N401" s="6"/>
      <c r="O401" s="6"/>
      <c r="P401" s="6"/>
      <c r="Q401" s="6"/>
      <c r="R401" s="30">
        <f t="shared" si="80"/>
        <v>18.576233333333295</v>
      </c>
      <c r="S401" s="30">
        <f t="shared" si="81"/>
        <v>9.32101249999998</v>
      </c>
      <c r="T401" s="31">
        <f t="shared" si="77"/>
        <v>237.7809311224485</v>
      </c>
      <c r="U401" s="30">
        <f t="shared" si="82"/>
        <v>16.66319999999996</v>
      </c>
      <c r="V401" s="30">
        <f t="shared" si="83"/>
        <v>8.337416666666648</v>
      </c>
      <c r="W401" s="31">
        <f t="shared" si="78"/>
        <v>212.68920068027165</v>
      </c>
    </row>
    <row r="402" spans="8:23" ht="12.75">
      <c r="H402" s="5">
        <f t="shared" si="79"/>
        <v>12.083333333333297</v>
      </c>
      <c r="I402" s="6"/>
      <c r="J402" s="5"/>
      <c r="K402" s="6"/>
      <c r="L402" s="6"/>
      <c r="M402" s="6"/>
      <c r="N402" s="6"/>
      <c r="O402" s="6"/>
      <c r="P402" s="6"/>
      <c r="Q402" s="6"/>
      <c r="R402" s="30">
        <f t="shared" si="80"/>
        <v>18.623066666666627</v>
      </c>
      <c r="S402" s="30">
        <f t="shared" si="81"/>
        <v>9.34442499999998</v>
      </c>
      <c r="T402" s="31">
        <f t="shared" si="77"/>
        <v>238.3781887755097</v>
      </c>
      <c r="U402" s="30">
        <f t="shared" si="82"/>
        <v>16.705299999999962</v>
      </c>
      <c r="V402" s="30">
        <f t="shared" si="83"/>
        <v>8.358533333333316</v>
      </c>
      <c r="W402" s="31">
        <f t="shared" si="78"/>
        <v>213.22789115646216</v>
      </c>
    </row>
    <row r="403" spans="8:23" ht="12.75">
      <c r="H403" s="5">
        <f aca="true" t="shared" si="84" ref="H403:H448">H402+0.25/6</f>
        <v>12.124999999999963</v>
      </c>
      <c r="I403" s="6"/>
      <c r="J403" s="5"/>
      <c r="K403" s="6"/>
      <c r="L403" s="6"/>
      <c r="M403" s="6"/>
      <c r="N403" s="6"/>
      <c r="O403" s="6"/>
      <c r="P403" s="6"/>
      <c r="Q403" s="6"/>
      <c r="R403" s="30">
        <f aca="true" t="shared" si="85" ref="R403:R448">5.0414+1.124*H403</f>
        <v>18.66989999999996</v>
      </c>
      <c r="S403" s="30">
        <f aca="true" t="shared" si="86" ref="S403:S448">2.5548+0.5619*H403</f>
        <v>9.367837499999979</v>
      </c>
      <c r="T403" s="31">
        <f t="shared" si="77"/>
        <v>238.9754464285709</v>
      </c>
      <c r="U403" s="30">
        <f aca="true" t="shared" si="87" ref="U403:U448">4.4963+1.0104*H403</f>
        <v>16.747399999999963</v>
      </c>
      <c r="V403" s="30">
        <f aca="true" t="shared" si="88" ref="V403:V448">2.2347+0.5068*H403</f>
        <v>8.37964999999998</v>
      </c>
      <c r="W403" s="31">
        <f t="shared" si="78"/>
        <v>213.76658163265256</v>
      </c>
    </row>
    <row r="404" spans="8:23" ht="12.75">
      <c r="H404" s="5">
        <f t="shared" si="84"/>
        <v>12.166666666666629</v>
      </c>
      <c r="I404" s="6"/>
      <c r="J404" s="5"/>
      <c r="K404" s="6"/>
      <c r="L404" s="6"/>
      <c r="M404" s="6"/>
      <c r="N404" s="6"/>
      <c r="O404" s="6"/>
      <c r="P404" s="6"/>
      <c r="Q404" s="6"/>
      <c r="R404" s="30">
        <f t="shared" si="85"/>
        <v>18.71673333333329</v>
      </c>
      <c r="S404" s="30">
        <f t="shared" si="86"/>
        <v>9.391249999999978</v>
      </c>
      <c r="T404" s="31">
        <f t="shared" si="77"/>
        <v>239.5727040816321</v>
      </c>
      <c r="U404" s="30">
        <f t="shared" si="87"/>
        <v>16.78949999999996</v>
      </c>
      <c r="V404" s="30">
        <f t="shared" si="88"/>
        <v>8.400766666666648</v>
      </c>
      <c r="W404" s="31">
        <f t="shared" si="78"/>
        <v>214.30527210884307</v>
      </c>
    </row>
    <row r="405" spans="8:23" ht="12.75">
      <c r="H405" s="5">
        <f t="shared" si="84"/>
        <v>12.208333333333295</v>
      </c>
      <c r="I405" s="6"/>
      <c r="J405" s="5"/>
      <c r="K405" s="6"/>
      <c r="L405" s="6"/>
      <c r="M405" s="6"/>
      <c r="N405" s="6"/>
      <c r="O405" s="6"/>
      <c r="P405" s="6"/>
      <c r="Q405" s="6"/>
      <c r="R405" s="30">
        <f t="shared" si="85"/>
        <v>18.763566666666627</v>
      </c>
      <c r="S405" s="30">
        <f t="shared" si="86"/>
        <v>9.414662499999977</v>
      </c>
      <c r="T405" s="31">
        <f t="shared" si="77"/>
        <v>240.16996173469332</v>
      </c>
      <c r="U405" s="30">
        <f t="shared" si="87"/>
        <v>16.83159999999996</v>
      </c>
      <c r="V405" s="30">
        <f t="shared" si="88"/>
        <v>8.421883333333314</v>
      </c>
      <c r="W405" s="31">
        <f t="shared" si="78"/>
        <v>214.84396258503352</v>
      </c>
    </row>
    <row r="406" spans="8:23" ht="12.75">
      <c r="H406" s="5">
        <f t="shared" si="84"/>
        <v>12.249999999999961</v>
      </c>
      <c r="I406" s="6"/>
      <c r="J406" s="5"/>
      <c r="K406" s="6"/>
      <c r="L406" s="6"/>
      <c r="M406" s="6"/>
      <c r="N406" s="6"/>
      <c r="O406" s="6"/>
      <c r="P406" s="6"/>
      <c r="Q406" s="6"/>
      <c r="R406" s="30">
        <f t="shared" si="85"/>
        <v>18.81039999999996</v>
      </c>
      <c r="S406" s="30">
        <f t="shared" si="86"/>
        <v>9.438074999999976</v>
      </c>
      <c r="T406" s="31">
        <f t="shared" si="77"/>
        <v>240.76721938775452</v>
      </c>
      <c r="U406" s="30">
        <f t="shared" si="87"/>
        <v>16.87369999999996</v>
      </c>
      <c r="V406" s="30">
        <f t="shared" si="88"/>
        <v>8.44299999999998</v>
      </c>
      <c r="W406" s="31">
        <f t="shared" si="78"/>
        <v>215.38265306122398</v>
      </c>
    </row>
    <row r="407" spans="8:23" ht="12.75">
      <c r="H407" s="5">
        <f t="shared" si="84"/>
        <v>12.291666666666627</v>
      </c>
      <c r="I407" s="6"/>
      <c r="J407" s="5"/>
      <c r="K407" s="6"/>
      <c r="L407" s="6"/>
      <c r="M407" s="6"/>
      <c r="N407" s="6"/>
      <c r="O407" s="6"/>
      <c r="P407" s="6"/>
      <c r="Q407" s="6"/>
      <c r="R407" s="30">
        <f t="shared" si="85"/>
        <v>18.85723333333329</v>
      </c>
      <c r="S407" s="30">
        <f t="shared" si="86"/>
        <v>9.461487499999977</v>
      </c>
      <c r="T407" s="31">
        <f t="shared" si="77"/>
        <v>241.36447704081576</v>
      </c>
      <c r="U407" s="30">
        <f t="shared" si="87"/>
        <v>16.91579999999996</v>
      </c>
      <c r="V407" s="30">
        <f t="shared" si="88"/>
        <v>8.464116666666648</v>
      </c>
      <c r="W407" s="31">
        <f t="shared" si="78"/>
        <v>215.9213435374145</v>
      </c>
    </row>
    <row r="408" spans="8:23" ht="12.75">
      <c r="H408" s="5">
        <f t="shared" si="84"/>
        <v>12.333333333333293</v>
      </c>
      <c r="I408" s="6"/>
      <c r="J408" s="5"/>
      <c r="K408" s="6"/>
      <c r="L408" s="6"/>
      <c r="M408" s="6"/>
      <c r="N408" s="6"/>
      <c r="O408" s="6"/>
      <c r="P408" s="6"/>
      <c r="Q408" s="6"/>
      <c r="R408" s="30">
        <f t="shared" si="85"/>
        <v>18.904066666666623</v>
      </c>
      <c r="S408" s="30">
        <f t="shared" si="86"/>
        <v>9.484899999999977</v>
      </c>
      <c r="T408" s="31">
        <f t="shared" si="77"/>
        <v>241.96173469387696</v>
      </c>
      <c r="U408" s="30">
        <f t="shared" si="87"/>
        <v>16.95789999999996</v>
      </c>
      <c r="V408" s="30">
        <f t="shared" si="88"/>
        <v>8.485233333333312</v>
      </c>
      <c r="W408" s="31">
        <f t="shared" si="78"/>
        <v>216.4600340136049</v>
      </c>
    </row>
    <row r="409" spans="8:23" ht="12.75">
      <c r="H409" s="5">
        <f t="shared" si="84"/>
        <v>12.37499999999996</v>
      </c>
      <c r="I409" s="6"/>
      <c r="J409" s="5"/>
      <c r="K409" s="6"/>
      <c r="L409" s="6"/>
      <c r="M409" s="6"/>
      <c r="N409" s="6"/>
      <c r="O409" s="6"/>
      <c r="P409" s="6"/>
      <c r="Q409" s="6"/>
      <c r="R409" s="30">
        <f t="shared" si="85"/>
        <v>18.950899999999955</v>
      </c>
      <c r="S409" s="30">
        <f t="shared" si="86"/>
        <v>9.508312499999978</v>
      </c>
      <c r="T409" s="31">
        <f t="shared" si="77"/>
        <v>242.5589923469382</v>
      </c>
      <c r="U409" s="30">
        <f t="shared" si="87"/>
        <v>16.999999999999957</v>
      </c>
      <c r="V409" s="30">
        <f t="shared" si="88"/>
        <v>8.50634999999998</v>
      </c>
      <c r="W409" s="31">
        <f t="shared" si="78"/>
        <v>216.99872448979542</v>
      </c>
    </row>
    <row r="410" spans="8:23" ht="12.75">
      <c r="H410" s="5">
        <f t="shared" si="84"/>
        <v>12.416666666666625</v>
      </c>
      <c r="I410" s="6"/>
      <c r="J410" s="5"/>
      <c r="K410" s="6"/>
      <c r="L410" s="6"/>
      <c r="M410" s="6"/>
      <c r="N410" s="6"/>
      <c r="O410" s="6"/>
      <c r="P410" s="6"/>
      <c r="Q410" s="6"/>
      <c r="R410" s="30">
        <f t="shared" si="85"/>
        <v>18.99773333333329</v>
      </c>
      <c r="S410" s="30">
        <f t="shared" si="86"/>
        <v>9.531724999999977</v>
      </c>
      <c r="T410" s="31">
        <f t="shared" si="77"/>
        <v>243.1562499999994</v>
      </c>
      <c r="U410" s="30">
        <f t="shared" si="87"/>
        <v>17.042099999999955</v>
      </c>
      <c r="V410" s="30">
        <f t="shared" si="88"/>
        <v>8.527466666666646</v>
      </c>
      <c r="W410" s="31">
        <f t="shared" si="78"/>
        <v>217.53741496598587</v>
      </c>
    </row>
    <row r="411" spans="8:23" ht="12.75">
      <c r="H411" s="5">
        <f t="shared" si="84"/>
        <v>12.458333333333291</v>
      </c>
      <c r="I411" s="6"/>
      <c r="J411" s="5"/>
      <c r="K411" s="6"/>
      <c r="L411" s="6"/>
      <c r="M411" s="6"/>
      <c r="N411" s="6"/>
      <c r="O411" s="6"/>
      <c r="P411" s="6"/>
      <c r="Q411" s="6"/>
      <c r="R411" s="30">
        <f t="shared" si="85"/>
        <v>19.044566666666622</v>
      </c>
      <c r="S411" s="30">
        <f t="shared" si="86"/>
        <v>9.555137499999976</v>
      </c>
      <c r="T411" s="31">
        <f t="shared" si="77"/>
        <v>243.7535076530606</v>
      </c>
      <c r="U411" s="30">
        <f t="shared" si="87"/>
        <v>17.084199999999957</v>
      </c>
      <c r="V411" s="30">
        <f t="shared" si="88"/>
        <v>8.548583333333312</v>
      </c>
      <c r="W411" s="31">
        <f t="shared" si="78"/>
        <v>218.07610544217633</v>
      </c>
    </row>
    <row r="412" spans="8:23" ht="12.75">
      <c r="H412" s="5">
        <f t="shared" si="84"/>
        <v>12.499999999999957</v>
      </c>
      <c r="I412" s="6"/>
      <c r="J412" s="5"/>
      <c r="K412" s="6"/>
      <c r="L412" s="6"/>
      <c r="M412" s="6"/>
      <c r="N412" s="6"/>
      <c r="O412" s="6"/>
      <c r="P412" s="6"/>
      <c r="Q412" s="6"/>
      <c r="R412" s="30">
        <f t="shared" si="85"/>
        <v>19.091399999999954</v>
      </c>
      <c r="S412" s="30">
        <f t="shared" si="86"/>
        <v>9.578549999999975</v>
      </c>
      <c r="T412" s="31">
        <f t="shared" si="77"/>
        <v>244.35076530612182</v>
      </c>
      <c r="U412" s="30">
        <f t="shared" si="87"/>
        <v>17.126299999999958</v>
      </c>
      <c r="V412" s="30">
        <f t="shared" si="88"/>
        <v>8.56969999999998</v>
      </c>
      <c r="W412" s="31">
        <f t="shared" si="78"/>
        <v>218.61479591836684</v>
      </c>
    </row>
    <row r="413" spans="8:23" ht="12.75">
      <c r="H413" s="5">
        <f t="shared" si="84"/>
        <v>12.541666666666623</v>
      </c>
      <c r="I413" s="6"/>
      <c r="J413" s="5"/>
      <c r="K413" s="6"/>
      <c r="L413" s="6"/>
      <c r="M413" s="6"/>
      <c r="N413" s="6"/>
      <c r="O413" s="6"/>
      <c r="P413" s="6"/>
      <c r="Q413" s="6"/>
      <c r="R413" s="30">
        <f t="shared" si="85"/>
        <v>19.138233333333286</v>
      </c>
      <c r="S413" s="30">
        <f t="shared" si="86"/>
        <v>9.601962499999974</v>
      </c>
      <c r="T413" s="31">
        <f t="shared" si="77"/>
        <v>244.94802295918302</v>
      </c>
      <c r="U413" s="30">
        <f t="shared" si="87"/>
        <v>17.168399999999956</v>
      </c>
      <c r="V413" s="30">
        <f t="shared" si="88"/>
        <v>8.590816666666646</v>
      </c>
      <c r="W413" s="31">
        <f t="shared" si="78"/>
        <v>219.1534863945573</v>
      </c>
    </row>
    <row r="414" spans="8:23" ht="12.75">
      <c r="H414" s="5">
        <f t="shared" si="84"/>
        <v>12.58333333333329</v>
      </c>
      <c r="I414" s="6"/>
      <c r="J414" s="5"/>
      <c r="K414" s="6"/>
      <c r="L414" s="6"/>
      <c r="M414" s="6"/>
      <c r="N414" s="6"/>
      <c r="O414" s="6"/>
      <c r="P414" s="6"/>
      <c r="Q414" s="6"/>
      <c r="R414" s="30">
        <f t="shared" si="85"/>
        <v>19.185066666666618</v>
      </c>
      <c r="S414" s="30">
        <f t="shared" si="86"/>
        <v>9.625374999999975</v>
      </c>
      <c r="T414" s="31">
        <f t="shared" si="77"/>
        <v>245.54528061224428</v>
      </c>
      <c r="U414" s="30">
        <f t="shared" si="87"/>
        <v>17.210499999999954</v>
      </c>
      <c r="V414" s="30">
        <f t="shared" si="88"/>
        <v>8.611933333333312</v>
      </c>
      <c r="W414" s="31">
        <f t="shared" si="78"/>
        <v>219.69217687074774</v>
      </c>
    </row>
    <row r="415" spans="8:23" ht="12.75">
      <c r="H415" s="5">
        <f t="shared" si="84"/>
        <v>12.624999999999956</v>
      </c>
      <c r="I415" s="6"/>
      <c r="J415" s="5"/>
      <c r="K415" s="6"/>
      <c r="L415" s="6"/>
      <c r="M415" s="6"/>
      <c r="N415" s="6"/>
      <c r="O415" s="6"/>
      <c r="P415" s="6"/>
      <c r="Q415" s="6"/>
      <c r="R415" s="30">
        <f t="shared" si="85"/>
        <v>19.231899999999953</v>
      </c>
      <c r="S415" s="30">
        <f t="shared" si="86"/>
        <v>9.648787499999974</v>
      </c>
      <c r="T415" s="31">
        <f t="shared" si="77"/>
        <v>246.14253826530546</v>
      </c>
      <c r="U415" s="30">
        <f t="shared" si="87"/>
        <v>17.252599999999955</v>
      </c>
      <c r="V415" s="30">
        <f t="shared" si="88"/>
        <v>8.633049999999978</v>
      </c>
      <c r="W415" s="31">
        <f t="shared" si="78"/>
        <v>220.23086734693823</v>
      </c>
    </row>
    <row r="416" spans="8:23" ht="12.75">
      <c r="H416" s="5">
        <f t="shared" si="84"/>
        <v>12.666666666666622</v>
      </c>
      <c r="I416" s="6"/>
      <c r="J416" s="5"/>
      <c r="K416" s="6"/>
      <c r="L416" s="6"/>
      <c r="M416" s="6"/>
      <c r="N416" s="6"/>
      <c r="O416" s="6"/>
      <c r="P416" s="6"/>
      <c r="Q416" s="6"/>
      <c r="R416" s="30">
        <f t="shared" si="85"/>
        <v>19.278733333333285</v>
      </c>
      <c r="S416" s="30">
        <f t="shared" si="86"/>
        <v>9.672199999999975</v>
      </c>
      <c r="T416" s="31">
        <f t="shared" si="77"/>
        <v>246.73979591836672</v>
      </c>
      <c r="U416" s="30">
        <f t="shared" si="87"/>
        <v>17.294699999999956</v>
      </c>
      <c r="V416" s="30">
        <f t="shared" si="88"/>
        <v>8.654166666666644</v>
      </c>
      <c r="W416" s="31">
        <f t="shared" si="78"/>
        <v>220.76955782312868</v>
      </c>
    </row>
    <row r="417" spans="8:23" ht="12.75">
      <c r="H417" s="5">
        <f t="shared" si="84"/>
        <v>12.708333333333288</v>
      </c>
      <c r="I417" s="6"/>
      <c r="J417" s="5"/>
      <c r="K417" s="6"/>
      <c r="L417" s="6"/>
      <c r="M417" s="6"/>
      <c r="N417" s="6"/>
      <c r="O417" s="6"/>
      <c r="P417" s="6"/>
      <c r="Q417" s="6"/>
      <c r="R417" s="30">
        <f t="shared" si="85"/>
        <v>19.325566666666617</v>
      </c>
      <c r="S417" s="30">
        <f t="shared" si="86"/>
        <v>9.695612499999974</v>
      </c>
      <c r="T417" s="31">
        <f t="shared" si="77"/>
        <v>247.33705357142793</v>
      </c>
      <c r="U417" s="30">
        <f t="shared" si="87"/>
        <v>17.336799999999954</v>
      </c>
      <c r="V417" s="30">
        <f t="shared" si="88"/>
        <v>8.675283333333311</v>
      </c>
      <c r="W417" s="31">
        <f t="shared" si="78"/>
        <v>221.3082482993192</v>
      </c>
    </row>
    <row r="418" spans="8:23" ht="12.75">
      <c r="H418" s="5">
        <f t="shared" si="84"/>
        <v>12.749999999999954</v>
      </c>
      <c r="I418" s="6"/>
      <c r="J418" s="5"/>
      <c r="K418" s="6"/>
      <c r="L418" s="6"/>
      <c r="M418" s="6"/>
      <c r="N418" s="6"/>
      <c r="O418" s="6"/>
      <c r="P418" s="6"/>
      <c r="Q418" s="6"/>
      <c r="R418" s="30">
        <f t="shared" si="85"/>
        <v>19.37239999999995</v>
      </c>
      <c r="S418" s="30">
        <f t="shared" si="86"/>
        <v>9.719024999999974</v>
      </c>
      <c r="T418" s="31">
        <f t="shared" si="77"/>
        <v>247.93431122448914</v>
      </c>
      <c r="U418" s="30">
        <f t="shared" si="87"/>
        <v>17.378899999999952</v>
      </c>
      <c r="V418" s="30">
        <f t="shared" si="88"/>
        <v>8.696399999999977</v>
      </c>
      <c r="W418" s="31">
        <f t="shared" si="78"/>
        <v>221.84693877550964</v>
      </c>
    </row>
    <row r="419" spans="8:23" ht="12.75">
      <c r="H419" s="5">
        <f t="shared" si="84"/>
        <v>12.79166666666662</v>
      </c>
      <c r="I419" s="6"/>
      <c r="J419" s="5"/>
      <c r="K419" s="6"/>
      <c r="L419" s="6"/>
      <c r="M419" s="6"/>
      <c r="N419" s="6"/>
      <c r="O419" s="6"/>
      <c r="P419" s="6"/>
      <c r="Q419" s="6"/>
      <c r="R419" s="30">
        <f t="shared" si="85"/>
        <v>19.41923333333328</v>
      </c>
      <c r="S419" s="30">
        <f t="shared" si="86"/>
        <v>9.742437499999973</v>
      </c>
      <c r="T419" s="31">
        <f t="shared" si="77"/>
        <v>248.53156887755034</v>
      </c>
      <c r="U419" s="30">
        <f t="shared" si="87"/>
        <v>17.42099999999995</v>
      </c>
      <c r="V419" s="30">
        <f t="shared" si="88"/>
        <v>8.717516666666643</v>
      </c>
      <c r="W419" s="31">
        <f t="shared" si="78"/>
        <v>222.3856292517001</v>
      </c>
    </row>
    <row r="420" spans="8:23" ht="12.75">
      <c r="H420" s="5">
        <f t="shared" si="84"/>
        <v>12.833333333333286</v>
      </c>
      <c r="I420" s="6"/>
      <c r="J420" s="5"/>
      <c r="K420" s="6"/>
      <c r="L420" s="6"/>
      <c r="M420" s="6"/>
      <c r="N420" s="6"/>
      <c r="O420" s="6"/>
      <c r="P420" s="6"/>
      <c r="Q420" s="6"/>
      <c r="R420" s="30">
        <f t="shared" si="85"/>
        <v>19.466066666666617</v>
      </c>
      <c r="S420" s="30">
        <f t="shared" si="86"/>
        <v>9.765849999999972</v>
      </c>
      <c r="T420" s="31">
        <f t="shared" si="77"/>
        <v>249.12882653061155</v>
      </c>
      <c r="U420" s="30">
        <f t="shared" si="87"/>
        <v>17.46309999999995</v>
      </c>
      <c r="V420" s="30">
        <f t="shared" si="88"/>
        <v>8.73863333333331</v>
      </c>
      <c r="W420" s="31">
        <f t="shared" si="78"/>
        <v>222.92431972789055</v>
      </c>
    </row>
    <row r="421" spans="8:23" ht="12.75">
      <c r="H421" s="5">
        <f t="shared" si="84"/>
        <v>12.874999999999952</v>
      </c>
      <c r="I421" s="6"/>
      <c r="J421" s="5"/>
      <c r="K421" s="6"/>
      <c r="L421" s="6"/>
      <c r="M421" s="6"/>
      <c r="N421" s="6"/>
      <c r="O421" s="6"/>
      <c r="P421" s="6"/>
      <c r="Q421" s="6"/>
      <c r="R421" s="30">
        <f t="shared" si="85"/>
        <v>19.51289999999995</v>
      </c>
      <c r="S421" s="30">
        <f t="shared" si="86"/>
        <v>9.789262499999973</v>
      </c>
      <c r="T421" s="31">
        <f t="shared" si="77"/>
        <v>249.72608418367278</v>
      </c>
      <c r="U421" s="30">
        <f t="shared" si="87"/>
        <v>17.505199999999952</v>
      </c>
      <c r="V421" s="30">
        <f t="shared" si="88"/>
        <v>8.759749999999976</v>
      </c>
      <c r="W421" s="31">
        <f t="shared" si="78"/>
        <v>223.463010204081</v>
      </c>
    </row>
    <row r="422" spans="8:23" ht="12.75">
      <c r="H422" s="5">
        <f t="shared" si="84"/>
        <v>12.916666666666618</v>
      </c>
      <c r="I422" s="6"/>
      <c r="J422" s="5"/>
      <c r="K422" s="6"/>
      <c r="L422" s="6"/>
      <c r="M422" s="6"/>
      <c r="N422" s="6"/>
      <c r="O422" s="6"/>
      <c r="P422" s="6"/>
      <c r="Q422" s="6"/>
      <c r="R422" s="30">
        <f t="shared" si="85"/>
        <v>19.55973333333328</v>
      </c>
      <c r="S422" s="30">
        <f t="shared" si="86"/>
        <v>9.812674999999972</v>
      </c>
      <c r="T422" s="31">
        <f t="shared" si="77"/>
        <v>250.323341836734</v>
      </c>
      <c r="U422" s="30">
        <f t="shared" si="87"/>
        <v>17.54729999999995</v>
      </c>
      <c r="V422" s="30">
        <f t="shared" si="88"/>
        <v>8.780866666666643</v>
      </c>
      <c r="W422" s="31">
        <f t="shared" si="78"/>
        <v>224.0017006802715</v>
      </c>
    </row>
    <row r="423" spans="8:23" ht="12.75">
      <c r="H423" s="5">
        <f t="shared" si="84"/>
        <v>12.958333333333284</v>
      </c>
      <c r="I423" s="6"/>
      <c r="J423" s="5"/>
      <c r="K423" s="6"/>
      <c r="L423" s="6"/>
      <c r="M423" s="6"/>
      <c r="N423" s="6"/>
      <c r="O423" s="6"/>
      <c r="P423" s="6"/>
      <c r="Q423" s="6"/>
      <c r="R423" s="30">
        <f t="shared" si="85"/>
        <v>19.606566666666613</v>
      </c>
      <c r="S423" s="30">
        <f t="shared" si="86"/>
        <v>9.836087499999973</v>
      </c>
      <c r="T423" s="31">
        <f t="shared" si="77"/>
        <v>250.92059948979525</v>
      </c>
      <c r="U423" s="30">
        <f t="shared" si="87"/>
        <v>17.589399999999948</v>
      </c>
      <c r="V423" s="30">
        <f t="shared" si="88"/>
        <v>8.80198333333331</v>
      </c>
      <c r="W423" s="31">
        <f t="shared" si="78"/>
        <v>224.54039115646196</v>
      </c>
    </row>
    <row r="424" spans="8:23" ht="12.75">
      <c r="H424" s="5">
        <f t="shared" si="84"/>
        <v>12.99999999999995</v>
      </c>
      <c r="I424" s="6"/>
      <c r="J424" s="5"/>
      <c r="K424" s="6"/>
      <c r="L424" s="6"/>
      <c r="M424" s="6"/>
      <c r="N424" s="6"/>
      <c r="O424" s="6"/>
      <c r="P424" s="6"/>
      <c r="Q424" s="6"/>
      <c r="R424" s="30">
        <f t="shared" si="85"/>
        <v>19.653399999999944</v>
      </c>
      <c r="S424" s="30">
        <f t="shared" si="86"/>
        <v>9.859499999999972</v>
      </c>
      <c r="T424" s="31">
        <f t="shared" si="77"/>
        <v>251.51785714285643</v>
      </c>
      <c r="U424" s="30">
        <f t="shared" si="87"/>
        <v>17.63149999999995</v>
      </c>
      <c r="V424" s="30">
        <f t="shared" si="88"/>
        <v>8.823099999999975</v>
      </c>
      <c r="W424" s="31">
        <f t="shared" si="78"/>
        <v>225.07908163265245</v>
      </c>
    </row>
    <row r="425" spans="8:23" ht="12.75">
      <c r="H425" s="5">
        <f t="shared" si="84"/>
        <v>13.041666666666616</v>
      </c>
      <c r="I425" s="6"/>
      <c r="J425" s="5"/>
      <c r="K425" s="6"/>
      <c r="L425" s="6"/>
      <c r="M425" s="6"/>
      <c r="N425" s="6"/>
      <c r="O425" s="6"/>
      <c r="P425" s="6"/>
      <c r="Q425" s="6"/>
      <c r="R425" s="30">
        <f t="shared" si="85"/>
        <v>19.70023333333328</v>
      </c>
      <c r="S425" s="30">
        <f t="shared" si="86"/>
        <v>9.882912499999971</v>
      </c>
      <c r="T425" s="31">
        <f t="shared" si="77"/>
        <v>252.11511479591763</v>
      </c>
      <c r="U425" s="30">
        <f t="shared" si="87"/>
        <v>17.67359999999995</v>
      </c>
      <c r="V425" s="30">
        <f t="shared" si="88"/>
        <v>8.844216666666641</v>
      </c>
      <c r="W425" s="31">
        <f t="shared" si="78"/>
        <v>225.6177721088429</v>
      </c>
    </row>
    <row r="426" spans="8:23" ht="12.75">
      <c r="H426" s="5">
        <f t="shared" si="84"/>
        <v>13.083333333333282</v>
      </c>
      <c r="I426" s="6"/>
      <c r="J426" s="5"/>
      <c r="K426" s="6"/>
      <c r="L426" s="6"/>
      <c r="M426" s="6"/>
      <c r="N426" s="6"/>
      <c r="O426" s="6"/>
      <c r="P426" s="6"/>
      <c r="Q426" s="6"/>
      <c r="R426" s="30">
        <f t="shared" si="85"/>
        <v>19.747066666666612</v>
      </c>
      <c r="S426" s="30">
        <f t="shared" si="86"/>
        <v>9.90632499999997</v>
      </c>
      <c r="T426" s="31">
        <f t="shared" si="77"/>
        <v>252.71237244897884</v>
      </c>
      <c r="U426" s="30">
        <f t="shared" si="87"/>
        <v>17.71569999999995</v>
      </c>
      <c r="V426" s="30">
        <f t="shared" si="88"/>
        <v>8.865333333333307</v>
      </c>
      <c r="W426" s="31">
        <f t="shared" si="78"/>
        <v>226.15646258503335</v>
      </c>
    </row>
    <row r="427" spans="8:23" ht="12.75">
      <c r="H427" s="5">
        <f t="shared" si="84"/>
        <v>13.124999999999948</v>
      </c>
      <c r="I427" s="6"/>
      <c r="J427" s="5"/>
      <c r="K427" s="6"/>
      <c r="L427" s="6"/>
      <c r="M427" s="6"/>
      <c r="N427" s="6"/>
      <c r="O427" s="6"/>
      <c r="P427" s="6"/>
      <c r="Q427" s="6"/>
      <c r="R427" s="30">
        <f t="shared" si="85"/>
        <v>19.793899999999944</v>
      </c>
      <c r="S427" s="30">
        <f t="shared" si="86"/>
        <v>9.92973749999997</v>
      </c>
      <c r="T427" s="31">
        <f t="shared" si="77"/>
        <v>253.30963010204005</v>
      </c>
      <c r="U427" s="30">
        <f t="shared" si="87"/>
        <v>17.757799999999946</v>
      </c>
      <c r="V427" s="30">
        <f t="shared" si="88"/>
        <v>8.886449999999975</v>
      </c>
      <c r="W427" s="31">
        <f t="shared" si="78"/>
        <v>226.69515306122386</v>
      </c>
    </row>
    <row r="428" spans="8:23" ht="12.75">
      <c r="H428" s="5">
        <f t="shared" si="84"/>
        <v>13.166666666666615</v>
      </c>
      <c r="I428" s="6"/>
      <c r="J428" s="5"/>
      <c r="K428" s="6"/>
      <c r="L428" s="6"/>
      <c r="M428" s="6"/>
      <c r="N428" s="6"/>
      <c r="O428" s="6"/>
      <c r="P428" s="6"/>
      <c r="Q428" s="6"/>
      <c r="R428" s="30">
        <f t="shared" si="85"/>
        <v>19.840733333333276</v>
      </c>
      <c r="S428" s="30">
        <f t="shared" si="86"/>
        <v>9.95314999999997</v>
      </c>
      <c r="T428" s="31">
        <f t="shared" si="77"/>
        <v>253.9068877551013</v>
      </c>
      <c r="U428" s="30">
        <f t="shared" si="87"/>
        <v>17.799899999999944</v>
      </c>
      <c r="V428" s="30">
        <f t="shared" si="88"/>
        <v>8.907566666666641</v>
      </c>
      <c r="W428" s="31">
        <f t="shared" si="78"/>
        <v>227.23384353741432</v>
      </c>
    </row>
    <row r="429" spans="8:23" ht="12.75">
      <c r="H429" s="5">
        <f t="shared" si="84"/>
        <v>13.20833333333328</v>
      </c>
      <c r="I429" s="6"/>
      <c r="J429" s="5"/>
      <c r="K429" s="6"/>
      <c r="L429" s="6"/>
      <c r="M429" s="6"/>
      <c r="N429" s="6"/>
      <c r="O429" s="6"/>
      <c r="P429" s="6"/>
      <c r="Q429" s="6"/>
      <c r="R429" s="30">
        <f t="shared" si="85"/>
        <v>19.887566666666608</v>
      </c>
      <c r="S429" s="30">
        <f t="shared" si="86"/>
        <v>9.97656249999997</v>
      </c>
      <c r="T429" s="31">
        <f t="shared" si="77"/>
        <v>254.50414540816251</v>
      </c>
      <c r="U429" s="30">
        <f t="shared" si="87"/>
        <v>17.841999999999945</v>
      </c>
      <c r="V429" s="30">
        <f t="shared" si="88"/>
        <v>8.928683333333307</v>
      </c>
      <c r="W429" s="31">
        <f t="shared" si="78"/>
        <v>227.77253401360477</v>
      </c>
    </row>
    <row r="430" spans="8:23" ht="12.75">
      <c r="H430" s="5">
        <f t="shared" si="84"/>
        <v>13.249999999999947</v>
      </c>
      <c r="I430" s="6"/>
      <c r="J430" s="5"/>
      <c r="K430" s="6"/>
      <c r="L430" s="6"/>
      <c r="M430" s="6"/>
      <c r="N430" s="6"/>
      <c r="O430" s="6"/>
      <c r="P430" s="6"/>
      <c r="Q430" s="6"/>
      <c r="R430" s="30">
        <f t="shared" si="85"/>
        <v>19.934399999999943</v>
      </c>
      <c r="S430" s="30">
        <f t="shared" si="86"/>
        <v>9.99997499999997</v>
      </c>
      <c r="T430" s="31">
        <f t="shared" si="77"/>
        <v>255.10140306122375</v>
      </c>
      <c r="U430" s="30">
        <f t="shared" si="87"/>
        <v>17.884099999999947</v>
      </c>
      <c r="V430" s="30">
        <f t="shared" si="88"/>
        <v>8.949799999999973</v>
      </c>
      <c r="W430" s="31">
        <f t="shared" si="78"/>
        <v>228.31122448979525</v>
      </c>
    </row>
    <row r="431" spans="8:23" ht="12.75">
      <c r="H431" s="5">
        <f t="shared" si="84"/>
        <v>13.291666666666613</v>
      </c>
      <c r="I431" s="6"/>
      <c r="J431" s="5"/>
      <c r="K431" s="6"/>
      <c r="L431" s="6"/>
      <c r="M431" s="6"/>
      <c r="N431" s="6"/>
      <c r="O431" s="6"/>
      <c r="P431" s="6"/>
      <c r="Q431" s="6"/>
      <c r="R431" s="30">
        <f t="shared" si="85"/>
        <v>19.981233333333275</v>
      </c>
      <c r="S431" s="30">
        <f t="shared" si="86"/>
        <v>10.02338749999997</v>
      </c>
      <c r="T431" s="31">
        <f t="shared" si="77"/>
        <v>255.69866071428496</v>
      </c>
      <c r="U431" s="30">
        <f t="shared" si="87"/>
        <v>17.926199999999945</v>
      </c>
      <c r="V431" s="30">
        <f t="shared" si="88"/>
        <v>8.97091666666664</v>
      </c>
      <c r="W431" s="31">
        <f t="shared" si="78"/>
        <v>228.8499149659857</v>
      </c>
    </row>
    <row r="432" spans="8:23" ht="12.75">
      <c r="H432" s="5">
        <f t="shared" si="84"/>
        <v>13.333333333333279</v>
      </c>
      <c r="I432" s="6"/>
      <c r="J432" s="5"/>
      <c r="K432" s="6"/>
      <c r="L432" s="6"/>
      <c r="M432" s="6"/>
      <c r="N432" s="6"/>
      <c r="O432" s="6"/>
      <c r="P432" s="6"/>
      <c r="Q432" s="6"/>
      <c r="R432" s="30">
        <f t="shared" si="85"/>
        <v>20.028066666666607</v>
      </c>
      <c r="S432" s="30">
        <f t="shared" si="86"/>
        <v>10.046799999999969</v>
      </c>
      <c r="T432" s="31">
        <f t="shared" si="77"/>
        <v>256.29591836734613</v>
      </c>
      <c r="U432" s="30">
        <f t="shared" si="87"/>
        <v>17.968299999999942</v>
      </c>
      <c r="V432" s="30">
        <f t="shared" si="88"/>
        <v>8.992033333333307</v>
      </c>
      <c r="W432" s="31">
        <f t="shared" si="78"/>
        <v>229.3886054421762</v>
      </c>
    </row>
    <row r="433" spans="8:23" ht="12.75">
      <c r="H433" s="5">
        <f t="shared" si="84"/>
        <v>13.374999999999945</v>
      </c>
      <c r="I433" s="6"/>
      <c r="J433" s="5"/>
      <c r="K433" s="6"/>
      <c r="L433" s="6"/>
      <c r="M433" s="6"/>
      <c r="N433" s="6"/>
      <c r="O433" s="6"/>
      <c r="P433" s="6"/>
      <c r="Q433" s="6"/>
      <c r="R433" s="30">
        <f t="shared" si="85"/>
        <v>20.07489999999994</v>
      </c>
      <c r="S433" s="30">
        <f t="shared" si="86"/>
        <v>10.070212499999968</v>
      </c>
      <c r="T433" s="31">
        <f t="shared" si="77"/>
        <v>256.89317602040734</v>
      </c>
      <c r="U433" s="30">
        <f t="shared" si="87"/>
        <v>18.010399999999944</v>
      </c>
      <c r="V433" s="30">
        <f t="shared" si="88"/>
        <v>9.013149999999973</v>
      </c>
      <c r="W433" s="31">
        <f t="shared" si="78"/>
        <v>229.92729591836667</v>
      </c>
    </row>
    <row r="434" spans="8:23" ht="12.75">
      <c r="H434" s="5">
        <f t="shared" si="84"/>
        <v>13.416666666666611</v>
      </c>
      <c r="I434" s="6"/>
      <c r="J434" s="5"/>
      <c r="K434" s="6"/>
      <c r="L434" s="6"/>
      <c r="M434" s="6"/>
      <c r="N434" s="6"/>
      <c r="O434" s="6"/>
      <c r="P434" s="6"/>
      <c r="Q434" s="6"/>
      <c r="R434" s="30">
        <f t="shared" si="85"/>
        <v>20.12173333333327</v>
      </c>
      <c r="S434" s="30">
        <f t="shared" si="86"/>
        <v>10.093624999999967</v>
      </c>
      <c r="T434" s="31">
        <f aca="true" t="shared" si="89" ref="T434:T448">S434/0.0392</f>
        <v>257.49043367346854</v>
      </c>
      <c r="U434" s="30">
        <f t="shared" si="87"/>
        <v>18.052499999999945</v>
      </c>
      <c r="V434" s="30">
        <f t="shared" si="88"/>
        <v>9.034266666666639</v>
      </c>
      <c r="W434" s="31">
        <f aca="true" t="shared" si="90" ref="W434:W448">V434/0.0392</f>
        <v>230.46598639455712</v>
      </c>
    </row>
    <row r="435" spans="8:23" ht="12.75">
      <c r="H435" s="5">
        <f t="shared" si="84"/>
        <v>13.458333333333277</v>
      </c>
      <c r="I435" s="6"/>
      <c r="J435" s="5"/>
      <c r="K435" s="6"/>
      <c r="L435" s="6"/>
      <c r="M435" s="6"/>
      <c r="N435" s="6"/>
      <c r="O435" s="6"/>
      <c r="P435" s="6"/>
      <c r="Q435" s="6"/>
      <c r="R435" s="30">
        <f t="shared" si="85"/>
        <v>20.168566666666607</v>
      </c>
      <c r="S435" s="30">
        <f t="shared" si="86"/>
        <v>10.117037499999968</v>
      </c>
      <c r="T435" s="31">
        <f t="shared" si="89"/>
        <v>258.0876913265298</v>
      </c>
      <c r="U435" s="30">
        <f t="shared" si="87"/>
        <v>18.094599999999943</v>
      </c>
      <c r="V435" s="30">
        <f t="shared" si="88"/>
        <v>9.055383333333305</v>
      </c>
      <c r="W435" s="31">
        <f t="shared" si="90"/>
        <v>231.00467687074757</v>
      </c>
    </row>
    <row r="436" spans="8:23" ht="12.75">
      <c r="H436" s="5">
        <f t="shared" si="84"/>
        <v>13.499999999999943</v>
      </c>
      <c r="I436" s="6"/>
      <c r="J436" s="5"/>
      <c r="K436" s="6"/>
      <c r="L436" s="6"/>
      <c r="M436" s="6"/>
      <c r="N436" s="6"/>
      <c r="O436" s="6"/>
      <c r="P436" s="6"/>
      <c r="Q436" s="6"/>
      <c r="R436" s="30">
        <f t="shared" si="85"/>
        <v>20.21539999999994</v>
      </c>
      <c r="S436" s="30">
        <f t="shared" si="86"/>
        <v>10.140449999999968</v>
      </c>
      <c r="T436" s="31">
        <f t="shared" si="89"/>
        <v>258.684948979591</v>
      </c>
      <c r="U436" s="30">
        <f t="shared" si="87"/>
        <v>18.13669999999994</v>
      </c>
      <c r="V436" s="30">
        <f t="shared" si="88"/>
        <v>9.076499999999971</v>
      </c>
      <c r="W436" s="31">
        <f t="shared" si="90"/>
        <v>231.54336734693806</v>
      </c>
    </row>
    <row r="437" spans="8:23" ht="12.75">
      <c r="H437" s="5">
        <f t="shared" si="84"/>
        <v>13.54166666666661</v>
      </c>
      <c r="I437" s="6"/>
      <c r="J437" s="5"/>
      <c r="K437" s="6"/>
      <c r="L437" s="6"/>
      <c r="M437" s="6"/>
      <c r="N437" s="6"/>
      <c r="O437" s="6"/>
      <c r="P437" s="6"/>
      <c r="Q437" s="6"/>
      <c r="R437" s="30">
        <f t="shared" si="85"/>
        <v>20.26223333333327</v>
      </c>
      <c r="S437" s="30">
        <f t="shared" si="86"/>
        <v>10.163862499999968</v>
      </c>
      <c r="T437" s="31">
        <f t="shared" si="89"/>
        <v>259.2822066326523</v>
      </c>
      <c r="U437" s="30">
        <f t="shared" si="87"/>
        <v>18.178799999999942</v>
      </c>
      <c r="V437" s="30">
        <f t="shared" si="88"/>
        <v>9.097616666666639</v>
      </c>
      <c r="W437" s="31">
        <f t="shared" si="90"/>
        <v>232.08205782312854</v>
      </c>
    </row>
    <row r="438" spans="8:23" ht="12.75">
      <c r="H438" s="5">
        <f t="shared" si="84"/>
        <v>13.583333333333275</v>
      </c>
      <c r="I438" s="6"/>
      <c r="J438" s="5"/>
      <c r="K438" s="6"/>
      <c r="L438" s="6"/>
      <c r="M438" s="6"/>
      <c r="N438" s="6"/>
      <c r="O438" s="6"/>
      <c r="P438" s="6"/>
      <c r="Q438" s="6"/>
      <c r="R438" s="30">
        <f t="shared" si="85"/>
        <v>20.309066666666602</v>
      </c>
      <c r="S438" s="30">
        <f t="shared" si="86"/>
        <v>10.187274999999968</v>
      </c>
      <c r="T438" s="31">
        <f t="shared" si="89"/>
        <v>259.8794642857135</v>
      </c>
      <c r="U438" s="30">
        <f t="shared" si="87"/>
        <v>18.22089999999994</v>
      </c>
      <c r="V438" s="30">
        <f t="shared" si="88"/>
        <v>9.118733333333305</v>
      </c>
      <c r="W438" s="31">
        <f t="shared" si="90"/>
        <v>232.62074829931902</v>
      </c>
    </row>
    <row r="439" spans="8:23" ht="12.75">
      <c r="H439" s="5">
        <f t="shared" si="84"/>
        <v>13.624999999999941</v>
      </c>
      <c r="I439" s="6"/>
      <c r="J439" s="5"/>
      <c r="K439" s="6"/>
      <c r="L439" s="6"/>
      <c r="M439" s="6"/>
      <c r="N439" s="6"/>
      <c r="O439" s="6"/>
      <c r="P439" s="6"/>
      <c r="Q439" s="6"/>
      <c r="R439" s="30">
        <f t="shared" si="85"/>
        <v>20.355899999999934</v>
      </c>
      <c r="S439" s="30">
        <f t="shared" si="86"/>
        <v>10.210687499999967</v>
      </c>
      <c r="T439" s="31">
        <f t="shared" si="89"/>
        <v>260.4767219387747</v>
      </c>
      <c r="U439" s="30">
        <f t="shared" si="87"/>
        <v>18.26299999999994</v>
      </c>
      <c r="V439" s="30">
        <f t="shared" si="88"/>
        <v>9.13984999999997</v>
      </c>
      <c r="W439" s="31">
        <f t="shared" si="90"/>
        <v>233.15943877550947</v>
      </c>
    </row>
    <row r="440" spans="8:23" ht="12.75">
      <c r="H440" s="5">
        <f t="shared" si="84"/>
        <v>13.666666666666607</v>
      </c>
      <c r="I440" s="6"/>
      <c r="J440" s="5"/>
      <c r="K440" s="6"/>
      <c r="L440" s="6"/>
      <c r="M440" s="6"/>
      <c r="N440" s="6"/>
      <c r="O440" s="6"/>
      <c r="P440" s="6"/>
      <c r="Q440" s="6"/>
      <c r="R440" s="30">
        <f t="shared" si="85"/>
        <v>20.40273333333327</v>
      </c>
      <c r="S440" s="30">
        <f t="shared" si="86"/>
        <v>10.234099999999966</v>
      </c>
      <c r="T440" s="31">
        <f t="shared" si="89"/>
        <v>261.0739795918359</v>
      </c>
      <c r="U440" s="30">
        <f t="shared" si="87"/>
        <v>18.30509999999994</v>
      </c>
      <c r="V440" s="30">
        <f t="shared" si="88"/>
        <v>9.160966666666639</v>
      </c>
      <c r="W440" s="31">
        <f t="shared" si="90"/>
        <v>233.69812925169998</v>
      </c>
    </row>
    <row r="441" spans="8:23" ht="12.75">
      <c r="H441" s="5">
        <f t="shared" si="84"/>
        <v>13.708333333333274</v>
      </c>
      <c r="I441" s="6"/>
      <c r="J441" s="5"/>
      <c r="K441" s="6"/>
      <c r="L441" s="6"/>
      <c r="M441" s="6"/>
      <c r="N441" s="6"/>
      <c r="O441" s="6"/>
      <c r="P441" s="6"/>
      <c r="Q441" s="6"/>
      <c r="R441" s="30">
        <f t="shared" si="85"/>
        <v>20.449566666666602</v>
      </c>
      <c r="S441" s="30">
        <f t="shared" si="86"/>
        <v>10.257512499999965</v>
      </c>
      <c r="T441" s="31">
        <f t="shared" si="89"/>
        <v>261.6712372448971</v>
      </c>
      <c r="U441" s="30">
        <f t="shared" si="87"/>
        <v>18.347199999999937</v>
      </c>
      <c r="V441" s="30">
        <f t="shared" si="88"/>
        <v>9.182083333333303</v>
      </c>
      <c r="W441" s="31">
        <f t="shared" si="90"/>
        <v>234.23681972789038</v>
      </c>
    </row>
    <row r="442" spans="8:23" ht="12.75">
      <c r="H442" s="5">
        <f t="shared" si="84"/>
        <v>13.74999999999994</v>
      </c>
      <c r="I442" s="6"/>
      <c r="J442" s="5"/>
      <c r="K442" s="6"/>
      <c r="L442" s="6"/>
      <c r="M442" s="6"/>
      <c r="N442" s="6"/>
      <c r="O442" s="6"/>
      <c r="P442" s="6"/>
      <c r="Q442" s="6"/>
      <c r="R442" s="30">
        <f t="shared" si="85"/>
        <v>20.496399999999934</v>
      </c>
      <c r="S442" s="30">
        <f t="shared" si="86"/>
        <v>10.280924999999964</v>
      </c>
      <c r="T442" s="31">
        <f t="shared" si="89"/>
        <v>262.2684948979583</v>
      </c>
      <c r="U442" s="30">
        <f t="shared" si="87"/>
        <v>18.38929999999994</v>
      </c>
      <c r="V442" s="30">
        <f t="shared" si="88"/>
        <v>9.20319999999997</v>
      </c>
      <c r="W442" s="31">
        <f t="shared" si="90"/>
        <v>234.7755102040809</v>
      </c>
    </row>
    <row r="443" spans="8:23" ht="12.75">
      <c r="H443" s="5">
        <f t="shared" si="84"/>
        <v>13.791666666666606</v>
      </c>
      <c r="I443" s="6"/>
      <c r="J443" s="5"/>
      <c r="K443" s="6"/>
      <c r="L443" s="6"/>
      <c r="M443" s="6"/>
      <c r="N443" s="6"/>
      <c r="O443" s="6"/>
      <c r="P443" s="6"/>
      <c r="Q443" s="6"/>
      <c r="R443" s="30">
        <f t="shared" si="85"/>
        <v>20.543233333333266</v>
      </c>
      <c r="S443" s="30">
        <f t="shared" si="86"/>
        <v>10.304337499999965</v>
      </c>
      <c r="T443" s="31">
        <f t="shared" si="89"/>
        <v>262.8657525510195</v>
      </c>
      <c r="U443" s="30">
        <f t="shared" si="87"/>
        <v>18.43139999999994</v>
      </c>
      <c r="V443" s="30">
        <f t="shared" si="88"/>
        <v>9.224316666666637</v>
      </c>
      <c r="W443" s="31">
        <f t="shared" si="90"/>
        <v>235.31420068027134</v>
      </c>
    </row>
    <row r="444" spans="8:23" ht="12.75">
      <c r="H444" s="5">
        <f t="shared" si="84"/>
        <v>13.833333333333272</v>
      </c>
      <c r="I444" s="6"/>
      <c r="J444" s="5"/>
      <c r="K444" s="6"/>
      <c r="L444" s="6"/>
      <c r="M444" s="6"/>
      <c r="N444" s="6"/>
      <c r="O444" s="6"/>
      <c r="P444" s="6"/>
      <c r="Q444" s="6"/>
      <c r="R444" s="30">
        <f t="shared" si="85"/>
        <v>20.590066666666598</v>
      </c>
      <c r="S444" s="30">
        <f t="shared" si="86"/>
        <v>10.327749999999966</v>
      </c>
      <c r="T444" s="31">
        <f t="shared" si="89"/>
        <v>263.4630102040808</v>
      </c>
      <c r="U444" s="30">
        <f t="shared" si="87"/>
        <v>18.473499999999937</v>
      </c>
      <c r="V444" s="30">
        <f t="shared" si="88"/>
        <v>9.245433333333303</v>
      </c>
      <c r="W444" s="31">
        <f t="shared" si="90"/>
        <v>235.8528911564618</v>
      </c>
    </row>
    <row r="445" spans="8:23" ht="12.75">
      <c r="H445" s="5">
        <f t="shared" si="84"/>
        <v>13.874999999999938</v>
      </c>
      <c r="I445" s="6"/>
      <c r="J445" s="5"/>
      <c r="K445" s="6"/>
      <c r="L445" s="6"/>
      <c r="M445" s="6"/>
      <c r="N445" s="6"/>
      <c r="O445" s="6"/>
      <c r="P445" s="6"/>
      <c r="Q445" s="6"/>
      <c r="R445" s="30">
        <f t="shared" si="85"/>
        <v>20.636899999999933</v>
      </c>
      <c r="S445" s="30">
        <f t="shared" si="86"/>
        <v>10.351162499999965</v>
      </c>
      <c r="T445" s="31">
        <f t="shared" si="89"/>
        <v>264.060267857142</v>
      </c>
      <c r="U445" s="30">
        <f t="shared" si="87"/>
        <v>18.515599999999935</v>
      </c>
      <c r="V445" s="30">
        <f t="shared" si="88"/>
        <v>9.26654999999997</v>
      </c>
      <c r="W445" s="31">
        <f t="shared" si="90"/>
        <v>236.3915816326523</v>
      </c>
    </row>
    <row r="446" spans="8:23" ht="12.75">
      <c r="H446" s="5">
        <f t="shared" si="84"/>
        <v>13.916666666666604</v>
      </c>
      <c r="I446" s="6"/>
      <c r="J446" s="5"/>
      <c r="K446" s="6"/>
      <c r="L446" s="6"/>
      <c r="M446" s="6"/>
      <c r="N446" s="6"/>
      <c r="O446" s="6"/>
      <c r="P446" s="6"/>
      <c r="Q446" s="6"/>
      <c r="R446" s="30">
        <f t="shared" si="85"/>
        <v>20.683733333333265</v>
      </c>
      <c r="S446" s="30">
        <f t="shared" si="86"/>
        <v>10.374574999999965</v>
      </c>
      <c r="T446" s="31">
        <f t="shared" si="89"/>
        <v>264.6575255102032</v>
      </c>
      <c r="U446" s="30">
        <f t="shared" si="87"/>
        <v>18.557699999999937</v>
      </c>
      <c r="V446" s="30">
        <f t="shared" si="88"/>
        <v>9.287666666666635</v>
      </c>
      <c r="W446" s="31">
        <f t="shared" si="90"/>
        <v>236.93027210884273</v>
      </c>
    </row>
    <row r="447" spans="8:23" ht="12.75">
      <c r="H447" s="5">
        <f t="shared" si="84"/>
        <v>13.95833333333327</v>
      </c>
      <c r="I447" s="6"/>
      <c r="J447" s="5"/>
      <c r="K447" s="6"/>
      <c r="L447" s="6"/>
      <c r="M447" s="6"/>
      <c r="N447" s="6"/>
      <c r="O447" s="6"/>
      <c r="P447" s="6"/>
      <c r="Q447" s="6"/>
      <c r="R447" s="30">
        <f t="shared" si="85"/>
        <v>20.730566666666597</v>
      </c>
      <c r="S447" s="30">
        <f t="shared" si="86"/>
        <v>10.397987499999964</v>
      </c>
      <c r="T447" s="31">
        <f t="shared" si="89"/>
        <v>265.2547831632644</v>
      </c>
      <c r="U447" s="30">
        <f t="shared" si="87"/>
        <v>18.599799999999934</v>
      </c>
      <c r="V447" s="30">
        <f t="shared" si="88"/>
        <v>9.308783333333302</v>
      </c>
      <c r="W447" s="31">
        <f t="shared" si="90"/>
        <v>237.46896258503324</v>
      </c>
    </row>
    <row r="448" spans="8:23" ht="12.75">
      <c r="H448" s="5">
        <f t="shared" si="84"/>
        <v>13.999999999999936</v>
      </c>
      <c r="I448" s="6"/>
      <c r="J448" s="5"/>
      <c r="K448" s="6"/>
      <c r="L448" s="6"/>
      <c r="M448" s="6"/>
      <c r="N448" s="6"/>
      <c r="O448" s="6"/>
      <c r="P448" s="6"/>
      <c r="Q448" s="6"/>
      <c r="R448" s="30">
        <f t="shared" si="85"/>
        <v>20.77739999999993</v>
      </c>
      <c r="S448" s="30">
        <f t="shared" si="86"/>
        <v>10.421399999999963</v>
      </c>
      <c r="T448" s="31">
        <f t="shared" si="89"/>
        <v>265.8520408163256</v>
      </c>
      <c r="U448" s="30">
        <f t="shared" si="87"/>
        <v>18.641899999999936</v>
      </c>
      <c r="V448" s="30">
        <f t="shared" si="88"/>
        <v>9.329899999999968</v>
      </c>
      <c r="W448" s="31">
        <f t="shared" si="90"/>
        <v>238.0076530612237</v>
      </c>
    </row>
    <row r="449" spans="8:17" ht="12.75">
      <c r="H449" s="5"/>
      <c r="I449" s="6"/>
      <c r="J449" s="5"/>
      <c r="K449" s="6"/>
      <c r="L449" s="6"/>
      <c r="M449" s="6"/>
      <c r="N449" s="6"/>
      <c r="O449" s="6"/>
      <c r="P449" s="6"/>
      <c r="Q449" s="6"/>
    </row>
    <row r="450" spans="8:17" ht="12.75">
      <c r="H450" s="5"/>
      <c r="I450" s="6"/>
      <c r="J450" s="5"/>
      <c r="K450" s="6"/>
      <c r="L450" s="6"/>
      <c r="M450" s="6"/>
      <c r="N450" s="6"/>
      <c r="O450" s="6"/>
      <c r="P450" s="6"/>
      <c r="Q450" s="6"/>
    </row>
    <row r="451" spans="8:17" ht="12.75">
      <c r="H451" s="5"/>
      <c r="I451" s="6"/>
      <c r="J451" s="5"/>
      <c r="K451" s="6"/>
      <c r="L451" s="6"/>
      <c r="M451" s="6"/>
      <c r="N451" s="6"/>
      <c r="O451" s="6"/>
      <c r="P451" s="6"/>
      <c r="Q451" s="6"/>
    </row>
    <row r="452" spans="8:17" ht="12.75">
      <c r="H452" s="5"/>
      <c r="I452" s="6"/>
      <c r="J452" s="5"/>
      <c r="K452" s="6"/>
      <c r="L452" s="6"/>
      <c r="M452" s="6"/>
      <c r="N452" s="6"/>
      <c r="O452" s="6"/>
      <c r="P452" s="6"/>
      <c r="Q452" s="6"/>
    </row>
    <row r="453" spans="8:17" ht="12.75">
      <c r="H453" s="5"/>
      <c r="I453" s="6"/>
      <c r="J453" s="5"/>
      <c r="K453" s="6"/>
      <c r="L453" s="6"/>
      <c r="M453" s="6"/>
      <c r="N453" s="6"/>
      <c r="O453" s="6"/>
      <c r="P453" s="6"/>
      <c r="Q453" s="6"/>
    </row>
    <row r="454" spans="8:17" ht="12.75">
      <c r="H454" s="5"/>
      <c r="I454" s="6"/>
      <c r="J454" s="5"/>
      <c r="K454" s="6"/>
      <c r="L454" s="6"/>
      <c r="M454" s="6"/>
      <c r="N454" s="6"/>
      <c r="O454" s="6"/>
      <c r="P454" s="6"/>
      <c r="Q454" s="6"/>
    </row>
    <row r="455" spans="8:17" ht="12.75">
      <c r="H455" s="5"/>
      <c r="I455" s="6"/>
      <c r="J455" s="5"/>
      <c r="K455" s="6"/>
      <c r="L455" s="6"/>
      <c r="M455" s="6"/>
      <c r="N455" s="6"/>
      <c r="O455" s="6"/>
      <c r="P455" s="6"/>
      <c r="Q455" s="6"/>
    </row>
    <row r="456" spans="8:17" ht="12.75">
      <c r="H456" s="5"/>
      <c r="I456" s="6"/>
      <c r="J456" s="5"/>
      <c r="K456" s="6"/>
      <c r="L456" s="6"/>
      <c r="M456" s="6"/>
      <c r="N456" s="6"/>
      <c r="O456" s="6"/>
      <c r="P456" s="6"/>
      <c r="Q456" s="6"/>
    </row>
    <row r="457" spans="8:17" ht="12.75">
      <c r="H457" s="5"/>
      <c r="I457" s="6"/>
      <c r="J457" s="5"/>
      <c r="K457" s="6"/>
      <c r="L457" s="6"/>
      <c r="M457" s="6"/>
      <c r="N457" s="6"/>
      <c r="O457" s="6"/>
      <c r="P457" s="6"/>
      <c r="Q457" s="6"/>
    </row>
    <row r="458" spans="8:17" ht="12.75">
      <c r="H458" s="5"/>
      <c r="I458" s="6"/>
      <c r="J458" s="5"/>
      <c r="K458" s="6"/>
      <c r="L458" s="6"/>
      <c r="M458" s="6"/>
      <c r="N458" s="6"/>
      <c r="O458" s="6"/>
      <c r="P458" s="6"/>
      <c r="Q458" s="6"/>
    </row>
    <row r="459" spans="8:17" ht="12.75">
      <c r="H459" s="5"/>
      <c r="I459" s="6"/>
      <c r="J459" s="5"/>
      <c r="K459" s="6"/>
      <c r="L459" s="6"/>
      <c r="M459" s="6"/>
      <c r="N459" s="6"/>
      <c r="O459" s="6"/>
      <c r="P459" s="6"/>
      <c r="Q459" s="6"/>
    </row>
    <row r="460" spans="8:17" ht="12.75">
      <c r="H460" s="5"/>
      <c r="I460" s="6"/>
      <c r="J460" s="5"/>
      <c r="K460" s="6"/>
      <c r="L460" s="6"/>
      <c r="M460" s="6"/>
      <c r="N460" s="6"/>
      <c r="O460" s="6"/>
      <c r="P460" s="6"/>
      <c r="Q460" s="6"/>
    </row>
    <row r="461" spans="8:17" ht="12.75">
      <c r="H461" s="5"/>
      <c r="I461" s="6"/>
      <c r="J461" s="5"/>
      <c r="K461" s="6"/>
      <c r="L461" s="6"/>
      <c r="M461" s="6"/>
      <c r="N461" s="6"/>
      <c r="O461" s="6"/>
      <c r="P461" s="6"/>
      <c r="Q461" s="6"/>
    </row>
    <row r="462" spans="8:17" ht="12.75">
      <c r="H462" s="5"/>
      <c r="I462" s="6"/>
      <c r="J462" s="5"/>
      <c r="K462" s="6"/>
      <c r="L462" s="6"/>
      <c r="M462" s="6"/>
      <c r="N462" s="6"/>
      <c r="O462" s="6"/>
      <c r="P462" s="6"/>
      <c r="Q462" s="6"/>
    </row>
    <row r="463" spans="8:17" ht="12.75">
      <c r="H463" s="5"/>
      <c r="I463" s="6"/>
      <c r="J463" s="5"/>
      <c r="K463" s="6"/>
      <c r="L463" s="6"/>
      <c r="M463" s="6"/>
      <c r="N463" s="6"/>
      <c r="O463" s="6"/>
      <c r="P463" s="6"/>
      <c r="Q463" s="6"/>
    </row>
    <row r="464" spans="8:17" ht="12.75">
      <c r="H464" s="5"/>
      <c r="I464" s="6"/>
      <c r="J464" s="5"/>
      <c r="K464" s="6"/>
      <c r="L464" s="6"/>
      <c r="M464" s="6"/>
      <c r="N464" s="6"/>
      <c r="O464" s="6"/>
      <c r="P464" s="6"/>
      <c r="Q464" s="6"/>
    </row>
    <row r="465" spans="8:17" ht="12.75">
      <c r="H465" s="5"/>
      <c r="I465" s="6"/>
      <c r="J465" s="5"/>
      <c r="K465" s="6"/>
      <c r="L465" s="6"/>
      <c r="M465" s="6"/>
      <c r="N465" s="6"/>
      <c r="O465" s="6"/>
      <c r="P465" s="6"/>
      <c r="Q465" s="6"/>
    </row>
    <row r="466" spans="8:17" ht="12.75">
      <c r="H466" s="5"/>
      <c r="I466" s="6"/>
      <c r="J466" s="5"/>
      <c r="K466" s="6"/>
      <c r="L466" s="6"/>
      <c r="M466" s="6"/>
      <c r="N466" s="6"/>
      <c r="O466" s="6"/>
      <c r="P466" s="6"/>
      <c r="Q466" s="6"/>
    </row>
    <row r="467" spans="8:17" ht="12.75">
      <c r="H467" s="5"/>
      <c r="I467" s="6"/>
      <c r="J467" s="5"/>
      <c r="K467" s="6"/>
      <c r="L467" s="6"/>
      <c r="M467" s="6"/>
      <c r="N467" s="6"/>
      <c r="O467" s="6"/>
      <c r="P467" s="6"/>
      <c r="Q467" s="6"/>
    </row>
    <row r="468" spans="8:17" ht="12.75">
      <c r="H468" s="5"/>
      <c r="I468" s="6"/>
      <c r="J468" s="5"/>
      <c r="K468" s="6"/>
      <c r="L468" s="6"/>
      <c r="M468" s="6"/>
      <c r="N468" s="6"/>
      <c r="O468" s="6"/>
      <c r="P468" s="6"/>
      <c r="Q468" s="6"/>
    </row>
    <row r="469" spans="8:17" ht="12.75">
      <c r="H469" s="5"/>
      <c r="I469" s="6"/>
      <c r="J469" s="5"/>
      <c r="K469" s="6"/>
      <c r="L469" s="6"/>
      <c r="M469" s="6"/>
      <c r="N469" s="6"/>
      <c r="O469" s="6"/>
      <c r="P469" s="6"/>
      <c r="Q469" s="6"/>
    </row>
    <row r="470" spans="8:17" ht="12.75">
      <c r="H470" s="5"/>
      <c r="I470" s="6"/>
      <c r="J470" s="5"/>
      <c r="K470" s="6"/>
      <c r="L470" s="6"/>
      <c r="M470" s="6"/>
      <c r="N470" s="6"/>
      <c r="O470" s="6"/>
      <c r="P470" s="6"/>
      <c r="Q470" s="6"/>
    </row>
    <row r="471" spans="8:17" ht="12.75">
      <c r="H471" s="5"/>
      <c r="I471" s="6"/>
      <c r="J471" s="5"/>
      <c r="K471" s="6"/>
      <c r="L471" s="6"/>
      <c r="M471" s="6"/>
      <c r="N471" s="6"/>
      <c r="O471" s="6"/>
      <c r="P471" s="6"/>
      <c r="Q471" s="6"/>
    </row>
    <row r="472" spans="8:17" ht="12.75">
      <c r="H472" s="5"/>
      <c r="I472" s="6"/>
      <c r="J472" s="5"/>
      <c r="K472" s="6"/>
      <c r="L472" s="6"/>
      <c r="M472" s="6"/>
      <c r="N472" s="6"/>
      <c r="O472" s="6"/>
      <c r="P472" s="6"/>
      <c r="Q472" s="6"/>
    </row>
    <row r="473" spans="8:17" ht="12.75">
      <c r="H473" s="5"/>
      <c r="I473" s="6"/>
      <c r="J473" s="5"/>
      <c r="K473" s="6"/>
      <c r="L473" s="6"/>
      <c r="M473" s="6"/>
      <c r="N473" s="6"/>
      <c r="O473" s="6"/>
      <c r="P473" s="6"/>
      <c r="Q473" s="6"/>
    </row>
    <row r="474" spans="8:17" ht="12.75">
      <c r="H474" s="5"/>
      <c r="I474" s="6"/>
      <c r="J474" s="5"/>
      <c r="K474" s="6"/>
      <c r="L474" s="6"/>
      <c r="M474" s="6"/>
      <c r="N474" s="6"/>
      <c r="O474" s="6"/>
      <c r="P474" s="6"/>
      <c r="Q474" s="6"/>
    </row>
    <row r="475" spans="8:17" ht="12.75">
      <c r="H475" s="5"/>
      <c r="I475" s="6"/>
      <c r="J475" s="5"/>
      <c r="K475" s="6"/>
      <c r="L475" s="6"/>
      <c r="M475" s="6"/>
      <c r="N475" s="6"/>
      <c r="O475" s="6"/>
      <c r="P475" s="6"/>
      <c r="Q475" s="6"/>
    </row>
    <row r="476" spans="8:17" ht="12.75">
      <c r="H476" s="5"/>
      <c r="I476" s="6"/>
      <c r="J476" s="5"/>
      <c r="K476" s="6"/>
      <c r="L476" s="6"/>
      <c r="M476" s="6"/>
      <c r="N476" s="6"/>
      <c r="O476" s="6"/>
      <c r="P476" s="6"/>
      <c r="Q476" s="6"/>
    </row>
    <row r="477" spans="8:17" ht="12.75">
      <c r="H477" s="5"/>
      <c r="I477" s="6"/>
      <c r="J477" s="5"/>
      <c r="K477" s="6"/>
      <c r="L477" s="6"/>
      <c r="M477" s="6"/>
      <c r="N477" s="6"/>
      <c r="O477" s="6"/>
      <c r="P477" s="6"/>
      <c r="Q477" s="6"/>
    </row>
    <row r="478" spans="8:17" ht="12.75">
      <c r="H478" s="5"/>
      <c r="I478" s="6"/>
      <c r="J478" s="5"/>
      <c r="K478" s="6"/>
      <c r="L478" s="6"/>
      <c r="M478" s="6"/>
      <c r="N478" s="6"/>
      <c r="O478" s="6"/>
      <c r="P478" s="6"/>
      <c r="Q478" s="6"/>
    </row>
    <row r="479" spans="8:17" ht="12.75">
      <c r="H479" s="5"/>
      <c r="I479" s="6"/>
      <c r="J479" s="5"/>
      <c r="K479" s="6"/>
      <c r="L479" s="6"/>
      <c r="M479" s="6"/>
      <c r="N479" s="6"/>
      <c r="O479" s="6"/>
      <c r="P479" s="6"/>
      <c r="Q479" s="6"/>
    </row>
    <row r="480" spans="8:17" ht="12.75">
      <c r="H480" s="5"/>
      <c r="I480" s="6"/>
      <c r="J480" s="5"/>
      <c r="K480" s="6"/>
      <c r="L480" s="6"/>
      <c r="M480" s="6"/>
      <c r="N480" s="6"/>
      <c r="O480" s="6"/>
      <c r="P480" s="6"/>
      <c r="Q480" s="6"/>
    </row>
    <row r="481" spans="8:17" ht="12.75">
      <c r="H481" s="5"/>
      <c r="I481" s="6"/>
      <c r="J481" s="5"/>
      <c r="K481" s="6"/>
      <c r="L481" s="6"/>
      <c r="M481" s="6"/>
      <c r="N481" s="6"/>
      <c r="O481" s="6"/>
      <c r="P481" s="6"/>
      <c r="Q481" s="6"/>
    </row>
    <row r="482" spans="8:17" ht="12.75">
      <c r="H482" s="5"/>
      <c r="I482" s="6"/>
      <c r="J482" s="5"/>
      <c r="K482" s="6"/>
      <c r="L482" s="6"/>
      <c r="M482" s="6"/>
      <c r="N482" s="6"/>
      <c r="O482" s="6"/>
      <c r="P482" s="6"/>
      <c r="Q482" s="6"/>
    </row>
    <row r="483" spans="8:17" ht="12.75">
      <c r="H483" s="5"/>
      <c r="I483" s="6"/>
      <c r="J483" s="5"/>
      <c r="K483" s="6"/>
      <c r="L483" s="6"/>
      <c r="M483" s="6"/>
      <c r="N483" s="6"/>
      <c r="O483" s="6"/>
      <c r="P483" s="6"/>
      <c r="Q483" s="6"/>
    </row>
    <row r="484" spans="8:17" ht="12.75">
      <c r="H484" s="5"/>
      <c r="I484" s="6"/>
      <c r="J484" s="5"/>
      <c r="K484" s="6"/>
      <c r="L484" s="6"/>
      <c r="M484" s="6"/>
      <c r="N484" s="6"/>
      <c r="O484" s="6"/>
      <c r="P484" s="6"/>
      <c r="Q484" s="6"/>
    </row>
    <row r="485" spans="8:17" ht="12.75">
      <c r="H485" s="5"/>
      <c r="I485" s="6"/>
      <c r="J485" s="5"/>
      <c r="K485" s="6"/>
      <c r="L485" s="6"/>
      <c r="M485" s="6"/>
      <c r="N485" s="6"/>
      <c r="O485" s="6"/>
      <c r="P485" s="6"/>
      <c r="Q485" s="6"/>
    </row>
    <row r="486" spans="8:17" ht="12.75">
      <c r="H486" s="5"/>
      <c r="I486" s="6"/>
      <c r="J486" s="5"/>
      <c r="K486" s="6"/>
      <c r="L486" s="6"/>
      <c r="M486" s="6"/>
      <c r="N486" s="6"/>
      <c r="O486" s="6"/>
      <c r="P486" s="6"/>
      <c r="Q486" s="6"/>
    </row>
    <row r="487" spans="8:17" ht="12.75">
      <c r="H487" s="5"/>
      <c r="I487" s="6"/>
      <c r="J487" s="5"/>
      <c r="K487" s="6"/>
      <c r="L487" s="6"/>
      <c r="M487" s="6"/>
      <c r="N487" s="6"/>
      <c r="O487" s="6"/>
      <c r="P487" s="6"/>
      <c r="Q487" s="6"/>
    </row>
    <row r="488" spans="8:17" ht="12.75">
      <c r="H488" s="5"/>
      <c r="I488" s="6"/>
      <c r="J488" s="5"/>
      <c r="K488" s="6"/>
      <c r="L488" s="6"/>
      <c r="M488" s="6"/>
      <c r="N488" s="6"/>
      <c r="O488" s="6"/>
      <c r="P488" s="6"/>
      <c r="Q488" s="6"/>
    </row>
    <row r="489" spans="8:17" ht="12.75">
      <c r="H489" s="5"/>
      <c r="I489" s="6"/>
      <c r="J489" s="5"/>
      <c r="K489" s="6"/>
      <c r="L489" s="6"/>
      <c r="M489" s="6"/>
      <c r="N489" s="6"/>
      <c r="O489" s="6"/>
      <c r="P489" s="6"/>
      <c r="Q489" s="6"/>
    </row>
    <row r="490" spans="8:17" ht="12.75">
      <c r="H490" s="5"/>
      <c r="I490" s="6"/>
      <c r="J490" s="5"/>
      <c r="K490" s="6"/>
      <c r="L490" s="6"/>
      <c r="M490" s="6"/>
      <c r="N490" s="6"/>
      <c r="O490" s="6"/>
      <c r="P490" s="6"/>
      <c r="Q490" s="6"/>
    </row>
    <row r="491" spans="8:17" ht="12.75">
      <c r="H491" s="5"/>
      <c r="I491" s="6"/>
      <c r="J491" s="5"/>
      <c r="K491" s="6"/>
      <c r="L491" s="6"/>
      <c r="M491" s="6"/>
      <c r="N491" s="6"/>
      <c r="O491" s="6"/>
      <c r="P491" s="6"/>
      <c r="Q491" s="6"/>
    </row>
    <row r="492" spans="8:17" ht="12.75">
      <c r="H492" s="5"/>
      <c r="I492" s="6"/>
      <c r="J492" s="5"/>
      <c r="K492" s="6"/>
      <c r="L492" s="6"/>
      <c r="M492" s="6"/>
      <c r="N492" s="6"/>
      <c r="O492" s="6"/>
      <c r="P492" s="6"/>
      <c r="Q492" s="6"/>
    </row>
    <row r="493" spans="8:17" ht="12.75">
      <c r="H493" s="5"/>
      <c r="I493" s="6"/>
      <c r="J493" s="5"/>
      <c r="K493" s="6"/>
      <c r="L493" s="6"/>
      <c r="M493" s="6"/>
      <c r="N493" s="6"/>
      <c r="O493" s="6"/>
      <c r="P493" s="6"/>
      <c r="Q493" s="6"/>
    </row>
    <row r="494" spans="8:17" ht="12.75">
      <c r="H494" s="5"/>
      <c r="I494" s="6"/>
      <c r="J494" s="5"/>
      <c r="K494" s="6"/>
      <c r="L494" s="6"/>
      <c r="M494" s="6"/>
      <c r="N494" s="6"/>
      <c r="O494" s="6"/>
      <c r="P494" s="6"/>
      <c r="Q494" s="6"/>
    </row>
    <row r="495" spans="8:17" ht="12.75">
      <c r="H495" s="5"/>
      <c r="I495" s="6"/>
      <c r="J495" s="5"/>
      <c r="K495" s="6"/>
      <c r="L495" s="6"/>
      <c r="M495" s="6"/>
      <c r="N495" s="6"/>
      <c r="O495" s="6"/>
      <c r="P495" s="6"/>
      <c r="Q495" s="6"/>
    </row>
    <row r="496" spans="8:17" ht="12.75">
      <c r="H496" s="5"/>
      <c r="I496" s="6"/>
      <c r="J496" s="5"/>
      <c r="K496" s="6"/>
      <c r="L496" s="6"/>
      <c r="M496" s="6"/>
      <c r="N496" s="6"/>
      <c r="O496" s="6"/>
      <c r="P496" s="6"/>
      <c r="Q496" s="6"/>
    </row>
    <row r="497" spans="8:17" ht="12.75">
      <c r="H497" s="5"/>
      <c r="I497" s="6"/>
      <c r="J497" s="5"/>
      <c r="K497" s="6"/>
      <c r="L497" s="6"/>
      <c r="M497" s="6"/>
      <c r="N497" s="6"/>
      <c r="O497" s="6"/>
      <c r="P497" s="6"/>
      <c r="Q497" s="6"/>
    </row>
    <row r="498" spans="8:17" ht="12.75">
      <c r="H498" s="5"/>
      <c r="I498" s="6"/>
      <c r="J498" s="5"/>
      <c r="K498" s="6"/>
      <c r="L498" s="6"/>
      <c r="M498" s="6"/>
      <c r="N498" s="6"/>
      <c r="O498" s="6"/>
      <c r="P498" s="6"/>
      <c r="Q498" s="6"/>
    </row>
    <row r="499" spans="8:17" ht="12.75">
      <c r="H499" s="5"/>
      <c r="I499" s="6"/>
      <c r="J499" s="5"/>
      <c r="K499" s="6"/>
      <c r="L499" s="6"/>
      <c r="M499" s="6"/>
      <c r="N499" s="6"/>
      <c r="O499" s="6"/>
      <c r="P499" s="6"/>
      <c r="Q499" s="6"/>
    </row>
    <row r="500" spans="8:17" ht="12.75">
      <c r="H500" s="5"/>
      <c r="I500" s="6"/>
      <c r="J500" s="5"/>
      <c r="K500" s="6"/>
      <c r="L500" s="6"/>
      <c r="M500" s="6"/>
      <c r="N500" s="6"/>
      <c r="O500" s="6"/>
      <c r="P500" s="6"/>
      <c r="Q500" s="6"/>
    </row>
    <row r="501" spans="8:17" ht="12.75">
      <c r="H501" s="5"/>
      <c r="I501" s="6"/>
      <c r="J501" s="5"/>
      <c r="K501" s="6"/>
      <c r="L501" s="6"/>
      <c r="M501" s="6"/>
      <c r="N501" s="6"/>
      <c r="O501" s="6"/>
      <c r="P501" s="6"/>
      <c r="Q501" s="6"/>
    </row>
    <row r="502" spans="8:17" ht="12.75">
      <c r="H502" s="5"/>
      <c r="I502" s="6"/>
      <c r="J502" s="5"/>
      <c r="K502" s="6"/>
      <c r="L502" s="6"/>
      <c r="M502" s="6"/>
      <c r="N502" s="6"/>
      <c r="O502" s="6"/>
      <c r="P502" s="6"/>
      <c r="Q502" s="6"/>
    </row>
    <row r="503" spans="8:17" ht="12.75">
      <c r="H503" s="5"/>
      <c r="I503" s="6"/>
      <c r="J503" s="5"/>
      <c r="K503" s="6"/>
      <c r="L503" s="6"/>
      <c r="M503" s="6"/>
      <c r="N503" s="6"/>
      <c r="O503" s="6"/>
      <c r="P503" s="6"/>
      <c r="Q503" s="6"/>
    </row>
    <row r="504" spans="8:17" ht="12.75">
      <c r="H504" s="5"/>
      <c r="I504" s="6"/>
      <c r="J504" s="5"/>
      <c r="K504" s="6"/>
      <c r="L504" s="6"/>
      <c r="M504" s="6"/>
      <c r="N504" s="6"/>
      <c r="O504" s="6"/>
      <c r="P504" s="6"/>
      <c r="Q504" s="6"/>
    </row>
    <row r="505" spans="8:17" ht="12.75">
      <c r="H505" s="5"/>
      <c r="I505" s="6"/>
      <c r="J505" s="5"/>
      <c r="K505" s="6"/>
      <c r="L505" s="6"/>
      <c r="M505" s="6"/>
      <c r="N505" s="6"/>
      <c r="O505" s="6"/>
      <c r="P505" s="6"/>
      <c r="Q505" s="6"/>
    </row>
    <row r="506" spans="8:17" ht="12.75">
      <c r="H506" s="5"/>
      <c r="I506" s="6"/>
      <c r="J506" s="5"/>
      <c r="K506" s="6"/>
      <c r="L506" s="6"/>
      <c r="M506" s="6"/>
      <c r="N506" s="6"/>
      <c r="O506" s="6"/>
      <c r="P506" s="6"/>
      <c r="Q506" s="6"/>
    </row>
    <row r="507" spans="8:17" ht="12.75">
      <c r="H507" s="5"/>
      <c r="I507" s="6"/>
      <c r="J507" s="5"/>
      <c r="K507" s="6"/>
      <c r="L507" s="6"/>
      <c r="M507" s="6"/>
      <c r="N507" s="6"/>
      <c r="O507" s="6"/>
      <c r="P507" s="6"/>
      <c r="Q507" s="6"/>
    </row>
    <row r="508" spans="8:17" ht="12.75">
      <c r="H508" s="5"/>
      <c r="I508" s="6"/>
      <c r="J508" s="5"/>
      <c r="K508" s="6"/>
      <c r="L508" s="6"/>
      <c r="M508" s="6"/>
      <c r="N508" s="6"/>
      <c r="O508" s="6"/>
      <c r="P508" s="6"/>
      <c r="Q508" s="6"/>
    </row>
  </sheetData>
  <printOptions/>
  <pageMargins left="0.75" right="0.75" top="1" bottom="1" header="0.5" footer="0.5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1999-02-06T23:02:19Z</cp:lastPrinted>
  <dcterms:created xsi:type="dcterms:W3CDTF">1999-02-04T21:27:34Z</dcterms:created>
  <dcterms:modified xsi:type="dcterms:W3CDTF">2006-11-21T22:29:21Z</dcterms:modified>
  <cp:category/>
  <cp:version/>
  <cp:contentType/>
  <cp:contentStatus/>
</cp:coreProperties>
</file>