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3960" activeTab="0"/>
  </bookViews>
  <sheets>
    <sheet name="PRESBUD2009WEB35" sheetId="1" r:id="rId1"/>
  </sheets>
  <definedNames>
    <definedName name="LONGEXPORT">#REF!</definedName>
    <definedName name="OK">#REF!</definedName>
    <definedName name="OK2">#REF!</definedName>
    <definedName name="OK3">#REF!</definedName>
    <definedName name="PAGE2">'PRESBUD2009WEB35'!$A$2:$V$75</definedName>
    <definedName name="PAGE3">'PRESBUD2009WEB35'!$A$83:$V$135</definedName>
    <definedName name="PAGE4">'PRESBUD2009WEB35'!$A$140:$X$183</definedName>
    <definedName name="_xlnm.Print_Area" localSheetId="0">'PRESBUD2009WEB35'!$A$1:$AI$83</definedName>
    <definedName name="TABLE35">'PRESBUD2009WEB35'!$A$1:$AB$82</definedName>
    <definedName name="WORKSHEET">#REF!</definedName>
  </definedNames>
  <calcPr fullCalcOnLoad="1"/>
</workbook>
</file>

<file path=xl/sharedStrings.xml><?xml version="1.0" encoding="utf-8"?>
<sst xmlns="http://schemas.openxmlformats.org/spreadsheetml/2006/main" count="120" uniqueCount="103">
  <si>
    <t>TABLE 35. -- CCC NET OUTLAYS BY COMMODITY &amp; FUNCTION</t>
  </si>
  <si>
    <t>Fiscal year</t>
  </si>
  <si>
    <t>$ million</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</si>
  <si>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</si>
  <si>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</si>
  <si>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</si>
  <si>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</si>
  <si>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</si>
  <si>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</si>
  <si>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</si>
  <si>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</si>
  <si>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</si>
  <si>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</si>
  <si>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</si>
  <si>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</si>
  <si>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</si>
  <si>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</si>
  <si>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</si>
  <si>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</si>
  <si>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</si>
  <si>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</si>
  <si>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</si>
  <si>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</si>
  <si>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</si>
  <si>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</si>
  <si>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</si>
  <si>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</si>
  <si>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</si>
  <si>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Commodity/Program</t>
  </si>
  <si>
    <t xml:space="preserve">     Feed Grains:</t>
  </si>
  <si>
    <t xml:space="preserve">        Corn</t>
  </si>
  <si>
    <t xml:space="preserve">        Grain Sorghum</t>
  </si>
  <si>
    <t xml:space="preserve">        Barley</t>
  </si>
  <si>
    <t xml:space="preserve">        Oats</t>
  </si>
  <si>
    <t xml:space="preserve">        Corn and Oat Products</t>
  </si>
  <si>
    <t xml:space="preserve">        Total Feed Grains</t>
  </si>
  <si>
    <t xml:space="preserve">     Wheat and Products</t>
  </si>
  <si>
    <t xml:space="preserve">     Rice</t>
  </si>
  <si>
    <t xml:space="preserve">     Upland Cotton</t>
  </si>
  <si>
    <t xml:space="preserve">     Tobacco</t>
  </si>
  <si>
    <t xml:space="preserve">     Dairy</t>
  </si>
  <si>
    <t xml:space="preserve">     Soybeans</t>
  </si>
  <si>
    <t xml:space="preserve">     Peanuts</t>
  </si>
  <si>
    <t xml:space="preserve">     Sugar</t>
  </si>
  <si>
    <t xml:space="preserve">     Honey</t>
  </si>
  <si>
    <t xml:space="preserve">     Wool &amp; Mohair</t>
  </si>
  <si>
    <t>1/</t>
  </si>
  <si>
    <t xml:space="preserve">     Interest Expenditure</t>
  </si>
  <si>
    <t>3/</t>
  </si>
  <si>
    <t xml:space="preserve">     Conservation Reserve Program</t>
  </si>
  <si>
    <t xml:space="preserve">     Other Conservation Programs</t>
  </si>
  <si>
    <t xml:space="preserve">     Other</t>
  </si>
  <si>
    <t xml:space="preserve">     Total</t>
  </si>
  <si>
    <t>Function</t>
  </si>
  <si>
    <t xml:space="preserve">     Price Support Loans (net)</t>
  </si>
  <si>
    <t xml:space="preserve"> </t>
  </si>
  <si>
    <t xml:space="preserve">        Production Flexibility Contract</t>
  </si>
  <si>
    <t xml:space="preserve">        Direct Payment</t>
  </si>
  <si>
    <t xml:space="preserve">        Counter-Cyclical Payment</t>
  </si>
  <si>
    <t xml:space="preserve">        Marketing Loss Assistance </t>
  </si>
  <si>
    <t xml:space="preserve">        Deficiency</t>
  </si>
  <si>
    <t xml:space="preserve">        Diversion</t>
  </si>
  <si>
    <t xml:space="preserve">        Loan Deficiency</t>
  </si>
  <si>
    <t xml:space="preserve">        Oilseed</t>
  </si>
  <si>
    <t xml:space="preserve">        Cotton User Marketing</t>
  </si>
  <si>
    <t xml:space="preserve">        Other</t>
  </si>
  <si>
    <t xml:space="preserve">        Disaster</t>
  </si>
  <si>
    <t xml:space="preserve">        Conservation Reserve Program</t>
  </si>
  <si>
    <t xml:space="preserve">        Other Conservation Programs</t>
  </si>
  <si>
    <t xml:space="preserve">        Noninsured Assistance (NAP)</t>
  </si>
  <si>
    <t xml:space="preserve">        Total Direct Payments</t>
  </si>
  <si>
    <t xml:space="preserve">     Purchases (net)</t>
  </si>
  <si>
    <t xml:space="preserve">     Producer Storage</t>
  </si>
  <si>
    <t xml:space="preserve">       Payments</t>
  </si>
  <si>
    <t xml:space="preserve">     Processing, Storage,</t>
  </si>
  <si>
    <t xml:space="preserve">       &amp; Transportation</t>
  </si>
  <si>
    <t xml:space="preserve">     Export Donations Ocean </t>
  </si>
  <si>
    <t xml:space="preserve">         Transportation</t>
  </si>
  <si>
    <t xml:space="preserve">        Dairy Milk Income Loss </t>
  </si>
  <si>
    <t>2004</t>
  </si>
  <si>
    <t xml:space="preserve">        Tobacco Buy-Out Payments</t>
  </si>
  <si>
    <t xml:space="preserve">    Tobacco Trust Fund</t>
  </si>
  <si>
    <t xml:space="preserve">     Emergency Forestry Conservation Reserve </t>
  </si>
  <si>
    <t xml:space="preserve">        Emergency Forestry Conservation Reserve </t>
  </si>
  <si>
    <t>($-Dollars in Millions)</t>
  </si>
  <si>
    <t>2006</t>
  </si>
  <si>
    <t>2008E</t>
  </si>
  <si>
    <t xml:space="preserve">     1988-2007 Disaster/Tree/</t>
  </si>
  <si>
    <t>Information contact: Richard Pazdalski Farm Service Agency-Budget at (202) 720-3674 or Richard.Pazdalski@wdc.usda.gov.</t>
  </si>
  <si>
    <t>2007</t>
  </si>
  <si>
    <t>2009E</t>
  </si>
  <si>
    <t>Fiscal Years 2000-2009E</t>
  </si>
  <si>
    <t xml:space="preserve">    Operating Expense  </t>
  </si>
  <si>
    <t xml:space="preserve">     Export Programs  1/</t>
  </si>
  <si>
    <t xml:space="preserve">     Cash Direct Payments:  </t>
  </si>
  <si>
    <t xml:space="preserve">     Operating Expense  </t>
  </si>
  <si>
    <t xml:space="preserve">        Livestock Assistance 2/</t>
  </si>
  <si>
    <t xml:space="preserve">    1988-2007 Crop Disaster  2/</t>
  </si>
  <si>
    <t xml:space="preserve">     Emergency Livestock/Tree/</t>
  </si>
  <si>
    <t xml:space="preserve">       Livestock Indemnity 2/</t>
  </si>
  <si>
    <t xml:space="preserve">        ACRE Payments</t>
  </si>
  <si>
    <t xml:space="preserve">2/ FY 2008 and FY 2009 disaster and livestock assistance programs include the impact of $2.8 billion of outlays authorized by P.L. 110-28, which was enacted May 25, 2007.  Excluded from this table are $565 million of outlays shown in the new Agricultural Disaster Relief Trust Fund in FY 2009.  Minus (-) indicates a net receipt (excess of repayments or other receipts over gross outlays of funds). FY 2004-FY 2005 includes revised dairy outlays.  </t>
  </si>
  <si>
    <t xml:space="preserve">1/ Includes Export Guarantee Program, Direct Export Credit Program, CCC Transfers to the General Sales Manager, Market Access (Promotion) Program, starting in FY 1991 and starting in FY 1992 the Export Guarantee Program - CreditReform, Export Enhancement Program, Dairy Export Incentive Program, &amp; Technical Assistance to Emerging Markets, starting in FY 2000 Foreign Market Development Cooperative Program and Quality Samples Program, starting in FY 2003 Technical Assistance for Specialty Crops and starting in FY 2009 the Pilot Program for Local and Regional Food Aid.  E = Estimated in FY 2009 Mid-Session Review based on May 2008 supply and demand estimates. The CCC outlays shown for 2002-2008 include the impact of the Farm Security and Rural Investment Act of 2002, which was enacted on May 13, 2002.  The CCC outlays shown for Fiscal 2008 and 2009 also include the impact of Food, Conservation, and Energy Act of 2008 enacted June 18, 2008.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</si>
</sst>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General_);[Red]\-General_)"/>
    <numFmt numFmtId="181" formatCode="0_);[Red]\-0_)"/>
    <numFmt numFmtId="182" formatCode="0.0_)"/>
    <numFmt numFmtId="183" formatCode="dd\-mmm\-yy_)"/>
    <numFmt numFmtId="184" formatCode="0_)"/>
    <numFmt numFmtId="185" formatCode="General;[Red]\-General"/>
    <numFmt numFmtId="186" formatCode="dd\-mmm\-yy"/>
    <numFmt numFmtId="187" formatCode="0.0"/>
    <numFmt numFmtId="188" formatCode="0_);[Red]\(0\)"/>
    <numFmt numFmtId="189" formatCode=";;;"/>
  </numFmts>
  <fonts count="16">
    <font>
      <sz val="8"/>
      <name val="P-HLV"/>
      <family val="0"/>
    </font>
    <font>
      <sz val="10"/>
      <name val="Arial"/>
      <family val="0"/>
    </font>
    <font>
      <sz val="8"/>
      <color indexed="8"/>
      <name val="P-HLV"/>
      <family val="0"/>
    </font>
    <font>
      <sz val="10"/>
      <color indexed="8"/>
      <name val="P-HLV"/>
      <family val="0"/>
    </font>
    <font>
      <sz val="10"/>
      <color indexed="12"/>
      <name val="Courier"/>
      <family val="0"/>
    </font>
    <font>
      <sz val="6"/>
      <color indexed="8"/>
      <name val="P-HLV"/>
      <family val="0"/>
    </font>
    <font>
      <u val="single"/>
      <sz val="12"/>
      <color indexed="36"/>
      <name val="Arial"/>
      <family val="0"/>
    </font>
    <font>
      <u val="single"/>
      <sz val="12"/>
      <color indexed="12"/>
      <name val="Arial"/>
      <family val="0"/>
    </font>
    <font>
      <sz val="12"/>
      <name val="Arial"/>
      <family val="0"/>
    </font>
    <font>
      <sz val="9"/>
      <color indexed="8"/>
      <name val="Times New Roman"/>
      <family val="1"/>
    </font>
    <font>
      <sz val="9"/>
      <name val="Times New Roman"/>
      <family val="1"/>
    </font>
    <font>
      <b/>
      <sz val="8"/>
      <color indexed="8"/>
      <name val="P-HLV"/>
      <family val="0"/>
    </font>
    <font>
      <b/>
      <sz val="9"/>
      <color indexed="8"/>
      <name val="Times New Roman"/>
      <family val="1"/>
    </font>
    <font>
      <b/>
      <sz val="8"/>
      <name val="P-HLV"/>
      <family val="0"/>
    </font>
    <font>
      <b/>
      <sz val="9"/>
      <name val="Times New Roman"/>
      <family val="1"/>
    </font>
    <font>
      <b/>
      <sz val="10"/>
      <color indexed="12"/>
      <name val="Courier"/>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
    <border>
      <left/>
      <right/>
      <top/>
      <bottom/>
      <diagonal/>
    </border>
    <border>
      <left>
        <color indexed="63"/>
      </left>
      <right>
        <color indexed="63"/>
      </right>
      <top style="thin">
        <color indexed="8"/>
      </top>
      <bottom>
        <color indexed="63"/>
      </bottom>
    </border>
  </borders>
  <cellStyleXfs count="23">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protection/>
    </xf>
    <xf numFmtId="9" fontId="1" fillId="0" borderId="0" applyFont="0" applyFill="0" applyBorder="0" applyAlignment="0" applyProtection="0"/>
  </cellStyleXfs>
  <cellXfs count="50">
    <xf numFmtId="38" fontId="0" fillId="0" borderId="0" xfId="0" applyAlignment="1">
      <alignment/>
    </xf>
    <xf numFmtId="180" fontId="2" fillId="2" borderId="0" xfId="0" applyNumberFormat="1" applyFont="1" applyFill="1" applyAlignment="1" applyProtection="1">
      <alignment/>
      <protection/>
    </xf>
    <xf numFmtId="38" fontId="2" fillId="2" borderId="0" xfId="0" applyNumberFormat="1" applyFont="1" applyFill="1" applyAlignment="1" applyProtection="1">
      <alignment/>
      <protection/>
    </xf>
    <xf numFmtId="180" fontId="3" fillId="2" borderId="0" xfId="0" applyNumberFormat="1" applyFont="1" applyFill="1" applyAlignment="1" applyProtection="1">
      <alignment/>
      <protection/>
    </xf>
    <xf numFmtId="38" fontId="3" fillId="2" borderId="0" xfId="0" applyNumberFormat="1" applyFont="1" applyFill="1" applyAlignment="1" applyProtection="1">
      <alignment/>
      <protection/>
    </xf>
    <xf numFmtId="38" fontId="2" fillId="2" borderId="0" xfId="0" applyNumberFormat="1" applyFont="1" applyFill="1" applyAlignment="1" applyProtection="1">
      <alignment horizontal="centerContinuous"/>
      <protection/>
    </xf>
    <xf numFmtId="38" fontId="2" fillId="2" borderId="0" xfId="0" applyNumberFormat="1" applyFont="1" applyFill="1" applyAlignment="1" applyProtection="1">
      <alignment horizontal="center"/>
      <protection/>
    </xf>
    <xf numFmtId="38" fontId="2" fillId="2" borderId="1" xfId="0" applyNumberFormat="1" applyFont="1" applyFill="1" applyBorder="1" applyAlignment="1" applyProtection="1">
      <alignment horizontal="center"/>
      <protection/>
    </xf>
    <xf numFmtId="38" fontId="2" fillId="2" borderId="1" xfId="0" applyNumberFormat="1" applyFont="1" applyFill="1" applyBorder="1" applyAlignment="1" applyProtection="1">
      <alignment/>
      <protection/>
    </xf>
    <xf numFmtId="181" fontId="2" fillId="2" borderId="1" xfId="0" applyNumberFormat="1" applyFont="1" applyFill="1" applyBorder="1" applyAlignment="1" applyProtection="1">
      <alignment horizontal="center"/>
      <protection/>
    </xf>
    <xf numFmtId="38" fontId="4" fillId="2" borderId="0" xfId="0" applyNumberFormat="1" applyFont="1" applyFill="1" applyAlignment="1" applyProtection="1">
      <alignment/>
      <protection locked="0"/>
    </xf>
    <xf numFmtId="180" fontId="2" fillId="2" borderId="0" xfId="0" applyNumberFormat="1" applyFont="1" applyFill="1" applyAlignment="1" applyProtection="1">
      <alignment horizontal="left"/>
      <protection/>
    </xf>
    <xf numFmtId="180" fontId="2" fillId="2" borderId="0" xfId="0" applyNumberFormat="1" applyFont="1" applyFill="1" applyAlignment="1" applyProtection="1">
      <alignment horizontal="centerContinuous"/>
      <protection/>
    </xf>
    <xf numFmtId="182" fontId="2" fillId="2" borderId="0" xfId="0" applyNumberFormat="1" applyFont="1" applyFill="1" applyAlignment="1" applyProtection="1">
      <alignment horizontal="centerContinuous"/>
      <protection/>
    </xf>
    <xf numFmtId="182" fontId="2" fillId="2" borderId="0" xfId="0" applyNumberFormat="1" applyFont="1" applyFill="1" applyAlignment="1" applyProtection="1">
      <alignment horizontal="left"/>
      <protection/>
    </xf>
    <xf numFmtId="182" fontId="2" fillId="2" borderId="0" xfId="0" applyNumberFormat="1" applyFont="1" applyFill="1" applyAlignment="1" applyProtection="1">
      <alignment/>
      <protection/>
    </xf>
    <xf numFmtId="38" fontId="2" fillId="0" borderId="0" xfId="0" applyFont="1" applyAlignment="1">
      <alignment/>
    </xf>
    <xf numFmtId="183" fontId="2" fillId="2" borderId="0" xfId="0" applyNumberFormat="1" applyFont="1" applyFill="1" applyAlignment="1" applyProtection="1">
      <alignment/>
      <protection/>
    </xf>
    <xf numFmtId="38" fontId="2" fillId="2" borderId="1" xfId="0" applyNumberFormat="1" applyFont="1" applyFill="1" applyBorder="1" applyAlignment="1" applyProtection="1" quotePrefix="1">
      <alignment horizontal="center"/>
      <protection/>
    </xf>
    <xf numFmtId="180" fontId="2" fillId="2" borderId="0" xfId="0" applyNumberFormat="1" applyFont="1" applyFill="1" applyAlignment="1" applyProtection="1" quotePrefix="1">
      <alignment horizontal="left"/>
      <protection/>
    </xf>
    <xf numFmtId="180" fontId="2" fillId="2" borderId="0" xfId="0" applyNumberFormat="1" applyFont="1" applyFill="1" applyAlignment="1" applyProtection="1" quotePrefix="1">
      <alignment/>
      <protection/>
    </xf>
    <xf numFmtId="49" fontId="2" fillId="2" borderId="1" xfId="0" applyNumberFormat="1" applyFont="1" applyFill="1" applyBorder="1" applyAlignment="1" applyProtection="1">
      <alignment horizontal="center"/>
      <protection/>
    </xf>
    <xf numFmtId="38" fontId="2" fillId="2" borderId="0" xfId="0" applyNumberFormat="1" applyFont="1" applyFill="1" applyAlignment="1" applyProtection="1">
      <alignment horizontal="right"/>
      <protection/>
    </xf>
    <xf numFmtId="38" fontId="5" fillId="2" borderId="0" xfId="0" applyNumberFormat="1" applyFont="1" applyFill="1" applyAlignment="1" applyProtection="1" quotePrefix="1">
      <alignment horizontal="right"/>
      <protection/>
    </xf>
    <xf numFmtId="38" fontId="0" fillId="3" borderId="0" xfId="0" applyFill="1" applyAlignment="1">
      <alignment/>
    </xf>
    <xf numFmtId="3" fontId="2" fillId="2" borderId="0" xfId="0" applyNumberFormat="1" applyFont="1" applyFill="1" applyAlignment="1" applyProtection="1">
      <alignment/>
      <protection/>
    </xf>
    <xf numFmtId="3" fontId="9" fillId="2" borderId="0" xfId="21" applyNumberFormat="1" applyFont="1" applyFill="1" applyBorder="1" applyAlignment="1">
      <alignment/>
      <protection/>
    </xf>
    <xf numFmtId="3" fontId="0" fillId="3" borderId="0" xfId="0" applyNumberFormat="1" applyFill="1" applyAlignment="1">
      <alignment/>
    </xf>
    <xf numFmtId="3" fontId="9" fillId="3" borderId="0" xfId="21" applyNumberFormat="1" applyFont="1" applyFill="1" applyBorder="1" applyAlignment="1">
      <alignment/>
      <protection/>
    </xf>
    <xf numFmtId="3" fontId="10" fillId="3" borderId="0" xfId="21" applyNumberFormat="1" applyFont="1" applyFill="1" applyBorder="1" applyAlignment="1">
      <alignment/>
      <protection/>
    </xf>
    <xf numFmtId="189" fontId="2" fillId="2" borderId="0" xfId="0" applyNumberFormat="1" applyFont="1" applyFill="1" applyAlignment="1" applyProtection="1">
      <alignment/>
      <protection/>
    </xf>
    <xf numFmtId="3" fontId="9" fillId="2" borderId="0" xfId="0" applyNumberFormat="1" applyFont="1" applyFill="1" applyBorder="1" applyAlignment="1">
      <alignment/>
    </xf>
    <xf numFmtId="3" fontId="9" fillId="3" borderId="0" xfId="0" applyNumberFormat="1" applyFont="1" applyFill="1" applyBorder="1" applyAlignment="1">
      <alignment/>
    </xf>
    <xf numFmtId="3" fontId="10" fillId="3" borderId="0" xfId="0" applyNumberFormat="1" applyFont="1" applyFill="1" applyBorder="1" applyAlignment="1">
      <alignment/>
    </xf>
    <xf numFmtId="189" fontId="9" fillId="3" borderId="0" xfId="21" applyNumberFormat="1" applyFont="1" applyFill="1" applyBorder="1" applyAlignment="1">
      <alignment/>
      <protection/>
    </xf>
    <xf numFmtId="180" fontId="11" fillId="2" borderId="0" xfId="0" applyNumberFormat="1" applyFont="1" applyFill="1" applyAlignment="1" applyProtection="1">
      <alignment/>
      <protection/>
    </xf>
    <xf numFmtId="38" fontId="11" fillId="2" borderId="0" xfId="0" applyNumberFormat="1" applyFont="1" applyFill="1" applyAlignment="1" applyProtection="1">
      <alignment/>
      <protection/>
    </xf>
    <xf numFmtId="3" fontId="11" fillId="2" borderId="0" xfId="0" applyNumberFormat="1" applyFont="1" applyFill="1" applyAlignment="1" applyProtection="1">
      <alignment/>
      <protection/>
    </xf>
    <xf numFmtId="3" fontId="12" fillId="2" borderId="0" xfId="0" applyNumberFormat="1" applyFont="1" applyFill="1" applyBorder="1" applyAlignment="1">
      <alignment/>
    </xf>
    <xf numFmtId="38" fontId="13" fillId="0" borderId="0" xfId="0" applyFont="1" applyAlignment="1">
      <alignment/>
    </xf>
    <xf numFmtId="3" fontId="14" fillId="2" borderId="0" xfId="21" applyNumberFormat="1" applyFont="1" applyFill="1" applyBorder="1" applyAlignment="1">
      <alignment/>
      <protection/>
    </xf>
    <xf numFmtId="3" fontId="14" fillId="2" borderId="0" xfId="0" applyNumberFormat="1" applyFont="1" applyFill="1" applyBorder="1" applyAlignment="1">
      <alignment/>
    </xf>
    <xf numFmtId="3" fontId="12" fillId="2" borderId="0" xfId="21" applyNumberFormat="1" applyFont="1" applyFill="1" applyBorder="1" applyAlignment="1">
      <alignment/>
      <protection/>
    </xf>
    <xf numFmtId="38" fontId="13" fillId="3" borderId="0" xfId="0" applyFont="1" applyFill="1" applyAlignment="1">
      <alignment/>
    </xf>
    <xf numFmtId="38" fontId="15" fillId="2" borderId="0" xfId="0" applyNumberFormat="1" applyFont="1" applyFill="1" applyAlignment="1" applyProtection="1">
      <alignment/>
      <protection locked="0"/>
    </xf>
    <xf numFmtId="180" fontId="2" fillId="2" borderId="0" xfId="0" applyNumberFormat="1" applyFont="1" applyFill="1" applyAlignment="1" applyProtection="1" quotePrefix="1">
      <alignment wrapText="1"/>
      <protection/>
    </xf>
    <xf numFmtId="38" fontId="0" fillId="0" borderId="0" xfId="0" applyAlignment="1">
      <alignment wrapText="1"/>
    </xf>
    <xf numFmtId="38" fontId="0" fillId="3" borderId="0" xfId="0" applyFill="1" applyAlignment="1">
      <alignment wrapText="1"/>
    </xf>
    <xf numFmtId="180" fontId="2" fillId="2" borderId="0" xfId="0" applyNumberFormat="1" applyFont="1" applyFill="1" applyAlignment="1" applyProtection="1" quotePrefix="1">
      <alignment wrapText="1"/>
      <protection/>
    </xf>
    <xf numFmtId="38"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Copy of 08 Pres Budget Table 3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I208"/>
  <sheetViews>
    <sheetView tabSelected="1" defaultGridColor="0" zoomScale="130" zoomScaleNormal="130" colorId="22" workbookViewId="0" topLeftCell="A76">
      <selection activeCell="Z84" sqref="Z84"/>
    </sheetView>
  </sheetViews>
  <sheetFormatPr defaultColWidth="9.8515625" defaultRowHeight="12"/>
  <cols>
    <col min="1" max="1" width="33.140625" style="0" customWidth="1"/>
    <col min="2" max="22" width="9.8515625" style="0" hidden="1" customWidth="1"/>
    <col min="23" max="24" width="7.8515625" style="0" hidden="1" customWidth="1"/>
    <col min="25" max="25" width="8.8515625" style="0" hidden="1" customWidth="1"/>
    <col min="26" max="35" width="9.8515625" style="0" customWidth="1"/>
  </cols>
  <sheetData>
    <row r="1" spans="1:34" ht="4.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4"/>
    </row>
    <row r="2" spans="1:35" ht="12.75">
      <c r="A2" s="3" t="s">
        <v>0</v>
      </c>
      <c r="B2" s="4"/>
      <c r="C2" s="4"/>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4"/>
      <c r="AI2" s="24"/>
    </row>
    <row r="3" spans="1:35" ht="9.75" customHeight="1">
      <c r="A3" s="1"/>
      <c r="B3" s="2"/>
      <c r="C3" s="2"/>
      <c r="D3" s="2"/>
      <c r="E3" s="2"/>
      <c r="F3" s="2"/>
      <c r="G3" s="5" t="s">
        <v>1</v>
      </c>
      <c r="H3" s="5"/>
      <c r="I3" s="5"/>
      <c r="J3" s="5"/>
      <c r="K3" s="5"/>
      <c r="L3" s="5"/>
      <c r="M3" s="5"/>
      <c r="N3" s="5"/>
      <c r="O3" s="5"/>
      <c r="P3" s="5"/>
      <c r="Q3" s="5"/>
      <c r="R3" s="5" t="s">
        <v>2</v>
      </c>
      <c r="S3" s="2"/>
      <c r="T3" s="2"/>
      <c r="U3" s="2"/>
      <c r="V3" s="2"/>
      <c r="W3" s="2"/>
      <c r="X3" s="2"/>
      <c r="Y3" s="2"/>
      <c r="Z3" s="2"/>
      <c r="AA3" s="24"/>
      <c r="AB3" s="24"/>
      <c r="AC3" s="2"/>
      <c r="AD3" s="2"/>
      <c r="AE3" s="2"/>
      <c r="AF3" s="2"/>
      <c r="AG3" s="22" t="s">
        <v>91</v>
      </c>
      <c r="AH3" s="24"/>
      <c r="AI3" s="24"/>
    </row>
    <row r="4" spans="1:35" ht="3"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4"/>
      <c r="AI4" s="24"/>
    </row>
    <row r="5" spans="1:35" ht="11.25">
      <c r="A5" s="1"/>
      <c r="B5" s="6" t="s">
        <v>3</v>
      </c>
      <c r="C5" s="6" t="s">
        <v>4</v>
      </c>
      <c r="D5" s="6" t="s">
        <v>5</v>
      </c>
      <c r="E5" s="6" t="s">
        <v>6</v>
      </c>
      <c r="F5" s="6" t="s">
        <v>7</v>
      </c>
      <c r="G5" s="7" t="s">
        <v>8</v>
      </c>
      <c r="H5" s="7" t="s">
        <v>9</v>
      </c>
      <c r="I5" s="7" t="s">
        <v>10</v>
      </c>
      <c r="J5" s="7" t="s">
        <v>11</v>
      </c>
      <c r="K5" s="7" t="s">
        <v>12</v>
      </c>
      <c r="L5" s="7" t="s">
        <v>13</v>
      </c>
      <c r="M5" s="8"/>
      <c r="N5" s="7" t="s">
        <v>14</v>
      </c>
      <c r="O5" s="7" t="s">
        <v>15</v>
      </c>
      <c r="P5" s="8"/>
      <c r="Q5" s="7" t="s">
        <v>16</v>
      </c>
      <c r="R5" s="7" t="s">
        <v>17</v>
      </c>
      <c r="S5" s="7" t="s">
        <v>18</v>
      </c>
      <c r="T5" s="7" t="s">
        <v>19</v>
      </c>
      <c r="U5" s="7" t="s">
        <v>20</v>
      </c>
      <c r="V5" s="7" t="s">
        <v>21</v>
      </c>
      <c r="W5" s="7" t="s">
        <v>22</v>
      </c>
      <c r="X5" s="7" t="s">
        <v>23</v>
      </c>
      <c r="Y5" s="7" t="s">
        <v>24</v>
      </c>
      <c r="Z5" s="7" t="s">
        <v>25</v>
      </c>
      <c r="AA5" s="7" t="s">
        <v>26</v>
      </c>
      <c r="AB5" s="7" t="s">
        <v>27</v>
      </c>
      <c r="AC5" s="9">
        <v>2003</v>
      </c>
      <c r="AD5" s="18" t="s">
        <v>79</v>
      </c>
      <c r="AE5" s="21">
        <v>2005</v>
      </c>
      <c r="AF5" s="18" t="s">
        <v>85</v>
      </c>
      <c r="AG5" s="18" t="s">
        <v>89</v>
      </c>
      <c r="AH5" s="18" t="s">
        <v>86</v>
      </c>
      <c r="AI5" s="18" t="s">
        <v>90</v>
      </c>
    </row>
    <row r="6" spans="1:35" ht="0.75" customHeight="1">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4"/>
    </row>
    <row r="7" spans="1:35" ht="7.5" customHeight="1">
      <c r="A7" s="1"/>
      <c r="B7" s="2"/>
      <c r="C7" s="2"/>
      <c r="D7" s="2"/>
      <c r="E7" s="2"/>
      <c r="F7" s="2"/>
      <c r="G7" s="2"/>
      <c r="H7" s="2"/>
      <c r="I7" s="2"/>
      <c r="J7" s="2"/>
      <c r="K7" s="2"/>
      <c r="L7" s="2"/>
      <c r="M7" s="2"/>
      <c r="N7" s="2"/>
      <c r="O7" s="2"/>
      <c r="P7" s="2"/>
      <c r="Q7" s="2"/>
      <c r="R7" s="2"/>
      <c r="S7" s="2"/>
      <c r="T7" s="2"/>
      <c r="U7" s="2"/>
      <c r="V7" s="2"/>
      <c r="W7" s="2"/>
      <c r="X7" s="2"/>
      <c r="Y7" s="2"/>
      <c r="Z7" s="2"/>
      <c r="AA7" s="2"/>
      <c r="AB7" s="24"/>
      <c r="AC7" s="2"/>
      <c r="AD7" s="2"/>
      <c r="AE7" s="2"/>
      <c r="AF7" s="2"/>
      <c r="AG7" s="23" t="s">
        <v>84</v>
      </c>
      <c r="AH7" s="23"/>
      <c r="AI7" s="24"/>
    </row>
    <row r="8" spans="1:35" ht="9.75" customHeight="1">
      <c r="A8" s="1" t="s">
        <v>28</v>
      </c>
      <c r="B8" s="2"/>
      <c r="C8" s="2"/>
      <c r="D8" s="2"/>
      <c r="E8" s="2"/>
      <c r="F8" s="2"/>
      <c r="G8" s="5" t="s">
        <v>2</v>
      </c>
      <c r="H8" s="5"/>
      <c r="I8" s="5"/>
      <c r="J8" s="5"/>
      <c r="K8" s="5"/>
      <c r="L8" s="5"/>
      <c r="M8" s="5"/>
      <c r="N8" s="5"/>
      <c r="O8" s="5"/>
      <c r="P8" s="5"/>
      <c r="Q8" s="5"/>
      <c r="R8" s="5"/>
      <c r="S8" s="2"/>
      <c r="T8" s="2"/>
      <c r="U8" s="2"/>
      <c r="V8" s="2"/>
      <c r="W8" s="2"/>
      <c r="X8" s="2"/>
      <c r="Y8" s="2"/>
      <c r="Z8" s="2"/>
      <c r="AA8" s="2"/>
      <c r="AB8" s="2"/>
      <c r="AC8" s="2"/>
      <c r="AD8" s="2"/>
      <c r="AE8" s="2"/>
      <c r="AF8" s="2"/>
      <c r="AG8" s="2"/>
      <c r="AH8" s="2"/>
      <c r="AI8" s="24"/>
    </row>
    <row r="9" spans="1:35" ht="9.75" customHeight="1">
      <c r="A9" s="1" t="s">
        <v>29</v>
      </c>
      <c r="B9" s="2"/>
      <c r="C9" s="2"/>
      <c r="D9" s="2"/>
      <c r="E9" s="2"/>
      <c r="F9" s="2"/>
      <c r="G9" s="2"/>
      <c r="H9" s="2"/>
      <c r="I9" s="2"/>
      <c r="J9" s="2"/>
      <c r="K9" s="2"/>
      <c r="L9" s="2"/>
      <c r="M9" s="2"/>
      <c r="N9" s="10"/>
      <c r="O9" s="10"/>
      <c r="P9" s="2"/>
      <c r="Q9" s="10"/>
      <c r="R9" s="2"/>
      <c r="S9" s="2"/>
      <c r="T9" s="2"/>
      <c r="U9" s="2"/>
      <c r="V9" s="2"/>
      <c r="W9" s="2"/>
      <c r="X9" s="2"/>
      <c r="Y9" s="2"/>
      <c r="Z9" s="2"/>
      <c r="AA9" s="2"/>
      <c r="AB9" s="2"/>
      <c r="AC9" s="2"/>
      <c r="AD9" s="2"/>
      <c r="AE9" s="2"/>
      <c r="AF9" s="2"/>
      <c r="AG9" s="2"/>
      <c r="AH9" s="2"/>
      <c r="AI9" s="24"/>
    </row>
    <row r="10" spans="1:35" ht="9.75" customHeight="1">
      <c r="A10" s="1" t="s">
        <v>30</v>
      </c>
      <c r="B10" s="2">
        <v>1697</v>
      </c>
      <c r="C10" s="2">
        <v>867</v>
      </c>
      <c r="D10" s="2">
        <v>1257</v>
      </c>
      <c r="E10" s="2">
        <v>-666</v>
      </c>
      <c r="F10" s="2">
        <v>4281</v>
      </c>
      <c r="G10" s="2">
        <v>5720</v>
      </c>
      <c r="H10" s="2">
        <v>-934</v>
      </c>
      <c r="I10" s="2">
        <v>4403</v>
      </c>
      <c r="J10" s="2">
        <v>10524</v>
      </c>
      <c r="K10" s="2">
        <v>12346</v>
      </c>
      <c r="L10" s="2">
        <v>8227</v>
      </c>
      <c r="M10" s="2"/>
      <c r="N10" s="2">
        <v>2863</v>
      </c>
      <c r="O10" s="2">
        <v>2435</v>
      </c>
      <c r="P10" s="2"/>
      <c r="Q10" s="2">
        <v>2387</v>
      </c>
      <c r="R10" s="2">
        <v>2105</v>
      </c>
      <c r="S10" s="2">
        <v>5143</v>
      </c>
      <c r="T10" s="2">
        <v>625</v>
      </c>
      <c r="U10" s="2">
        <v>2090</v>
      </c>
      <c r="V10" s="2">
        <v>2021</v>
      </c>
      <c r="W10" s="2">
        <v>2587</v>
      </c>
      <c r="X10" s="2">
        <v>2873</v>
      </c>
      <c r="Y10" s="25">
        <v>5402</v>
      </c>
      <c r="Z10" s="25">
        <v>10136</v>
      </c>
      <c r="AA10" s="25">
        <v>6297</v>
      </c>
      <c r="AB10" s="25">
        <v>2959</v>
      </c>
      <c r="AC10" s="25">
        <v>1415</v>
      </c>
      <c r="AD10" s="25">
        <v>2504</v>
      </c>
      <c r="AE10" s="25">
        <v>6243</v>
      </c>
      <c r="AF10" s="26">
        <v>8804</v>
      </c>
      <c r="AG10" s="31">
        <v>3195</v>
      </c>
      <c r="AH10" s="31">
        <v>2122</v>
      </c>
      <c r="AI10" s="31">
        <v>2058</v>
      </c>
    </row>
    <row r="11" spans="1:35" ht="9.75" customHeight="1">
      <c r="A11" s="1" t="s">
        <v>31</v>
      </c>
      <c r="B11" s="2">
        <v>388</v>
      </c>
      <c r="C11" s="2">
        <v>190</v>
      </c>
      <c r="D11" s="2">
        <v>68</v>
      </c>
      <c r="E11" s="2">
        <v>104</v>
      </c>
      <c r="F11" s="2">
        <v>988</v>
      </c>
      <c r="G11" s="2">
        <v>814</v>
      </c>
      <c r="H11" s="2">
        <v>76</v>
      </c>
      <c r="I11" s="2">
        <v>463</v>
      </c>
      <c r="J11" s="2">
        <v>1185</v>
      </c>
      <c r="K11" s="2">
        <v>1203</v>
      </c>
      <c r="L11" s="2">
        <v>764</v>
      </c>
      <c r="M11" s="2"/>
      <c r="N11" s="2">
        <v>467</v>
      </c>
      <c r="O11" s="2">
        <v>349</v>
      </c>
      <c r="P11" s="2"/>
      <c r="Q11" s="2">
        <v>243</v>
      </c>
      <c r="R11" s="2">
        <v>190</v>
      </c>
      <c r="S11" s="2">
        <v>410</v>
      </c>
      <c r="T11" s="2">
        <v>130</v>
      </c>
      <c r="U11" s="2">
        <v>153</v>
      </c>
      <c r="V11" s="2">
        <v>261</v>
      </c>
      <c r="W11" s="2">
        <v>284</v>
      </c>
      <c r="X11" s="2">
        <v>296</v>
      </c>
      <c r="Y11" s="25">
        <v>502</v>
      </c>
      <c r="Z11" s="25">
        <v>979</v>
      </c>
      <c r="AA11" s="25">
        <v>478</v>
      </c>
      <c r="AB11" s="25">
        <v>208</v>
      </c>
      <c r="AC11" s="25">
        <v>106</v>
      </c>
      <c r="AD11" s="25">
        <v>213</v>
      </c>
      <c r="AE11" s="25">
        <v>376</v>
      </c>
      <c r="AF11" s="26">
        <v>578</v>
      </c>
      <c r="AG11" s="31">
        <v>150</v>
      </c>
      <c r="AH11" s="31">
        <v>222</v>
      </c>
      <c r="AI11" s="31">
        <v>191</v>
      </c>
    </row>
    <row r="12" spans="1:35" ht="9.75" customHeight="1">
      <c r="A12" s="1" t="s">
        <v>32</v>
      </c>
      <c r="B12" s="2">
        <v>178</v>
      </c>
      <c r="C12" s="2">
        <v>97</v>
      </c>
      <c r="D12" s="2">
        <v>-27</v>
      </c>
      <c r="E12" s="2">
        <v>49</v>
      </c>
      <c r="F12" s="2">
        <v>129</v>
      </c>
      <c r="G12" s="2">
        <v>268</v>
      </c>
      <c r="H12" s="2">
        <v>89</v>
      </c>
      <c r="I12" s="2">
        <v>336</v>
      </c>
      <c r="J12" s="2">
        <v>471</v>
      </c>
      <c r="K12" s="2">
        <v>394</v>
      </c>
      <c r="L12" s="2">
        <v>57</v>
      </c>
      <c r="M12" s="2"/>
      <c r="N12" s="2">
        <v>45</v>
      </c>
      <c r="O12" s="2">
        <v>-94</v>
      </c>
      <c r="P12" s="2"/>
      <c r="Q12" s="2">
        <v>71</v>
      </c>
      <c r="R12" s="2">
        <v>174</v>
      </c>
      <c r="S12" s="2">
        <v>186</v>
      </c>
      <c r="T12" s="2">
        <v>202</v>
      </c>
      <c r="U12" s="2">
        <v>129</v>
      </c>
      <c r="V12" s="2">
        <v>114</v>
      </c>
      <c r="W12" s="2">
        <v>109</v>
      </c>
      <c r="X12" s="2">
        <v>168</v>
      </c>
      <c r="Y12" s="25">
        <v>224</v>
      </c>
      <c r="Z12" s="25">
        <v>397</v>
      </c>
      <c r="AA12" s="25">
        <v>217</v>
      </c>
      <c r="AB12" s="25">
        <v>97</v>
      </c>
      <c r="AC12" s="25">
        <v>45</v>
      </c>
      <c r="AD12" s="25">
        <v>119</v>
      </c>
      <c r="AE12" s="25">
        <v>189</v>
      </c>
      <c r="AF12" s="26">
        <v>159</v>
      </c>
      <c r="AG12" s="31">
        <v>58</v>
      </c>
      <c r="AH12" s="31">
        <v>86</v>
      </c>
      <c r="AI12" s="31">
        <v>81</v>
      </c>
    </row>
    <row r="13" spans="1:35" ht="9.75" customHeight="1">
      <c r="A13" s="1" t="s">
        <v>33</v>
      </c>
      <c r="B13" s="2">
        <v>25</v>
      </c>
      <c r="C13" s="2">
        <v>-10</v>
      </c>
      <c r="D13" s="2">
        <v>-12</v>
      </c>
      <c r="E13" s="2">
        <v>-20</v>
      </c>
      <c r="F13" s="2">
        <v>-1</v>
      </c>
      <c r="G13" s="2">
        <v>11</v>
      </c>
      <c r="H13" s="2">
        <v>5</v>
      </c>
      <c r="I13" s="2">
        <v>2</v>
      </c>
      <c r="J13" s="2">
        <v>26</v>
      </c>
      <c r="K13" s="2">
        <v>17</v>
      </c>
      <c r="L13" s="2">
        <v>-2</v>
      </c>
      <c r="M13" s="2"/>
      <c r="N13" s="2">
        <v>1</v>
      </c>
      <c r="O13" s="2">
        <v>-5</v>
      </c>
      <c r="P13" s="2"/>
      <c r="Q13" s="2">
        <v>12</v>
      </c>
      <c r="R13" s="2">
        <v>32</v>
      </c>
      <c r="S13" s="2">
        <v>16</v>
      </c>
      <c r="T13" s="2">
        <v>5</v>
      </c>
      <c r="U13" s="2">
        <v>19</v>
      </c>
      <c r="V13" s="2">
        <v>8</v>
      </c>
      <c r="W13" s="2">
        <v>8</v>
      </c>
      <c r="X13" s="2">
        <v>17</v>
      </c>
      <c r="Y13" s="25">
        <v>41</v>
      </c>
      <c r="Z13" s="25">
        <v>61</v>
      </c>
      <c r="AA13" s="25">
        <v>36</v>
      </c>
      <c r="AB13" s="25">
        <v>7</v>
      </c>
      <c r="AC13" s="25">
        <v>4</v>
      </c>
      <c r="AD13" s="25">
        <v>5</v>
      </c>
      <c r="AE13" s="25">
        <v>3</v>
      </c>
      <c r="AF13" s="26">
        <v>2</v>
      </c>
      <c r="AG13" s="31">
        <v>2</v>
      </c>
      <c r="AH13" s="31">
        <v>4</v>
      </c>
      <c r="AI13" s="31">
        <v>3</v>
      </c>
    </row>
    <row r="14" spans="1:35" ht="9.75" customHeight="1">
      <c r="A14" s="1" t="s">
        <v>34</v>
      </c>
      <c r="B14" s="2"/>
      <c r="C14" s="2"/>
      <c r="D14" s="2"/>
      <c r="E14" s="2"/>
      <c r="F14" s="2">
        <v>0</v>
      </c>
      <c r="G14" s="2">
        <v>2</v>
      </c>
      <c r="H14" s="2">
        <v>6</v>
      </c>
      <c r="I14" s="2">
        <v>7</v>
      </c>
      <c r="J14" s="2">
        <v>5</v>
      </c>
      <c r="K14" s="2">
        <v>7</v>
      </c>
      <c r="L14" s="2">
        <v>7</v>
      </c>
      <c r="M14" s="2"/>
      <c r="N14" s="2">
        <v>8</v>
      </c>
      <c r="O14" s="2">
        <v>8</v>
      </c>
      <c r="P14" s="2"/>
      <c r="Q14" s="2">
        <v>9</v>
      </c>
      <c r="R14" s="2">
        <v>9</v>
      </c>
      <c r="S14" s="2">
        <v>10</v>
      </c>
      <c r="T14" s="2">
        <v>10</v>
      </c>
      <c r="U14" s="2">
        <v>1</v>
      </c>
      <c r="V14" s="2">
        <v>0</v>
      </c>
      <c r="W14" s="2">
        <v>0</v>
      </c>
      <c r="X14" s="2"/>
      <c r="Y14" s="25"/>
      <c r="Z14" s="25">
        <v>6</v>
      </c>
      <c r="AA14" s="25">
        <v>8</v>
      </c>
      <c r="AB14" s="25">
        <v>25</v>
      </c>
      <c r="AC14" s="25">
        <v>2</v>
      </c>
      <c r="AD14" s="25">
        <v>0</v>
      </c>
      <c r="AE14" s="25">
        <v>2</v>
      </c>
      <c r="AF14" s="26">
        <v>-1</v>
      </c>
      <c r="AG14" s="31">
        <v>-1</v>
      </c>
      <c r="AH14" s="31">
        <v>5</v>
      </c>
      <c r="AI14" s="31">
        <v>0</v>
      </c>
    </row>
    <row r="15" spans="1:35" s="39" customFormat="1" ht="9.75" customHeight="1">
      <c r="A15" s="35" t="s">
        <v>35</v>
      </c>
      <c r="B15" s="36">
        <v>2288</v>
      </c>
      <c r="C15" s="36">
        <v>1144</v>
      </c>
      <c r="D15" s="36">
        <v>1286</v>
      </c>
      <c r="E15" s="36">
        <v>-533</v>
      </c>
      <c r="F15" s="36">
        <v>5397</v>
      </c>
      <c r="G15" s="36">
        <v>6815</v>
      </c>
      <c r="H15" s="36">
        <v>-758</v>
      </c>
      <c r="I15" s="36">
        <v>5211</v>
      </c>
      <c r="J15" s="36">
        <v>12211</v>
      </c>
      <c r="K15" s="36">
        <v>13967</v>
      </c>
      <c r="L15" s="36">
        <v>9053</v>
      </c>
      <c r="M15" s="36"/>
      <c r="N15" s="36">
        <v>3384</v>
      </c>
      <c r="O15" s="36">
        <v>2693</v>
      </c>
      <c r="P15" s="36"/>
      <c r="Q15" s="36">
        <v>2722</v>
      </c>
      <c r="R15" s="36">
        <v>2510</v>
      </c>
      <c r="S15" s="36">
        <v>5765</v>
      </c>
      <c r="T15" s="36">
        <v>972</v>
      </c>
      <c r="U15" s="36">
        <v>2392</v>
      </c>
      <c r="V15" s="36">
        <v>2404</v>
      </c>
      <c r="W15" s="36">
        <v>2988</v>
      </c>
      <c r="X15" s="36">
        <v>3354</v>
      </c>
      <c r="Y15" s="37">
        <v>6169</v>
      </c>
      <c r="Z15" s="37">
        <v>11579</v>
      </c>
      <c r="AA15" s="37">
        <v>7036</v>
      </c>
      <c r="AB15" s="37">
        <v>3296</v>
      </c>
      <c r="AC15" s="37">
        <f>SUM(AC10:AC14)</f>
        <v>1572</v>
      </c>
      <c r="AD15" s="37">
        <f>SUM(AD10:AD14)</f>
        <v>2841</v>
      </c>
      <c r="AE15" s="37">
        <f>SUM(AE10:AE14)</f>
        <v>6813</v>
      </c>
      <c r="AF15" s="37">
        <f>SUM(AF10:AF14)</f>
        <v>9542</v>
      </c>
      <c r="AG15" s="38">
        <f>SUM(AG10:AG14)</f>
        <v>3404</v>
      </c>
      <c r="AH15" s="38">
        <f>SUM(AH10:AH14)</f>
        <v>2439</v>
      </c>
      <c r="AI15" s="38">
        <f>SUM(AI10:AI14)</f>
        <v>2333</v>
      </c>
    </row>
    <row r="16" spans="1:35" ht="9.75" customHeight="1">
      <c r="A16" s="1" t="s">
        <v>36</v>
      </c>
      <c r="B16" s="2">
        <v>844</v>
      </c>
      <c r="C16" s="2">
        <v>308</v>
      </c>
      <c r="D16" s="2">
        <v>879</v>
      </c>
      <c r="E16" s="2">
        <v>1543</v>
      </c>
      <c r="F16" s="2">
        <v>2238</v>
      </c>
      <c r="G16" s="2">
        <v>3419</v>
      </c>
      <c r="H16" s="2">
        <v>2536</v>
      </c>
      <c r="I16" s="2">
        <v>4691</v>
      </c>
      <c r="J16" s="2">
        <v>3440</v>
      </c>
      <c r="K16" s="2">
        <v>2836</v>
      </c>
      <c r="L16" s="2">
        <v>678</v>
      </c>
      <c r="M16" s="2"/>
      <c r="N16" s="10">
        <v>53</v>
      </c>
      <c r="O16" s="10">
        <v>796</v>
      </c>
      <c r="P16" s="2"/>
      <c r="Q16" s="10">
        <v>2805</v>
      </c>
      <c r="R16" s="2">
        <v>1719</v>
      </c>
      <c r="S16" s="2">
        <v>2185</v>
      </c>
      <c r="T16" s="2">
        <v>1729</v>
      </c>
      <c r="U16" s="2">
        <v>803</v>
      </c>
      <c r="V16" s="2">
        <v>1491</v>
      </c>
      <c r="W16" s="2">
        <v>1332</v>
      </c>
      <c r="X16" s="2">
        <v>2187</v>
      </c>
      <c r="Y16" s="25">
        <v>3435</v>
      </c>
      <c r="Z16" s="25">
        <v>5321</v>
      </c>
      <c r="AA16" s="25">
        <v>2922</v>
      </c>
      <c r="AB16" s="25">
        <v>1190</v>
      </c>
      <c r="AC16" s="25">
        <v>1118</v>
      </c>
      <c r="AD16" s="25">
        <v>1173</v>
      </c>
      <c r="AE16" s="25">
        <v>1232</v>
      </c>
      <c r="AF16" s="26">
        <v>1080</v>
      </c>
      <c r="AG16" s="31">
        <v>729</v>
      </c>
      <c r="AH16" s="31">
        <v>1099</v>
      </c>
      <c r="AI16" s="31">
        <v>1167</v>
      </c>
    </row>
    <row r="17" spans="1:35" ht="9.75" customHeight="1">
      <c r="A17" s="1" t="s">
        <v>37</v>
      </c>
      <c r="B17" s="2">
        <v>-66</v>
      </c>
      <c r="C17" s="2">
        <v>49</v>
      </c>
      <c r="D17" s="2">
        <v>-76</v>
      </c>
      <c r="E17" s="2">
        <v>24</v>
      </c>
      <c r="F17" s="2">
        <v>164</v>
      </c>
      <c r="G17" s="2">
        <v>664</v>
      </c>
      <c r="H17" s="2">
        <v>333</v>
      </c>
      <c r="I17" s="2">
        <v>990</v>
      </c>
      <c r="J17" s="2">
        <v>947</v>
      </c>
      <c r="K17" s="2">
        <v>906</v>
      </c>
      <c r="L17" s="2">
        <v>128</v>
      </c>
      <c r="M17" s="2"/>
      <c r="N17" s="10">
        <v>631</v>
      </c>
      <c r="O17" s="10">
        <v>667</v>
      </c>
      <c r="P17" s="2"/>
      <c r="Q17" s="10">
        <v>867</v>
      </c>
      <c r="R17" s="2">
        <v>715</v>
      </c>
      <c r="S17" s="2">
        <v>887</v>
      </c>
      <c r="T17" s="2">
        <v>836</v>
      </c>
      <c r="U17" s="2">
        <v>814</v>
      </c>
      <c r="V17" s="2">
        <v>499</v>
      </c>
      <c r="W17" s="2">
        <v>459</v>
      </c>
      <c r="X17" s="2">
        <v>491</v>
      </c>
      <c r="Y17" s="25">
        <v>911</v>
      </c>
      <c r="Z17" s="25">
        <v>1774</v>
      </c>
      <c r="AA17" s="25">
        <v>1423</v>
      </c>
      <c r="AB17" s="25">
        <v>1085</v>
      </c>
      <c r="AC17" s="25">
        <v>1279</v>
      </c>
      <c r="AD17" s="25">
        <v>1130</v>
      </c>
      <c r="AE17" s="25">
        <v>473</v>
      </c>
      <c r="AF17" s="26">
        <v>605</v>
      </c>
      <c r="AG17" s="31">
        <v>337</v>
      </c>
      <c r="AH17" s="31">
        <v>454</v>
      </c>
      <c r="AI17" s="31">
        <v>423</v>
      </c>
    </row>
    <row r="18" spans="1:35" ht="9.75" customHeight="1">
      <c r="A18" s="1" t="s">
        <v>38</v>
      </c>
      <c r="B18" s="2">
        <v>224</v>
      </c>
      <c r="C18" s="2">
        <v>141</v>
      </c>
      <c r="D18" s="2">
        <v>64</v>
      </c>
      <c r="E18" s="2">
        <v>336</v>
      </c>
      <c r="F18" s="2">
        <v>1190</v>
      </c>
      <c r="G18" s="2">
        <v>1363</v>
      </c>
      <c r="H18" s="2">
        <v>244</v>
      </c>
      <c r="I18" s="2">
        <v>1553</v>
      </c>
      <c r="J18" s="2">
        <v>2142</v>
      </c>
      <c r="K18" s="2">
        <v>1786</v>
      </c>
      <c r="L18" s="2">
        <v>666</v>
      </c>
      <c r="M18" s="2"/>
      <c r="N18" s="10">
        <v>1461</v>
      </c>
      <c r="O18" s="10">
        <v>-79</v>
      </c>
      <c r="P18" s="2"/>
      <c r="Q18" s="10">
        <v>382</v>
      </c>
      <c r="R18" s="2">
        <v>1443</v>
      </c>
      <c r="S18" s="2">
        <v>2239</v>
      </c>
      <c r="T18" s="2">
        <v>1539</v>
      </c>
      <c r="U18" s="2">
        <v>99</v>
      </c>
      <c r="V18" s="2">
        <v>685</v>
      </c>
      <c r="W18" s="2">
        <v>561</v>
      </c>
      <c r="X18" s="2">
        <v>1132</v>
      </c>
      <c r="Y18" s="25">
        <v>1882</v>
      </c>
      <c r="Z18" s="25">
        <v>3809</v>
      </c>
      <c r="AA18" s="25">
        <v>1868</v>
      </c>
      <c r="AB18" s="25">
        <v>3307</v>
      </c>
      <c r="AC18" s="25">
        <v>2889</v>
      </c>
      <c r="AD18" s="25">
        <v>1372</v>
      </c>
      <c r="AE18" s="25">
        <v>4245</v>
      </c>
      <c r="AF18" s="26">
        <v>3982</v>
      </c>
      <c r="AG18" s="31">
        <v>2592</v>
      </c>
      <c r="AH18" s="31">
        <v>1329</v>
      </c>
      <c r="AI18" s="31">
        <v>1122</v>
      </c>
    </row>
    <row r="19" spans="1:35" ht="9.75" customHeight="1">
      <c r="A19" s="1" t="s">
        <v>39</v>
      </c>
      <c r="B19" s="2">
        <v>98</v>
      </c>
      <c r="C19" s="2">
        <v>157</v>
      </c>
      <c r="D19" s="2">
        <v>-88</v>
      </c>
      <c r="E19" s="2">
        <v>-51</v>
      </c>
      <c r="F19" s="2">
        <v>103</v>
      </c>
      <c r="G19" s="2">
        <v>880</v>
      </c>
      <c r="H19" s="2">
        <v>346</v>
      </c>
      <c r="I19" s="2">
        <v>455</v>
      </c>
      <c r="J19" s="2">
        <v>253</v>
      </c>
      <c r="K19" s="2">
        <v>-346</v>
      </c>
      <c r="L19" s="2">
        <v>-453</v>
      </c>
      <c r="M19" s="2"/>
      <c r="N19" s="10">
        <v>-367</v>
      </c>
      <c r="O19" s="10">
        <v>-307</v>
      </c>
      <c r="P19" s="2"/>
      <c r="Q19" s="10">
        <v>-143</v>
      </c>
      <c r="R19" s="2">
        <v>29</v>
      </c>
      <c r="S19" s="2">
        <v>235</v>
      </c>
      <c r="T19" s="2">
        <v>693</v>
      </c>
      <c r="U19" s="2">
        <v>-298</v>
      </c>
      <c r="V19" s="2">
        <v>-496</v>
      </c>
      <c r="W19" s="2">
        <v>-156</v>
      </c>
      <c r="X19" s="2">
        <v>376</v>
      </c>
      <c r="Y19" s="25">
        <v>113</v>
      </c>
      <c r="Z19" s="25">
        <v>657</v>
      </c>
      <c r="AA19" s="25">
        <v>386</v>
      </c>
      <c r="AB19" s="25">
        <v>-137</v>
      </c>
      <c r="AC19" s="25">
        <v>179</v>
      </c>
      <c r="AD19" s="25">
        <v>18</v>
      </c>
      <c r="AE19" s="25">
        <v>-411</v>
      </c>
      <c r="AF19" s="26">
        <v>77</v>
      </c>
      <c r="AG19" s="31">
        <v>30</v>
      </c>
      <c r="AH19" s="31">
        <v>7</v>
      </c>
      <c r="AI19" s="31">
        <v>8</v>
      </c>
    </row>
    <row r="20" spans="1:35" ht="9.75" customHeight="1">
      <c r="A20" s="1" t="s">
        <v>40</v>
      </c>
      <c r="B20" s="2">
        <v>240</v>
      </c>
      <c r="C20" s="2">
        <v>24</v>
      </c>
      <c r="D20" s="2">
        <v>1011</v>
      </c>
      <c r="E20" s="2">
        <v>1894</v>
      </c>
      <c r="F20" s="2">
        <v>2182</v>
      </c>
      <c r="G20" s="2">
        <v>2528</v>
      </c>
      <c r="H20" s="2">
        <v>1502</v>
      </c>
      <c r="I20" s="2">
        <v>2085</v>
      </c>
      <c r="J20" s="2">
        <v>2337</v>
      </c>
      <c r="K20" s="2">
        <v>1166</v>
      </c>
      <c r="L20" s="2">
        <v>1295</v>
      </c>
      <c r="M20" s="2"/>
      <c r="N20" s="10">
        <v>679</v>
      </c>
      <c r="O20" s="10">
        <v>505</v>
      </c>
      <c r="P20" s="2"/>
      <c r="Q20" s="10">
        <v>839</v>
      </c>
      <c r="R20" s="2">
        <v>232</v>
      </c>
      <c r="S20" s="2">
        <v>253</v>
      </c>
      <c r="T20" s="2">
        <v>158</v>
      </c>
      <c r="U20" s="2">
        <v>4</v>
      </c>
      <c r="V20" s="2">
        <v>-98</v>
      </c>
      <c r="W20" s="2">
        <v>67</v>
      </c>
      <c r="X20" s="2">
        <v>291</v>
      </c>
      <c r="Y20" s="25">
        <v>480</v>
      </c>
      <c r="Z20" s="25">
        <v>684</v>
      </c>
      <c r="AA20" s="25">
        <v>1140</v>
      </c>
      <c r="AB20" s="25">
        <v>622</v>
      </c>
      <c r="AC20" s="25">
        <v>2494</v>
      </c>
      <c r="AD20" s="25">
        <v>549</v>
      </c>
      <c r="AE20" s="25">
        <v>40</v>
      </c>
      <c r="AF20" s="26">
        <v>412</v>
      </c>
      <c r="AG20" s="31">
        <v>159</v>
      </c>
      <c r="AH20" s="31">
        <v>11</v>
      </c>
      <c r="AI20" s="31">
        <v>28</v>
      </c>
    </row>
    <row r="21" spans="1:35" ht="9.75" customHeight="1">
      <c r="A21" s="1" t="s">
        <v>41</v>
      </c>
      <c r="B21" s="2">
        <v>31</v>
      </c>
      <c r="C21" s="2">
        <v>4</v>
      </c>
      <c r="D21" s="2">
        <v>116</v>
      </c>
      <c r="E21" s="2">
        <v>87</v>
      </c>
      <c r="F21" s="2">
        <v>169</v>
      </c>
      <c r="G21" s="2">
        <v>288</v>
      </c>
      <c r="H21" s="2">
        <v>-585</v>
      </c>
      <c r="I21" s="2">
        <v>711</v>
      </c>
      <c r="J21" s="2">
        <v>1597</v>
      </c>
      <c r="K21" s="2">
        <v>-476</v>
      </c>
      <c r="L21" s="2">
        <v>-1676</v>
      </c>
      <c r="M21" s="2"/>
      <c r="N21" s="10">
        <v>-86</v>
      </c>
      <c r="O21" s="10">
        <v>5</v>
      </c>
      <c r="P21" s="2"/>
      <c r="Q21" s="10">
        <v>40</v>
      </c>
      <c r="R21" s="2">
        <v>-29</v>
      </c>
      <c r="S21" s="2">
        <v>109</v>
      </c>
      <c r="T21" s="2">
        <v>-183</v>
      </c>
      <c r="U21" s="2">
        <v>77</v>
      </c>
      <c r="V21" s="2">
        <v>-65</v>
      </c>
      <c r="W21" s="2">
        <v>5</v>
      </c>
      <c r="X21" s="2">
        <v>139</v>
      </c>
      <c r="Y21" s="25">
        <v>1289</v>
      </c>
      <c r="Z21" s="25">
        <v>2840</v>
      </c>
      <c r="AA21" s="25">
        <v>3281</v>
      </c>
      <c r="AB21" s="25">
        <v>3447</v>
      </c>
      <c r="AC21" s="25">
        <v>907</v>
      </c>
      <c r="AD21" s="25">
        <v>595</v>
      </c>
      <c r="AE21" s="25">
        <v>1140</v>
      </c>
      <c r="AF21" s="26">
        <v>591</v>
      </c>
      <c r="AG21" s="31">
        <v>337</v>
      </c>
      <c r="AH21" s="31">
        <v>512</v>
      </c>
      <c r="AI21" s="31">
        <v>591</v>
      </c>
    </row>
    <row r="22" spans="1:35" ht="9.75" customHeight="1">
      <c r="A22" s="1" t="s">
        <v>42</v>
      </c>
      <c r="B22" s="2">
        <v>-39</v>
      </c>
      <c r="C22" s="2">
        <v>27</v>
      </c>
      <c r="D22" s="2">
        <v>28</v>
      </c>
      <c r="E22" s="2">
        <v>28</v>
      </c>
      <c r="F22" s="2">
        <v>12</v>
      </c>
      <c r="G22" s="2">
        <v>-6</v>
      </c>
      <c r="H22" s="2">
        <v>1</v>
      </c>
      <c r="I22" s="2">
        <v>12</v>
      </c>
      <c r="J22" s="2">
        <v>32</v>
      </c>
      <c r="K22" s="2">
        <v>8</v>
      </c>
      <c r="L22" s="2">
        <v>7</v>
      </c>
      <c r="M22" s="2"/>
      <c r="N22" s="10">
        <v>13</v>
      </c>
      <c r="O22" s="10">
        <v>1</v>
      </c>
      <c r="P22" s="2"/>
      <c r="Q22" s="10">
        <v>48</v>
      </c>
      <c r="R22" s="2">
        <v>41</v>
      </c>
      <c r="S22" s="2">
        <v>-13</v>
      </c>
      <c r="T22" s="2">
        <v>37</v>
      </c>
      <c r="U22" s="2">
        <v>120</v>
      </c>
      <c r="V22" s="2">
        <v>100</v>
      </c>
      <c r="W22" s="2">
        <v>6</v>
      </c>
      <c r="X22" s="2">
        <v>-11</v>
      </c>
      <c r="Y22" s="25">
        <v>21</v>
      </c>
      <c r="Z22" s="25">
        <v>35</v>
      </c>
      <c r="AA22" s="25">
        <v>136</v>
      </c>
      <c r="AB22" s="25">
        <v>129</v>
      </c>
      <c r="AC22" s="25">
        <v>1562</v>
      </c>
      <c r="AD22" s="25">
        <v>259</v>
      </c>
      <c r="AE22" s="25">
        <v>408</v>
      </c>
      <c r="AF22" s="26">
        <v>404</v>
      </c>
      <c r="AG22" s="31">
        <v>336</v>
      </c>
      <c r="AH22" s="31">
        <v>88</v>
      </c>
      <c r="AI22" s="31">
        <v>73</v>
      </c>
    </row>
    <row r="23" spans="1:35" ht="9.75" customHeight="1">
      <c r="A23" s="1" t="s">
        <v>43</v>
      </c>
      <c r="B23" s="2">
        <v>395</v>
      </c>
      <c r="C23" s="2">
        <v>313</v>
      </c>
      <c r="D23" s="2">
        <v>-405</v>
      </c>
      <c r="E23" s="2">
        <v>-121</v>
      </c>
      <c r="F23" s="2">
        <v>-5</v>
      </c>
      <c r="G23" s="2">
        <v>49</v>
      </c>
      <c r="H23" s="2">
        <v>10</v>
      </c>
      <c r="I23" s="2">
        <v>184</v>
      </c>
      <c r="J23" s="2">
        <v>214</v>
      </c>
      <c r="K23" s="2">
        <v>-65</v>
      </c>
      <c r="L23" s="2">
        <v>-246</v>
      </c>
      <c r="M23" s="2"/>
      <c r="N23" s="10">
        <v>-25</v>
      </c>
      <c r="O23" s="10">
        <v>15</v>
      </c>
      <c r="P23" s="2"/>
      <c r="Q23" s="10">
        <v>-20</v>
      </c>
      <c r="R23" s="2">
        <v>-19</v>
      </c>
      <c r="S23" s="2">
        <v>-35</v>
      </c>
      <c r="T23" s="2">
        <v>-24</v>
      </c>
      <c r="U23" s="2">
        <v>-3</v>
      </c>
      <c r="V23" s="2">
        <v>-63</v>
      </c>
      <c r="W23" s="2">
        <v>-34</v>
      </c>
      <c r="X23" s="2">
        <v>-30</v>
      </c>
      <c r="Y23" s="25">
        <v>-51</v>
      </c>
      <c r="Z23" s="25">
        <v>465</v>
      </c>
      <c r="AA23" s="25">
        <v>31</v>
      </c>
      <c r="AB23" s="25">
        <v>-130</v>
      </c>
      <c r="AC23" s="25">
        <v>-84</v>
      </c>
      <c r="AD23" s="25">
        <v>61</v>
      </c>
      <c r="AE23" s="25">
        <v>-86</v>
      </c>
      <c r="AF23" s="26">
        <v>10</v>
      </c>
      <c r="AG23" s="31">
        <v>25</v>
      </c>
      <c r="AH23" s="31">
        <v>-35</v>
      </c>
      <c r="AI23" s="31">
        <v>0</v>
      </c>
    </row>
    <row r="24" spans="1:35" ht="9.75" customHeight="1">
      <c r="A24" s="1" t="s">
        <v>44</v>
      </c>
      <c r="B24" s="2">
        <v>3</v>
      </c>
      <c r="C24" s="2">
        <v>-2</v>
      </c>
      <c r="D24" s="2">
        <v>9</v>
      </c>
      <c r="E24" s="2">
        <v>8</v>
      </c>
      <c r="F24" s="2">
        <v>27</v>
      </c>
      <c r="G24" s="2">
        <v>48</v>
      </c>
      <c r="H24" s="2">
        <v>90</v>
      </c>
      <c r="I24" s="2">
        <v>81</v>
      </c>
      <c r="J24" s="2">
        <v>89</v>
      </c>
      <c r="K24" s="2">
        <v>73</v>
      </c>
      <c r="L24" s="2">
        <v>100</v>
      </c>
      <c r="M24" s="2"/>
      <c r="N24" s="10">
        <v>42</v>
      </c>
      <c r="O24" s="10">
        <v>47</v>
      </c>
      <c r="P24" s="2"/>
      <c r="Q24" s="10">
        <v>19</v>
      </c>
      <c r="R24" s="2">
        <v>17</v>
      </c>
      <c r="S24" s="2">
        <v>22</v>
      </c>
      <c r="T24" s="2">
        <v>0</v>
      </c>
      <c r="U24" s="2">
        <v>-9</v>
      </c>
      <c r="V24" s="2">
        <v>-14</v>
      </c>
      <c r="W24" s="2">
        <v>-2</v>
      </c>
      <c r="X24" s="2"/>
      <c r="Y24" s="25">
        <v>2</v>
      </c>
      <c r="Z24" s="25">
        <v>7</v>
      </c>
      <c r="AA24" s="25">
        <v>23</v>
      </c>
      <c r="AB24" s="25">
        <v>-3</v>
      </c>
      <c r="AC24" s="25">
        <v>1</v>
      </c>
      <c r="AD24" s="25">
        <v>3</v>
      </c>
      <c r="AE24" s="25">
        <v>8</v>
      </c>
      <c r="AF24" s="26">
        <v>-1</v>
      </c>
      <c r="AG24" s="31">
        <v>-3</v>
      </c>
      <c r="AH24" s="31">
        <v>0</v>
      </c>
      <c r="AI24" s="31">
        <v>0</v>
      </c>
    </row>
    <row r="25" spans="1:35" ht="9.75" customHeight="1">
      <c r="A25" s="1" t="s">
        <v>45</v>
      </c>
      <c r="B25" s="2">
        <v>33</v>
      </c>
      <c r="C25" s="2">
        <v>39</v>
      </c>
      <c r="D25" s="2">
        <v>35</v>
      </c>
      <c r="E25" s="2">
        <v>42</v>
      </c>
      <c r="F25" s="2">
        <v>54</v>
      </c>
      <c r="G25" s="2">
        <v>94</v>
      </c>
      <c r="H25" s="2">
        <v>132</v>
      </c>
      <c r="I25" s="2">
        <v>109</v>
      </c>
      <c r="J25" s="2">
        <v>123</v>
      </c>
      <c r="K25" s="2">
        <v>152</v>
      </c>
      <c r="L25" s="2">
        <v>5</v>
      </c>
      <c r="M25" s="2" t="s">
        <v>46</v>
      </c>
      <c r="N25" s="10">
        <v>93</v>
      </c>
      <c r="O25" s="10">
        <v>104</v>
      </c>
      <c r="P25" s="2"/>
      <c r="Q25" s="10">
        <v>172</v>
      </c>
      <c r="R25" s="2">
        <v>191</v>
      </c>
      <c r="S25" s="2">
        <v>179</v>
      </c>
      <c r="T25" s="2">
        <v>211</v>
      </c>
      <c r="U25" s="2">
        <v>108</v>
      </c>
      <c r="V25" s="2">
        <v>55</v>
      </c>
      <c r="W25" s="2">
        <v>0</v>
      </c>
      <c r="X25" s="2"/>
      <c r="Y25" s="25">
        <v>10</v>
      </c>
      <c r="Z25" s="25">
        <v>-2</v>
      </c>
      <c r="AA25" s="25">
        <v>38</v>
      </c>
      <c r="AB25" s="25">
        <v>-1</v>
      </c>
      <c r="AC25" s="25">
        <v>20</v>
      </c>
      <c r="AD25" s="25">
        <v>12</v>
      </c>
      <c r="AE25" s="25">
        <v>7</v>
      </c>
      <c r="AF25" s="26">
        <v>8</v>
      </c>
      <c r="AG25" s="31">
        <v>7</v>
      </c>
      <c r="AH25" s="31">
        <v>7</v>
      </c>
      <c r="AI25" s="31">
        <v>7</v>
      </c>
    </row>
    <row r="26" spans="1:35" ht="9.75" customHeight="1">
      <c r="A26" s="1" t="s">
        <v>81</v>
      </c>
      <c r="B26" s="2"/>
      <c r="C26" s="2"/>
      <c r="D26" s="2"/>
      <c r="E26" s="2"/>
      <c r="F26" s="2"/>
      <c r="G26" s="2"/>
      <c r="H26" s="2"/>
      <c r="I26" s="2"/>
      <c r="J26" s="2"/>
      <c r="K26" s="2"/>
      <c r="L26" s="2"/>
      <c r="M26" s="2"/>
      <c r="N26" s="10"/>
      <c r="O26" s="10"/>
      <c r="P26" s="2"/>
      <c r="Q26" s="10"/>
      <c r="R26" s="2"/>
      <c r="S26" s="2"/>
      <c r="T26" s="2"/>
      <c r="U26" s="2"/>
      <c r="V26" s="2"/>
      <c r="W26" s="2"/>
      <c r="X26" s="2"/>
      <c r="Y26" s="25"/>
      <c r="Z26" s="25"/>
      <c r="AA26" s="25"/>
      <c r="AB26" s="25"/>
      <c r="AC26" s="25"/>
      <c r="AD26" s="25"/>
      <c r="AE26" s="25">
        <v>899</v>
      </c>
      <c r="AF26" s="26">
        <v>891</v>
      </c>
      <c r="AG26" s="31">
        <v>934</v>
      </c>
      <c r="AH26" s="31">
        <v>960</v>
      </c>
      <c r="AI26" s="31">
        <v>960</v>
      </c>
    </row>
    <row r="27" spans="1:35" ht="9.75" customHeight="1">
      <c r="A27" s="1" t="s">
        <v>92</v>
      </c>
      <c r="B27" s="2">
        <v>101</v>
      </c>
      <c r="C27" s="2">
        <v>97</v>
      </c>
      <c r="D27" s="2">
        <v>157</v>
      </c>
      <c r="E27" s="2">
        <v>159</v>
      </c>
      <c r="F27" s="2">
        <v>294</v>
      </c>
      <c r="G27" s="2">
        <v>328</v>
      </c>
      <c r="H27" s="2">
        <v>362</v>
      </c>
      <c r="I27" s="2">
        <v>346</v>
      </c>
      <c r="J27" s="2">
        <v>457</v>
      </c>
      <c r="K27" s="2">
        <v>535</v>
      </c>
      <c r="L27" s="2">
        <v>614</v>
      </c>
      <c r="M27" s="2"/>
      <c r="N27" s="2">
        <v>620</v>
      </c>
      <c r="O27" s="2">
        <v>618</v>
      </c>
      <c r="P27" s="2"/>
      <c r="Q27" s="2">
        <v>625</v>
      </c>
      <c r="R27" s="2">
        <v>6</v>
      </c>
      <c r="S27" s="2">
        <v>6</v>
      </c>
      <c r="T27" s="2">
        <v>6</v>
      </c>
      <c r="U27" s="2">
        <v>6</v>
      </c>
      <c r="V27" s="2">
        <v>6</v>
      </c>
      <c r="W27" s="2">
        <v>6</v>
      </c>
      <c r="X27" s="2">
        <v>5</v>
      </c>
      <c r="Y27" s="25">
        <v>4</v>
      </c>
      <c r="Z27" s="25">
        <v>60</v>
      </c>
      <c r="AA27" s="25">
        <v>5</v>
      </c>
      <c r="AB27" s="25">
        <v>55</v>
      </c>
      <c r="AC27" s="25">
        <v>81</v>
      </c>
      <c r="AD27" s="25">
        <v>6</v>
      </c>
      <c r="AE27" s="25">
        <v>10</v>
      </c>
      <c r="AF27" s="25">
        <v>14</v>
      </c>
      <c r="AG27" s="31">
        <v>2</v>
      </c>
      <c r="AH27" s="31">
        <v>26</v>
      </c>
      <c r="AI27" s="31">
        <v>30</v>
      </c>
    </row>
    <row r="28" spans="1:35" ht="9.75" customHeight="1">
      <c r="A28" s="1" t="s">
        <v>47</v>
      </c>
      <c r="B28" s="2">
        <v>-106</v>
      </c>
      <c r="C28" s="2">
        <v>238</v>
      </c>
      <c r="D28" s="2">
        <v>518</v>
      </c>
      <c r="E28" s="2">
        <v>220</v>
      </c>
      <c r="F28" s="2">
        <v>-13</v>
      </c>
      <c r="G28" s="2">
        <v>3525</v>
      </c>
      <c r="H28" s="2">
        <v>1064</v>
      </c>
      <c r="I28" s="2">
        <v>1435</v>
      </c>
      <c r="J28" s="2">
        <v>1411</v>
      </c>
      <c r="K28" s="2">
        <v>1219</v>
      </c>
      <c r="L28" s="2">
        <v>425</v>
      </c>
      <c r="M28" s="2"/>
      <c r="N28" s="10">
        <v>98</v>
      </c>
      <c r="O28" s="10">
        <v>632</v>
      </c>
      <c r="P28" s="2"/>
      <c r="Q28" s="10">
        <v>745</v>
      </c>
      <c r="R28" s="2">
        <v>532</v>
      </c>
      <c r="S28" s="2">
        <v>129</v>
      </c>
      <c r="T28" s="2">
        <v>-17</v>
      </c>
      <c r="U28" s="2">
        <v>-1</v>
      </c>
      <c r="V28" s="2">
        <v>140</v>
      </c>
      <c r="W28" s="2">
        <v>-111</v>
      </c>
      <c r="X28" s="2">
        <v>76</v>
      </c>
      <c r="Y28" s="25">
        <v>210</v>
      </c>
      <c r="Z28" s="25">
        <v>736</v>
      </c>
      <c r="AA28" s="25">
        <v>428</v>
      </c>
      <c r="AB28" s="25">
        <v>218</v>
      </c>
      <c r="AC28" s="25">
        <v>49</v>
      </c>
      <c r="AD28" s="25">
        <v>88</v>
      </c>
      <c r="AE28" s="25">
        <v>71</v>
      </c>
      <c r="AF28" s="26">
        <v>366</v>
      </c>
      <c r="AG28" s="31">
        <v>513</v>
      </c>
      <c r="AH28" s="31">
        <v>17</v>
      </c>
      <c r="AI28" s="31">
        <v>42</v>
      </c>
    </row>
    <row r="29" spans="1:35" ht="9.75" customHeight="1">
      <c r="A29" s="1" t="s">
        <v>93</v>
      </c>
      <c r="B29" s="2">
        <v>948</v>
      </c>
      <c r="C29" s="2">
        <v>417</v>
      </c>
      <c r="D29" s="2">
        <v>-669</v>
      </c>
      <c r="E29" s="2">
        <v>-940</v>
      </c>
      <c r="F29" s="2">
        <v>65</v>
      </c>
      <c r="G29" s="2">
        <v>398</v>
      </c>
      <c r="H29" s="2">
        <v>743</v>
      </c>
      <c r="I29" s="2">
        <v>134</v>
      </c>
      <c r="J29" s="2">
        <v>102</v>
      </c>
      <c r="K29" s="2">
        <v>276</v>
      </c>
      <c r="L29" s="2">
        <v>200</v>
      </c>
      <c r="M29" s="2"/>
      <c r="N29" s="2">
        <v>-102</v>
      </c>
      <c r="O29" s="2">
        <v>-34</v>
      </c>
      <c r="P29" s="2"/>
      <c r="Q29" s="2">
        <v>733</v>
      </c>
      <c r="R29" s="2">
        <v>1459</v>
      </c>
      <c r="S29" s="2">
        <v>2193</v>
      </c>
      <c r="T29" s="2">
        <v>1950</v>
      </c>
      <c r="U29" s="2">
        <v>1361</v>
      </c>
      <c r="V29" s="2">
        <v>-422</v>
      </c>
      <c r="W29" s="2">
        <v>125</v>
      </c>
      <c r="X29" s="2">
        <v>212</v>
      </c>
      <c r="Y29" s="25">
        <v>165</v>
      </c>
      <c r="Z29" s="25">
        <v>216</v>
      </c>
      <c r="AA29" s="25">
        <v>-2047</v>
      </c>
      <c r="AB29" s="25">
        <v>-96</v>
      </c>
      <c r="AC29" s="25">
        <v>367</v>
      </c>
      <c r="AD29" s="25">
        <v>65</v>
      </c>
      <c r="AE29" s="25">
        <v>-1443</v>
      </c>
      <c r="AF29" s="25">
        <v>-629</v>
      </c>
      <c r="AG29" s="31">
        <v>160</v>
      </c>
      <c r="AH29" s="31">
        <v>131</v>
      </c>
      <c r="AI29" s="31">
        <v>344</v>
      </c>
    </row>
    <row r="30" spans="1:35" ht="9.75" customHeight="1">
      <c r="A30" s="1" t="s">
        <v>87</v>
      </c>
      <c r="B30" s="2"/>
      <c r="C30" s="2"/>
      <c r="D30" s="2"/>
      <c r="E30" s="2"/>
      <c r="F30" s="2"/>
      <c r="G30" s="2"/>
      <c r="H30" s="2"/>
      <c r="I30" s="2"/>
      <c r="J30" s="2"/>
      <c r="K30" s="2"/>
      <c r="L30" s="2"/>
      <c r="M30" s="2"/>
      <c r="N30" s="2"/>
      <c r="O30" s="2"/>
      <c r="P30" s="2"/>
      <c r="Q30" s="2"/>
      <c r="R30" s="2"/>
      <c r="S30" s="2"/>
      <c r="T30" s="2"/>
      <c r="U30" s="2"/>
      <c r="V30" s="2"/>
      <c r="W30" s="2"/>
      <c r="X30" s="2"/>
      <c r="Y30" s="25"/>
      <c r="Z30" s="25"/>
      <c r="AA30" s="25"/>
      <c r="AB30" s="25"/>
      <c r="AC30" s="25"/>
      <c r="AD30" s="25"/>
      <c r="AE30" s="27"/>
      <c r="AF30" s="27"/>
      <c r="AG30" s="31"/>
      <c r="AH30" s="31"/>
      <c r="AI30" s="31"/>
    </row>
    <row r="31" spans="1:35" ht="9.75" customHeight="1">
      <c r="A31" s="1" t="s">
        <v>96</v>
      </c>
      <c r="B31" s="2"/>
      <c r="C31" s="2"/>
      <c r="D31" s="2"/>
      <c r="E31" s="2">
        <v>0</v>
      </c>
      <c r="F31" s="2">
        <v>0</v>
      </c>
      <c r="G31" s="2">
        <v>0</v>
      </c>
      <c r="H31" s="2">
        <v>0</v>
      </c>
      <c r="I31" s="2">
        <v>0</v>
      </c>
      <c r="J31" s="2">
        <v>0</v>
      </c>
      <c r="K31" s="2">
        <v>0</v>
      </c>
      <c r="L31" s="2">
        <v>0</v>
      </c>
      <c r="M31" s="2"/>
      <c r="N31" s="2">
        <v>3919</v>
      </c>
      <c r="O31" s="10">
        <v>161</v>
      </c>
      <c r="P31" s="10" t="s">
        <v>48</v>
      </c>
      <c r="Q31" s="10">
        <v>121</v>
      </c>
      <c r="R31" s="2">
        <v>1054</v>
      </c>
      <c r="S31" s="2">
        <v>944</v>
      </c>
      <c r="T31" s="2">
        <v>2566</v>
      </c>
      <c r="U31" s="2">
        <v>660</v>
      </c>
      <c r="V31" s="2">
        <v>95</v>
      </c>
      <c r="W31" s="2">
        <v>130</v>
      </c>
      <c r="X31" s="2">
        <v>3</v>
      </c>
      <c r="Y31" s="25">
        <v>2241</v>
      </c>
      <c r="Z31" s="25">
        <v>1452</v>
      </c>
      <c r="AA31" s="25">
        <v>2326</v>
      </c>
      <c r="AB31" s="25">
        <v>248</v>
      </c>
      <c r="AC31" s="25">
        <v>2119</v>
      </c>
      <c r="AD31" s="25">
        <v>936</v>
      </c>
      <c r="AE31" s="25">
        <v>2469</v>
      </c>
      <c r="AF31" s="28">
        <v>383</v>
      </c>
      <c r="AG31" s="32">
        <v>61</v>
      </c>
      <c r="AH31" s="32">
        <f>2417+32+340</f>
        <v>2789</v>
      </c>
      <c r="AI31" s="32">
        <v>50</v>
      </c>
    </row>
    <row r="32" spans="1:35" ht="9.75" customHeight="1">
      <c r="A32" s="1" t="s">
        <v>49</v>
      </c>
      <c r="B32" s="2"/>
      <c r="C32" s="2"/>
      <c r="D32" s="2"/>
      <c r="E32" s="2"/>
      <c r="F32" s="2"/>
      <c r="G32" s="2"/>
      <c r="H32" s="2"/>
      <c r="I32" s="2"/>
      <c r="J32" s="2">
        <v>23</v>
      </c>
      <c r="K32" s="2">
        <v>267</v>
      </c>
      <c r="L32" s="2">
        <v>0</v>
      </c>
      <c r="M32" s="2"/>
      <c r="N32" s="2">
        <v>0</v>
      </c>
      <c r="O32" s="2">
        <v>0</v>
      </c>
      <c r="P32" s="2"/>
      <c r="Q32" s="2">
        <v>0</v>
      </c>
      <c r="R32" s="2">
        <v>0</v>
      </c>
      <c r="S32" s="2">
        <v>0</v>
      </c>
      <c r="T32" s="2">
        <v>0</v>
      </c>
      <c r="U32" s="2">
        <v>0</v>
      </c>
      <c r="V32" s="2">
        <v>2</v>
      </c>
      <c r="W32" s="2">
        <v>1671</v>
      </c>
      <c r="X32" s="2">
        <v>1693</v>
      </c>
      <c r="Y32" s="25">
        <v>1462</v>
      </c>
      <c r="Z32" s="25">
        <v>1511</v>
      </c>
      <c r="AA32" s="25">
        <v>1658</v>
      </c>
      <c r="AB32" s="25">
        <v>1785</v>
      </c>
      <c r="AC32" s="25">
        <v>1789</v>
      </c>
      <c r="AD32" s="25">
        <v>1801</v>
      </c>
      <c r="AE32" s="25">
        <v>1828</v>
      </c>
      <c r="AF32" s="26">
        <v>1896</v>
      </c>
      <c r="AG32" s="31">
        <v>1963</v>
      </c>
      <c r="AH32" s="31">
        <v>2021</v>
      </c>
      <c r="AI32" s="31">
        <v>2013</v>
      </c>
    </row>
    <row r="33" spans="1:35" ht="12">
      <c r="A33" s="20" t="s">
        <v>82</v>
      </c>
      <c r="B33" s="2"/>
      <c r="C33" s="2"/>
      <c r="D33" s="2"/>
      <c r="E33" s="2"/>
      <c r="F33" s="2"/>
      <c r="G33" s="2"/>
      <c r="H33" s="2"/>
      <c r="I33" s="2"/>
      <c r="J33" s="2"/>
      <c r="K33" s="2"/>
      <c r="L33" s="2"/>
      <c r="M33" s="2"/>
      <c r="N33" s="2"/>
      <c r="O33" s="2"/>
      <c r="P33" s="2"/>
      <c r="Q33" s="2"/>
      <c r="R33" s="2"/>
      <c r="S33" s="2"/>
      <c r="T33" s="2"/>
      <c r="U33" s="2"/>
      <c r="V33" s="2"/>
      <c r="W33" s="2"/>
      <c r="X33" s="2"/>
      <c r="Y33" s="25"/>
      <c r="Z33" s="25"/>
      <c r="AA33" s="25"/>
      <c r="AB33" s="25"/>
      <c r="AC33" s="25"/>
      <c r="AD33" s="25"/>
      <c r="AE33" s="25"/>
      <c r="AF33" s="26">
        <v>6</v>
      </c>
      <c r="AG33" s="31">
        <v>6</v>
      </c>
      <c r="AH33" s="31">
        <v>24</v>
      </c>
      <c r="AI33" s="31">
        <v>25</v>
      </c>
    </row>
    <row r="34" spans="1:35" ht="12">
      <c r="A34" s="1" t="s">
        <v>50</v>
      </c>
      <c r="B34" s="2"/>
      <c r="C34" s="2"/>
      <c r="D34" s="2"/>
      <c r="E34" s="2"/>
      <c r="F34" s="2"/>
      <c r="G34" s="2"/>
      <c r="H34" s="2"/>
      <c r="I34" s="2"/>
      <c r="J34" s="2"/>
      <c r="K34" s="2"/>
      <c r="L34" s="2"/>
      <c r="M34" s="2"/>
      <c r="N34" s="2">
        <v>0</v>
      </c>
      <c r="O34" s="2">
        <v>0</v>
      </c>
      <c r="P34" s="2"/>
      <c r="Q34" s="2">
        <v>0</v>
      </c>
      <c r="R34" s="2">
        <v>0</v>
      </c>
      <c r="S34" s="2">
        <v>0</v>
      </c>
      <c r="T34" s="2">
        <v>0</v>
      </c>
      <c r="U34" s="2">
        <v>0</v>
      </c>
      <c r="V34" s="2">
        <v>7</v>
      </c>
      <c r="W34" s="2">
        <v>105</v>
      </c>
      <c r="X34" s="2">
        <v>197</v>
      </c>
      <c r="Y34" s="25">
        <v>292</v>
      </c>
      <c r="Z34" s="25">
        <v>263</v>
      </c>
      <c r="AA34" s="25">
        <v>288</v>
      </c>
      <c r="AB34" s="25">
        <v>291</v>
      </c>
      <c r="AC34" s="25">
        <v>185</v>
      </c>
      <c r="AD34" s="25">
        <v>97</v>
      </c>
      <c r="AE34" s="25">
        <v>23</v>
      </c>
      <c r="AF34" s="26">
        <v>22</v>
      </c>
      <c r="AG34" s="31">
        <v>9</v>
      </c>
      <c r="AH34" s="31">
        <v>3</v>
      </c>
      <c r="AI34" s="31">
        <v>5</v>
      </c>
    </row>
    <row r="35" spans="1:35" ht="9.75" customHeight="1">
      <c r="A35" s="1" t="s">
        <v>51</v>
      </c>
      <c r="B35" s="2">
        <v>662</v>
      </c>
      <c r="C35" s="2">
        <v>656</v>
      </c>
      <c r="D35" s="2">
        <v>-113</v>
      </c>
      <c r="E35" s="2">
        <v>1340</v>
      </c>
      <c r="F35" s="2">
        <v>-225</v>
      </c>
      <c r="G35" s="2">
        <v>-1542</v>
      </c>
      <c r="H35" s="2">
        <v>1295</v>
      </c>
      <c r="I35" s="2">
        <v>-314</v>
      </c>
      <c r="J35" s="2">
        <v>463</v>
      </c>
      <c r="K35" s="2">
        <v>104</v>
      </c>
      <c r="L35" s="2">
        <v>1665</v>
      </c>
      <c r="M35" s="2"/>
      <c r="N35" s="2">
        <v>110</v>
      </c>
      <c r="O35" s="2">
        <v>647</v>
      </c>
      <c r="P35" s="2"/>
      <c r="Q35" s="2">
        <v>155</v>
      </c>
      <c r="R35" s="2">
        <v>-162</v>
      </c>
      <c r="S35" s="2">
        <v>949</v>
      </c>
      <c r="T35" s="2">
        <v>-137</v>
      </c>
      <c r="U35" s="2">
        <v>-103</v>
      </c>
      <c r="V35" s="2">
        <v>320</v>
      </c>
      <c r="W35" s="2">
        <v>104</v>
      </c>
      <c r="X35" s="2">
        <v>28</v>
      </c>
      <c r="Y35" s="25">
        <v>588</v>
      </c>
      <c r="Z35" s="25">
        <v>858</v>
      </c>
      <c r="AA35" s="25">
        <v>1163</v>
      </c>
      <c r="AB35" s="25">
        <v>374</v>
      </c>
      <c r="AC35" s="25">
        <v>898</v>
      </c>
      <c r="AD35" s="25">
        <v>-431</v>
      </c>
      <c r="AE35" s="25">
        <v>2461</v>
      </c>
      <c r="AF35" s="26">
        <v>552</v>
      </c>
      <c r="AG35" s="31">
        <v>-561</v>
      </c>
      <c r="AH35" s="31">
        <v>753</v>
      </c>
      <c r="AI35" s="31">
        <v>808</v>
      </c>
    </row>
    <row r="36" spans="1:35" ht="4.5" customHeight="1">
      <c r="A36" s="1"/>
      <c r="B36" s="2"/>
      <c r="C36" s="2"/>
      <c r="D36" s="2"/>
      <c r="E36" s="2"/>
      <c r="F36" s="2"/>
      <c r="G36" s="2"/>
      <c r="H36" s="2"/>
      <c r="I36" s="2"/>
      <c r="J36" s="2"/>
      <c r="K36" s="2"/>
      <c r="L36" s="2"/>
      <c r="M36" s="2"/>
      <c r="N36" s="2"/>
      <c r="O36" s="2"/>
      <c r="P36" s="2"/>
      <c r="Q36" s="2"/>
      <c r="R36" s="2"/>
      <c r="S36" s="2"/>
      <c r="T36" s="2"/>
      <c r="U36" s="2"/>
      <c r="V36" s="2"/>
      <c r="W36" s="2"/>
      <c r="X36" s="2"/>
      <c r="Y36" s="25"/>
      <c r="Z36" s="25"/>
      <c r="AA36" s="25"/>
      <c r="AB36" s="25"/>
      <c r="AC36" s="25"/>
      <c r="AD36" s="25"/>
      <c r="AE36" s="25"/>
      <c r="AF36" s="25"/>
      <c r="AG36" s="25"/>
      <c r="AH36" s="25"/>
      <c r="AI36" s="24"/>
    </row>
    <row r="37" spans="1:35" s="39" customFormat="1" ht="9.75" customHeight="1">
      <c r="A37" s="35" t="s">
        <v>52</v>
      </c>
      <c r="B37" s="36">
        <v>5656</v>
      </c>
      <c r="C37" s="36">
        <v>3612</v>
      </c>
      <c r="D37" s="36">
        <v>2752</v>
      </c>
      <c r="E37" s="36">
        <v>4036</v>
      </c>
      <c r="F37" s="36">
        <v>11652</v>
      </c>
      <c r="G37" s="36">
        <v>18851</v>
      </c>
      <c r="H37" s="36">
        <v>7315</v>
      </c>
      <c r="I37" s="36">
        <v>17683</v>
      </c>
      <c r="J37" s="36">
        <v>25841</v>
      </c>
      <c r="K37" s="36">
        <v>22408</v>
      </c>
      <c r="L37" s="36">
        <v>12461</v>
      </c>
      <c r="M37" s="36"/>
      <c r="N37" s="44">
        <v>10523</v>
      </c>
      <c r="O37" s="44">
        <v>6471</v>
      </c>
      <c r="P37" s="36"/>
      <c r="Q37" s="44">
        <v>10110</v>
      </c>
      <c r="R37" s="36">
        <v>9738</v>
      </c>
      <c r="S37" s="36">
        <v>16047</v>
      </c>
      <c r="T37" s="36">
        <v>10336</v>
      </c>
      <c r="U37" s="36">
        <v>6030</v>
      </c>
      <c r="V37" s="36">
        <v>4646</v>
      </c>
      <c r="W37" s="36">
        <f aca="true" t="shared" si="0" ref="W37:AE37">SUM(W15:W35)</f>
        <v>7256</v>
      </c>
      <c r="X37" s="36">
        <f t="shared" si="0"/>
        <v>10143</v>
      </c>
      <c r="Y37" s="37">
        <f t="shared" si="0"/>
        <v>19223</v>
      </c>
      <c r="Z37" s="37">
        <f t="shared" si="0"/>
        <v>32265</v>
      </c>
      <c r="AA37" s="37">
        <f t="shared" si="0"/>
        <v>22105</v>
      </c>
      <c r="AB37" s="37">
        <f t="shared" si="0"/>
        <v>15680</v>
      </c>
      <c r="AC37" s="37">
        <f t="shared" si="0"/>
        <v>17425</v>
      </c>
      <c r="AD37" s="37">
        <f t="shared" si="0"/>
        <v>10575</v>
      </c>
      <c r="AE37" s="37">
        <f t="shared" si="0"/>
        <v>20187</v>
      </c>
      <c r="AF37" s="37">
        <f>SUM(AF15:AF35)</f>
        <v>20211</v>
      </c>
      <c r="AG37" s="37">
        <f>SUM(AG15:AG35)</f>
        <v>11040</v>
      </c>
      <c r="AH37" s="37">
        <f>SUM(AH15:AH35)</f>
        <v>12635</v>
      </c>
      <c r="AI37" s="37">
        <f>SUM(AI15:AI35)</f>
        <v>10029</v>
      </c>
    </row>
    <row r="38" spans="1:35" ht="6.75" customHeight="1">
      <c r="A38" s="1"/>
      <c r="B38" s="2"/>
      <c r="C38" s="2"/>
      <c r="D38" s="2"/>
      <c r="E38" s="2"/>
      <c r="F38" s="2"/>
      <c r="G38" s="2"/>
      <c r="H38" s="2"/>
      <c r="I38" s="2"/>
      <c r="J38" s="2"/>
      <c r="K38" s="2"/>
      <c r="L38" s="2"/>
      <c r="M38" s="2"/>
      <c r="N38" s="2"/>
      <c r="O38" s="2"/>
      <c r="P38" s="2"/>
      <c r="Q38" s="2"/>
      <c r="R38" s="2"/>
      <c r="S38" s="2"/>
      <c r="T38" s="2"/>
      <c r="U38" s="2"/>
      <c r="V38" s="2"/>
      <c r="W38" s="2"/>
      <c r="X38" s="2"/>
      <c r="Y38" s="25"/>
      <c r="Z38" s="25"/>
      <c r="AA38" s="25"/>
      <c r="AB38" s="25"/>
      <c r="AC38" s="25"/>
      <c r="AD38" s="25"/>
      <c r="AE38" s="25"/>
      <c r="AF38" s="25"/>
      <c r="AG38" s="25"/>
      <c r="AH38" s="25"/>
      <c r="AI38" s="24"/>
    </row>
    <row r="39" spans="1:35" ht="9.75" customHeight="1">
      <c r="A39" s="1" t="s">
        <v>53</v>
      </c>
      <c r="B39" s="2"/>
      <c r="C39" s="2"/>
      <c r="D39" s="2"/>
      <c r="E39" s="2"/>
      <c r="F39" s="2"/>
      <c r="G39" s="2"/>
      <c r="H39" s="2"/>
      <c r="I39" s="2"/>
      <c r="J39" s="2"/>
      <c r="K39" s="2"/>
      <c r="L39" s="2"/>
      <c r="M39" s="2"/>
      <c r="N39" s="2"/>
      <c r="O39" s="2"/>
      <c r="P39" s="2"/>
      <c r="Q39" s="2"/>
      <c r="R39" s="2"/>
      <c r="S39" s="2"/>
      <c r="T39" s="2"/>
      <c r="U39" s="2"/>
      <c r="V39" s="2"/>
      <c r="W39" s="2"/>
      <c r="X39" s="2"/>
      <c r="Y39" s="25"/>
      <c r="Z39" s="25"/>
      <c r="AA39" s="25"/>
      <c r="AB39" s="25"/>
      <c r="AC39" s="25"/>
      <c r="AD39" s="25"/>
      <c r="AE39" s="25"/>
      <c r="AF39" s="25"/>
      <c r="AG39" s="25"/>
      <c r="AH39" s="25"/>
      <c r="AI39" s="24"/>
    </row>
    <row r="40" spans="1:35" ht="9.75" customHeight="1">
      <c r="A40" s="1" t="s">
        <v>54</v>
      </c>
      <c r="B40" s="2">
        <v>1377</v>
      </c>
      <c r="C40" s="2">
        <v>2</v>
      </c>
      <c r="D40" s="2">
        <v>-66</v>
      </c>
      <c r="E40" s="2">
        <v>174</v>
      </c>
      <c r="F40" s="2">
        <v>7015</v>
      </c>
      <c r="G40" s="2">
        <v>8438</v>
      </c>
      <c r="H40" s="2">
        <v>-27</v>
      </c>
      <c r="I40" s="2">
        <v>6272</v>
      </c>
      <c r="J40" s="2">
        <v>13628</v>
      </c>
      <c r="K40" s="2">
        <v>12199</v>
      </c>
      <c r="L40" s="2">
        <v>4579</v>
      </c>
      <c r="M40" s="2"/>
      <c r="N40" s="10">
        <v>-926</v>
      </c>
      <c r="O40" s="10">
        <v>-399</v>
      </c>
      <c r="P40" s="2"/>
      <c r="Q40" s="10">
        <v>418</v>
      </c>
      <c r="R40" s="2">
        <v>584</v>
      </c>
      <c r="S40" s="10">
        <v>2065</v>
      </c>
      <c r="T40" s="2">
        <v>527</v>
      </c>
      <c r="U40" s="2">
        <v>-119</v>
      </c>
      <c r="V40" s="2">
        <v>-951</v>
      </c>
      <c r="W40" s="2">
        <v>110</v>
      </c>
      <c r="X40" s="2">
        <v>1128</v>
      </c>
      <c r="Y40" s="25">
        <v>1455</v>
      </c>
      <c r="Z40" s="25">
        <v>3369</v>
      </c>
      <c r="AA40" s="25">
        <v>3189</v>
      </c>
      <c r="AB40" s="25">
        <v>4455.537</v>
      </c>
      <c r="AC40" s="25">
        <v>4306</v>
      </c>
      <c r="AD40" s="25">
        <v>1246</v>
      </c>
      <c r="AE40" s="25">
        <v>5801</v>
      </c>
      <c r="AF40" s="26">
        <v>5959</v>
      </c>
      <c r="AG40" s="31">
        <v>4129</v>
      </c>
      <c r="AH40" s="31">
        <f>9934-9687-1</f>
        <v>246</v>
      </c>
      <c r="AI40" s="31">
        <f>8255-8396</f>
        <v>-141</v>
      </c>
    </row>
    <row r="41" spans="1:35" ht="9.75" customHeight="1">
      <c r="A41" s="1" t="s">
        <v>94</v>
      </c>
      <c r="B41" s="2" t="s">
        <v>55</v>
      </c>
      <c r="C41" s="2" t="s">
        <v>55</v>
      </c>
      <c r="D41" s="2" t="s">
        <v>55</v>
      </c>
      <c r="E41" s="2" t="s">
        <v>55</v>
      </c>
      <c r="F41" s="2" t="s">
        <v>55</v>
      </c>
      <c r="G41" s="2" t="s">
        <v>55</v>
      </c>
      <c r="H41" s="2" t="s">
        <v>55</v>
      </c>
      <c r="I41" s="2" t="s">
        <v>55</v>
      </c>
      <c r="J41" s="2" t="s">
        <v>55</v>
      </c>
      <c r="K41" s="2" t="s">
        <v>55</v>
      </c>
      <c r="L41" s="2" t="s">
        <v>55</v>
      </c>
      <c r="M41" s="2"/>
      <c r="N41" s="10" t="s">
        <v>55</v>
      </c>
      <c r="O41" s="10"/>
      <c r="P41" s="2"/>
      <c r="Q41" s="10"/>
      <c r="R41" s="2"/>
      <c r="S41" s="2"/>
      <c r="T41" s="2"/>
      <c r="U41" s="2"/>
      <c r="V41" s="2"/>
      <c r="W41" s="2"/>
      <c r="X41" s="2"/>
      <c r="Y41" s="25"/>
      <c r="Z41" s="25"/>
      <c r="AA41" s="25"/>
      <c r="AB41" s="25"/>
      <c r="AC41" s="25"/>
      <c r="AD41" s="25"/>
      <c r="AE41" s="25"/>
      <c r="AF41" s="25"/>
      <c r="AG41" s="25"/>
      <c r="AH41" s="25"/>
      <c r="AI41" s="24"/>
    </row>
    <row r="42" spans="1:35" ht="12">
      <c r="A42" s="1" t="s">
        <v>56</v>
      </c>
      <c r="B42" s="2"/>
      <c r="C42" s="2"/>
      <c r="D42" s="2"/>
      <c r="E42" s="2"/>
      <c r="F42" s="2"/>
      <c r="G42" s="2"/>
      <c r="H42" s="2"/>
      <c r="I42" s="2"/>
      <c r="J42" s="2"/>
      <c r="K42" s="2"/>
      <c r="L42" s="2"/>
      <c r="M42" s="2"/>
      <c r="N42" s="2">
        <v>0</v>
      </c>
      <c r="O42" s="2">
        <v>0</v>
      </c>
      <c r="P42" s="2"/>
      <c r="Q42" s="2">
        <v>0</v>
      </c>
      <c r="R42" s="2">
        <v>0</v>
      </c>
      <c r="S42" s="2">
        <v>0</v>
      </c>
      <c r="T42" s="2">
        <v>0</v>
      </c>
      <c r="U42" s="2">
        <v>0</v>
      </c>
      <c r="V42" s="2">
        <v>5141</v>
      </c>
      <c r="W42" s="2">
        <v>6320</v>
      </c>
      <c r="X42" s="2">
        <v>5672</v>
      </c>
      <c r="Y42" s="25">
        <v>5476</v>
      </c>
      <c r="Z42" s="25">
        <v>5057</v>
      </c>
      <c r="AA42" s="25">
        <v>4105</v>
      </c>
      <c r="AB42" s="25">
        <v>3968</v>
      </c>
      <c r="AC42" s="25">
        <v>-294</v>
      </c>
      <c r="AD42" s="25">
        <v>-11</v>
      </c>
      <c r="AE42" s="25">
        <v>1</v>
      </c>
      <c r="AF42" s="26">
        <v>-1</v>
      </c>
      <c r="AG42" s="31">
        <v>-1</v>
      </c>
      <c r="AH42" s="31">
        <v>0</v>
      </c>
      <c r="AI42" s="31">
        <v>0</v>
      </c>
    </row>
    <row r="43" spans="1:35" ht="12">
      <c r="A43" s="1" t="s">
        <v>57</v>
      </c>
      <c r="B43" s="2"/>
      <c r="C43" s="2"/>
      <c r="D43" s="2"/>
      <c r="E43" s="2"/>
      <c r="F43" s="2"/>
      <c r="G43" s="2"/>
      <c r="H43" s="2"/>
      <c r="I43" s="2"/>
      <c r="J43" s="2"/>
      <c r="K43" s="2"/>
      <c r="L43" s="2"/>
      <c r="M43" s="2"/>
      <c r="N43" s="2"/>
      <c r="O43" s="2"/>
      <c r="P43" s="2"/>
      <c r="Q43" s="2"/>
      <c r="R43" s="2"/>
      <c r="S43" s="2"/>
      <c r="T43" s="2"/>
      <c r="U43" s="2"/>
      <c r="V43" s="2"/>
      <c r="W43" s="2"/>
      <c r="X43" s="2"/>
      <c r="Y43" s="25"/>
      <c r="Z43" s="25"/>
      <c r="AA43" s="25"/>
      <c r="AB43" s="25"/>
      <c r="AC43" s="25">
        <v>4151.4</v>
      </c>
      <c r="AD43" s="25">
        <v>5289</v>
      </c>
      <c r="AE43" s="25">
        <v>5235</v>
      </c>
      <c r="AF43" s="26">
        <v>4962</v>
      </c>
      <c r="AG43" s="31">
        <v>3957</v>
      </c>
      <c r="AH43" s="31">
        <v>5224</v>
      </c>
      <c r="AI43" s="31">
        <v>5060</v>
      </c>
    </row>
    <row r="44" spans="1:35" ht="12">
      <c r="A44" s="1" t="s">
        <v>100</v>
      </c>
      <c r="B44" s="2"/>
      <c r="C44" s="2"/>
      <c r="D44" s="2"/>
      <c r="E44" s="2"/>
      <c r="F44" s="2"/>
      <c r="G44" s="2"/>
      <c r="H44" s="2"/>
      <c r="I44" s="2"/>
      <c r="J44" s="2"/>
      <c r="K44" s="2"/>
      <c r="L44" s="2"/>
      <c r="M44" s="2"/>
      <c r="N44" s="2"/>
      <c r="O44" s="2"/>
      <c r="P44" s="2"/>
      <c r="Q44" s="2"/>
      <c r="R44" s="2"/>
      <c r="S44" s="2"/>
      <c r="T44" s="2"/>
      <c r="U44" s="2"/>
      <c r="V44" s="2"/>
      <c r="W44" s="2"/>
      <c r="X44" s="2"/>
      <c r="Y44" s="25"/>
      <c r="Z44" s="25">
        <v>0</v>
      </c>
      <c r="AA44" s="25">
        <v>0</v>
      </c>
      <c r="AB44" s="25">
        <v>0</v>
      </c>
      <c r="AC44" s="25">
        <v>0</v>
      </c>
      <c r="AD44" s="25">
        <v>0</v>
      </c>
      <c r="AE44" s="25">
        <v>0</v>
      </c>
      <c r="AF44" s="26">
        <v>0</v>
      </c>
      <c r="AG44" s="31">
        <v>0</v>
      </c>
      <c r="AH44" s="31">
        <v>0</v>
      </c>
      <c r="AI44" s="31">
        <v>0</v>
      </c>
    </row>
    <row r="45" spans="1:35" ht="12">
      <c r="A45" s="1" t="s">
        <v>58</v>
      </c>
      <c r="B45" s="2"/>
      <c r="C45" s="2"/>
      <c r="D45" s="2"/>
      <c r="E45" s="2"/>
      <c r="F45" s="2"/>
      <c r="G45" s="2"/>
      <c r="H45" s="2"/>
      <c r="I45" s="2"/>
      <c r="J45" s="2"/>
      <c r="K45" s="2"/>
      <c r="L45" s="2"/>
      <c r="M45" s="2"/>
      <c r="N45" s="2"/>
      <c r="O45" s="2"/>
      <c r="P45" s="2"/>
      <c r="Q45" s="2"/>
      <c r="R45" s="2"/>
      <c r="S45" s="2"/>
      <c r="T45" s="2"/>
      <c r="U45" s="2"/>
      <c r="V45" s="2"/>
      <c r="W45" s="2"/>
      <c r="X45" s="2"/>
      <c r="Y45" s="25"/>
      <c r="Z45" s="25"/>
      <c r="AA45" s="25"/>
      <c r="AB45" s="25"/>
      <c r="AC45" s="25">
        <v>1743</v>
      </c>
      <c r="AD45" s="25">
        <v>809</v>
      </c>
      <c r="AE45" s="25">
        <v>2772</v>
      </c>
      <c r="AF45" s="26">
        <v>4356</v>
      </c>
      <c r="AG45" s="31">
        <v>3159</v>
      </c>
      <c r="AH45" s="31">
        <v>392</v>
      </c>
      <c r="AI45" s="31">
        <v>521</v>
      </c>
    </row>
    <row r="46" spans="1:35" ht="12">
      <c r="A46" s="1" t="s">
        <v>59</v>
      </c>
      <c r="B46" s="2"/>
      <c r="C46" s="2"/>
      <c r="D46" s="2"/>
      <c r="E46" s="2"/>
      <c r="F46" s="2"/>
      <c r="G46" s="2"/>
      <c r="H46" s="2"/>
      <c r="I46" s="2"/>
      <c r="J46" s="2"/>
      <c r="K46" s="2"/>
      <c r="L46" s="2">
        <v>0</v>
      </c>
      <c r="M46" s="2"/>
      <c r="N46" s="2">
        <v>0</v>
      </c>
      <c r="O46" s="2">
        <v>0</v>
      </c>
      <c r="P46" s="2"/>
      <c r="Q46" s="2">
        <v>0</v>
      </c>
      <c r="R46" s="2">
        <v>0</v>
      </c>
      <c r="S46" s="2">
        <v>0</v>
      </c>
      <c r="T46" s="2">
        <v>0</v>
      </c>
      <c r="U46" s="2">
        <v>0</v>
      </c>
      <c r="V46" s="2">
        <v>0</v>
      </c>
      <c r="W46" s="2">
        <v>0</v>
      </c>
      <c r="X46" s="2"/>
      <c r="Y46" s="25">
        <v>3011</v>
      </c>
      <c r="Z46" s="25">
        <v>11046</v>
      </c>
      <c r="AA46" s="25">
        <v>5455</v>
      </c>
      <c r="AB46" s="25">
        <v>-1</v>
      </c>
      <c r="AC46" s="25">
        <v>167</v>
      </c>
      <c r="AD46" s="25">
        <v>-3</v>
      </c>
      <c r="AE46" s="25">
        <v>2</v>
      </c>
      <c r="AF46" s="28">
        <v>0</v>
      </c>
      <c r="AG46" s="32">
        <v>1</v>
      </c>
      <c r="AH46" s="32">
        <v>13</v>
      </c>
      <c r="AI46" s="32">
        <v>2</v>
      </c>
    </row>
    <row r="47" spans="1:35" ht="9.75" customHeight="1">
      <c r="A47" s="1" t="s">
        <v>60</v>
      </c>
      <c r="B47" s="2">
        <v>1225</v>
      </c>
      <c r="C47" s="2">
        <v>1024</v>
      </c>
      <c r="D47" s="2">
        <v>79</v>
      </c>
      <c r="E47" s="2">
        <v>0</v>
      </c>
      <c r="F47" s="2">
        <v>1185</v>
      </c>
      <c r="G47" s="2">
        <v>2780</v>
      </c>
      <c r="H47" s="2">
        <v>612</v>
      </c>
      <c r="I47" s="2">
        <v>6302</v>
      </c>
      <c r="J47" s="2">
        <v>6166</v>
      </c>
      <c r="K47" s="2">
        <v>4833</v>
      </c>
      <c r="L47" s="2">
        <v>3971</v>
      </c>
      <c r="M47" s="2"/>
      <c r="N47" s="10">
        <v>5798</v>
      </c>
      <c r="O47" s="10">
        <v>4178</v>
      </c>
      <c r="P47" s="2"/>
      <c r="Q47" s="10">
        <v>6224</v>
      </c>
      <c r="R47" s="2">
        <v>5491</v>
      </c>
      <c r="S47" s="2">
        <v>8607</v>
      </c>
      <c r="T47" s="2">
        <v>4391</v>
      </c>
      <c r="U47" s="2">
        <v>4008</v>
      </c>
      <c r="V47" s="2">
        <v>567</v>
      </c>
      <c r="W47" s="2">
        <v>-1118</v>
      </c>
      <c r="X47" s="2">
        <v>-7</v>
      </c>
      <c r="Y47" s="25">
        <v>-3</v>
      </c>
      <c r="Z47" s="25">
        <v>1</v>
      </c>
      <c r="AA47" s="25">
        <v>-1</v>
      </c>
      <c r="AB47" s="25">
        <v>-2</v>
      </c>
      <c r="AC47" s="25">
        <v>-1</v>
      </c>
      <c r="AD47" s="25">
        <v>-2</v>
      </c>
      <c r="AE47" s="25"/>
      <c r="AF47" s="26">
        <v>0</v>
      </c>
      <c r="AG47" s="31">
        <v>0</v>
      </c>
      <c r="AH47" s="31">
        <v>0</v>
      </c>
      <c r="AI47" s="31">
        <v>0</v>
      </c>
    </row>
    <row r="48" spans="1:35" ht="7.5" customHeight="1">
      <c r="A48" s="30" t="s">
        <v>61</v>
      </c>
      <c r="B48" s="2">
        <v>306</v>
      </c>
      <c r="C48" s="2">
        <v>419</v>
      </c>
      <c r="D48" s="2">
        <v>56</v>
      </c>
      <c r="E48" s="2">
        <v>0</v>
      </c>
      <c r="F48" s="2">
        <v>0</v>
      </c>
      <c r="G48" s="2">
        <v>705</v>
      </c>
      <c r="H48" s="2">
        <v>1504</v>
      </c>
      <c r="I48" s="2">
        <v>1525</v>
      </c>
      <c r="J48" s="2">
        <v>64</v>
      </c>
      <c r="K48" s="2">
        <v>382</v>
      </c>
      <c r="L48" s="2">
        <v>8</v>
      </c>
      <c r="M48" s="2"/>
      <c r="N48" s="10">
        <v>-1</v>
      </c>
      <c r="O48" s="10">
        <v>0</v>
      </c>
      <c r="P48" s="2"/>
      <c r="Q48" s="10">
        <v>0</v>
      </c>
      <c r="R48" s="2">
        <v>0</v>
      </c>
      <c r="S48" s="2">
        <v>0</v>
      </c>
      <c r="T48" s="2">
        <v>0</v>
      </c>
      <c r="U48" s="2">
        <v>0</v>
      </c>
      <c r="V48" s="2">
        <v>0</v>
      </c>
      <c r="W48" s="2">
        <v>0</v>
      </c>
      <c r="X48" s="2"/>
      <c r="Y48" s="25"/>
      <c r="Z48" s="25"/>
      <c r="AA48" s="25"/>
      <c r="AB48" s="25"/>
      <c r="AC48" s="25"/>
      <c r="AD48" s="25"/>
      <c r="AE48" s="25"/>
      <c r="AF48" s="34">
        <v>0</v>
      </c>
      <c r="AG48" s="32"/>
      <c r="AH48" s="32"/>
      <c r="AI48" s="32"/>
    </row>
    <row r="49" spans="1:35" ht="9.75" customHeight="1">
      <c r="A49" s="1" t="s">
        <v>78</v>
      </c>
      <c r="B49" s="2">
        <v>0</v>
      </c>
      <c r="C49" s="2">
        <v>0</v>
      </c>
      <c r="D49" s="2">
        <v>0</v>
      </c>
      <c r="E49" s="2">
        <v>0</v>
      </c>
      <c r="F49" s="2">
        <v>0</v>
      </c>
      <c r="G49" s="2">
        <v>0</v>
      </c>
      <c r="H49" s="2">
        <v>0</v>
      </c>
      <c r="I49" s="2">
        <v>0</v>
      </c>
      <c r="J49" s="2">
        <v>489</v>
      </c>
      <c r="K49" s="2">
        <v>587</v>
      </c>
      <c r="L49" s="2">
        <v>260</v>
      </c>
      <c r="M49" s="2"/>
      <c r="N49" s="10">
        <v>168</v>
      </c>
      <c r="O49" s="10">
        <v>189</v>
      </c>
      <c r="P49" s="2"/>
      <c r="Q49" s="10">
        <v>96</v>
      </c>
      <c r="R49" s="2">
        <v>2</v>
      </c>
      <c r="S49" s="2">
        <v>0</v>
      </c>
      <c r="T49" s="2">
        <v>0</v>
      </c>
      <c r="U49" s="2">
        <v>0</v>
      </c>
      <c r="V49" s="2">
        <v>0</v>
      </c>
      <c r="W49" s="2">
        <v>0</v>
      </c>
      <c r="X49" s="2"/>
      <c r="Y49" s="25"/>
      <c r="Z49" s="25">
        <v>0</v>
      </c>
      <c r="AA49" s="25">
        <v>0</v>
      </c>
      <c r="AB49" s="25">
        <v>0</v>
      </c>
      <c r="AC49" s="25">
        <v>1795</v>
      </c>
      <c r="AD49" s="25">
        <v>221</v>
      </c>
      <c r="AE49" s="25">
        <v>9</v>
      </c>
      <c r="AF49" s="29">
        <v>352</v>
      </c>
      <c r="AG49" s="33">
        <v>157</v>
      </c>
      <c r="AH49" s="33">
        <v>10</v>
      </c>
      <c r="AI49" s="33">
        <v>0</v>
      </c>
    </row>
    <row r="50" spans="1:35" ht="12">
      <c r="A50" s="1" t="s">
        <v>62</v>
      </c>
      <c r="B50" s="2"/>
      <c r="C50" s="2"/>
      <c r="D50" s="2"/>
      <c r="E50" s="2"/>
      <c r="F50" s="2"/>
      <c r="G50" s="2"/>
      <c r="H50" s="2"/>
      <c r="I50" s="2">
        <v>0</v>
      </c>
      <c r="J50" s="2">
        <v>27</v>
      </c>
      <c r="K50" s="2">
        <v>60</v>
      </c>
      <c r="L50" s="2">
        <v>0</v>
      </c>
      <c r="M50" s="2"/>
      <c r="N50" s="2">
        <v>42</v>
      </c>
      <c r="O50" s="2">
        <v>3</v>
      </c>
      <c r="P50" s="2"/>
      <c r="Q50" s="2">
        <v>21</v>
      </c>
      <c r="R50" s="2">
        <v>214</v>
      </c>
      <c r="S50" s="2">
        <v>387</v>
      </c>
      <c r="T50" s="2">
        <v>495</v>
      </c>
      <c r="U50" s="2">
        <v>29</v>
      </c>
      <c r="V50" s="2">
        <v>0</v>
      </c>
      <c r="W50" s="2">
        <v>0</v>
      </c>
      <c r="X50" s="2">
        <v>478</v>
      </c>
      <c r="Y50" s="25">
        <v>3360</v>
      </c>
      <c r="Z50" s="25">
        <v>6419</v>
      </c>
      <c r="AA50" s="25">
        <v>5293</v>
      </c>
      <c r="AB50" s="25">
        <v>5345</v>
      </c>
      <c r="AC50" s="25">
        <v>693</v>
      </c>
      <c r="AD50" s="25">
        <v>461</v>
      </c>
      <c r="AE50" s="25">
        <v>3856</v>
      </c>
      <c r="AF50" s="26">
        <v>4630</v>
      </c>
      <c r="AG50" s="31">
        <v>174</v>
      </c>
      <c r="AH50" s="31">
        <v>7</v>
      </c>
      <c r="AI50" s="31">
        <v>7</v>
      </c>
    </row>
    <row r="51" spans="1:35" ht="12">
      <c r="A51" s="1" t="s">
        <v>63</v>
      </c>
      <c r="B51" s="2"/>
      <c r="C51" s="2"/>
      <c r="D51" s="2"/>
      <c r="E51" s="2"/>
      <c r="F51" s="2"/>
      <c r="G51" s="2"/>
      <c r="H51" s="2"/>
      <c r="I51" s="2"/>
      <c r="J51" s="2"/>
      <c r="K51" s="2"/>
      <c r="L51" s="2"/>
      <c r="M51" s="2"/>
      <c r="N51" s="2">
        <v>0</v>
      </c>
      <c r="O51" s="2">
        <v>0</v>
      </c>
      <c r="P51" s="2"/>
      <c r="Q51" s="2">
        <v>0</v>
      </c>
      <c r="R51" s="2">
        <v>0</v>
      </c>
      <c r="S51" s="2">
        <v>0</v>
      </c>
      <c r="T51" s="2">
        <v>0</v>
      </c>
      <c r="U51" s="2">
        <v>0</v>
      </c>
      <c r="V51" s="2">
        <v>0</v>
      </c>
      <c r="W51" s="2">
        <v>0</v>
      </c>
      <c r="X51" s="2">
        <v>0</v>
      </c>
      <c r="Y51" s="25">
        <v>0</v>
      </c>
      <c r="Z51" s="25">
        <v>460</v>
      </c>
      <c r="AA51" s="25">
        <v>921</v>
      </c>
      <c r="AB51" s="25"/>
      <c r="AC51" s="25"/>
      <c r="AD51" s="25"/>
      <c r="AE51" s="25"/>
      <c r="AF51" s="26">
        <v>0</v>
      </c>
      <c r="AG51" s="31">
        <v>0</v>
      </c>
      <c r="AH51" s="31">
        <v>0</v>
      </c>
      <c r="AI51" s="31">
        <v>0</v>
      </c>
    </row>
    <row r="52" spans="1:35" ht="12">
      <c r="A52" s="1" t="s">
        <v>64</v>
      </c>
      <c r="B52" s="2"/>
      <c r="C52" s="2"/>
      <c r="D52" s="2"/>
      <c r="E52" s="2"/>
      <c r="F52" s="2"/>
      <c r="G52" s="2"/>
      <c r="H52" s="2"/>
      <c r="I52" s="2"/>
      <c r="J52" s="2"/>
      <c r="K52" s="2"/>
      <c r="L52" s="2"/>
      <c r="M52" s="2"/>
      <c r="N52" s="2">
        <v>0</v>
      </c>
      <c r="O52" s="2">
        <v>0</v>
      </c>
      <c r="P52" s="2"/>
      <c r="Q52" s="2">
        <v>0</v>
      </c>
      <c r="R52" s="2">
        <v>140</v>
      </c>
      <c r="S52" s="2">
        <v>114</v>
      </c>
      <c r="T52" s="2">
        <v>149</v>
      </c>
      <c r="U52" s="2">
        <v>88</v>
      </c>
      <c r="V52" s="2">
        <v>34</v>
      </c>
      <c r="W52" s="2">
        <v>6</v>
      </c>
      <c r="X52" s="2">
        <v>416</v>
      </c>
      <c r="Y52" s="25">
        <v>280</v>
      </c>
      <c r="Z52" s="25">
        <v>446</v>
      </c>
      <c r="AA52" s="25">
        <v>237</v>
      </c>
      <c r="AB52" s="25">
        <v>182</v>
      </c>
      <c r="AC52" s="25">
        <v>455</v>
      </c>
      <c r="AD52" s="25">
        <v>363</v>
      </c>
      <c r="AE52" s="25">
        <v>582</v>
      </c>
      <c r="AF52" s="26">
        <f>349+23</f>
        <v>372</v>
      </c>
      <c r="AG52" s="32">
        <v>11</v>
      </c>
      <c r="AH52" s="32">
        <v>60</v>
      </c>
      <c r="AI52" s="32">
        <v>1</v>
      </c>
    </row>
    <row r="53" spans="1:35" ht="9.75" customHeight="1">
      <c r="A53" s="1" t="s">
        <v>65</v>
      </c>
      <c r="B53" s="2">
        <v>211</v>
      </c>
      <c r="C53" s="2">
        <v>1</v>
      </c>
      <c r="D53" s="2">
        <v>25</v>
      </c>
      <c r="E53" s="2">
        <v>0</v>
      </c>
      <c r="F53" s="2">
        <v>0</v>
      </c>
      <c r="G53" s="2">
        <v>0</v>
      </c>
      <c r="H53" s="2">
        <v>0</v>
      </c>
      <c r="I53" s="2">
        <v>0</v>
      </c>
      <c r="J53" s="2">
        <v>0</v>
      </c>
      <c r="K53" s="2">
        <v>0</v>
      </c>
      <c r="L53" s="2">
        <v>0</v>
      </c>
      <c r="M53" s="2"/>
      <c r="N53" s="10">
        <v>0</v>
      </c>
      <c r="O53" s="10">
        <v>0</v>
      </c>
      <c r="P53" s="2"/>
      <c r="Q53" s="10">
        <v>0</v>
      </c>
      <c r="R53" s="2">
        <v>0</v>
      </c>
      <c r="S53" s="2">
        <v>35</v>
      </c>
      <c r="T53" s="2">
        <v>22</v>
      </c>
      <c r="U53" s="2">
        <v>9</v>
      </c>
      <c r="V53" s="2">
        <v>61</v>
      </c>
      <c r="W53" s="2">
        <v>1</v>
      </c>
      <c r="X53" s="2">
        <v>0</v>
      </c>
      <c r="Y53" s="25">
        <v>1</v>
      </c>
      <c r="Z53" s="25">
        <v>461</v>
      </c>
      <c r="AA53" s="25">
        <v>820</v>
      </c>
      <c r="AB53" s="25">
        <v>6.809</v>
      </c>
      <c r="AC53" s="25">
        <v>1323</v>
      </c>
      <c r="AD53" s="25">
        <v>20</v>
      </c>
      <c r="AE53" s="25">
        <v>9</v>
      </c>
      <c r="AF53" s="26">
        <f>384-372</f>
        <v>12</v>
      </c>
      <c r="AG53" s="32">
        <f>15</f>
        <v>15</v>
      </c>
      <c r="AH53" s="32">
        <v>15</v>
      </c>
      <c r="AI53" s="32">
        <v>82</v>
      </c>
    </row>
    <row r="54" spans="1:35" ht="9.75" customHeight="1">
      <c r="A54" s="30" t="s">
        <v>66</v>
      </c>
      <c r="B54" s="2">
        <v>526</v>
      </c>
      <c r="C54" s="2">
        <v>367</v>
      </c>
      <c r="D54" s="2">
        <v>258</v>
      </c>
      <c r="E54" s="2">
        <v>1030</v>
      </c>
      <c r="F54" s="2">
        <v>306</v>
      </c>
      <c r="G54" s="2">
        <v>115</v>
      </c>
      <c r="H54" s="2">
        <v>1</v>
      </c>
      <c r="I54" s="2">
        <v>0</v>
      </c>
      <c r="J54" s="2">
        <v>0</v>
      </c>
      <c r="K54" s="2">
        <v>0</v>
      </c>
      <c r="L54" s="2">
        <v>6</v>
      </c>
      <c r="M54" s="2"/>
      <c r="N54" s="10">
        <v>4</v>
      </c>
      <c r="O54" s="10">
        <v>0</v>
      </c>
      <c r="P54" s="2"/>
      <c r="Q54" s="10">
        <v>0</v>
      </c>
      <c r="R54" s="2">
        <v>0</v>
      </c>
      <c r="S54" s="2">
        <v>0</v>
      </c>
      <c r="T54" s="2">
        <v>0</v>
      </c>
      <c r="U54" s="2">
        <v>0</v>
      </c>
      <c r="V54" s="2">
        <v>0</v>
      </c>
      <c r="W54" s="2">
        <v>0</v>
      </c>
      <c r="X54" s="2">
        <v>0</v>
      </c>
      <c r="Y54" s="25">
        <v>0</v>
      </c>
      <c r="Z54" s="25"/>
      <c r="AA54" s="25"/>
      <c r="AB54" s="25"/>
      <c r="AC54" s="25"/>
      <c r="AD54" s="25"/>
      <c r="AE54" s="25"/>
      <c r="AF54" s="28"/>
      <c r="AG54" s="32"/>
      <c r="AH54" s="32"/>
      <c r="AI54" s="32"/>
    </row>
    <row r="55" spans="1:35" ht="9.75" customHeight="1">
      <c r="A55" s="1" t="s">
        <v>80</v>
      </c>
      <c r="B55" s="2"/>
      <c r="C55" s="2"/>
      <c r="D55" s="2"/>
      <c r="E55" s="2"/>
      <c r="F55" s="2"/>
      <c r="G55" s="2"/>
      <c r="H55" s="2"/>
      <c r="I55" s="2"/>
      <c r="J55" s="2"/>
      <c r="K55" s="2"/>
      <c r="L55" s="2"/>
      <c r="M55" s="2"/>
      <c r="N55" s="10"/>
      <c r="O55" s="10"/>
      <c r="P55" s="2"/>
      <c r="Q55" s="10"/>
      <c r="R55" s="2"/>
      <c r="S55" s="2"/>
      <c r="T55" s="2"/>
      <c r="U55" s="2"/>
      <c r="V55" s="2"/>
      <c r="W55" s="2"/>
      <c r="X55" s="2"/>
      <c r="Y55" s="25"/>
      <c r="Z55" s="25"/>
      <c r="AA55" s="25"/>
      <c r="AB55" s="25"/>
      <c r="AC55" s="25"/>
      <c r="AD55" s="25"/>
      <c r="AE55" s="25">
        <v>939</v>
      </c>
      <c r="AF55" s="26">
        <v>967</v>
      </c>
      <c r="AG55" s="31">
        <v>955</v>
      </c>
      <c r="AH55" s="31">
        <v>960</v>
      </c>
      <c r="AI55" s="31">
        <v>960</v>
      </c>
    </row>
    <row r="56" spans="1:35" ht="12">
      <c r="A56" s="1" t="s">
        <v>67</v>
      </c>
      <c r="B56" s="2"/>
      <c r="C56" s="2"/>
      <c r="D56" s="2"/>
      <c r="E56" s="2"/>
      <c r="F56" s="2"/>
      <c r="G56" s="2"/>
      <c r="H56" s="2"/>
      <c r="I56" s="2"/>
      <c r="J56" s="2">
        <v>23</v>
      </c>
      <c r="K56" s="2">
        <v>267</v>
      </c>
      <c r="L56" s="2"/>
      <c r="M56" s="2"/>
      <c r="N56" s="2">
        <v>0</v>
      </c>
      <c r="O56" s="2">
        <v>0</v>
      </c>
      <c r="P56" s="2"/>
      <c r="Q56" s="2">
        <v>0</v>
      </c>
      <c r="R56" s="2">
        <v>0</v>
      </c>
      <c r="S56" s="2">
        <v>0</v>
      </c>
      <c r="T56" s="2">
        <v>0</v>
      </c>
      <c r="U56" s="2">
        <v>0</v>
      </c>
      <c r="V56" s="2">
        <v>2</v>
      </c>
      <c r="W56" s="2">
        <v>1671</v>
      </c>
      <c r="X56" s="2">
        <v>1693</v>
      </c>
      <c r="Y56" s="25">
        <v>1435</v>
      </c>
      <c r="Z56" s="25">
        <v>1476</v>
      </c>
      <c r="AA56" s="25">
        <v>1625</v>
      </c>
      <c r="AB56" s="25">
        <v>1785</v>
      </c>
      <c r="AC56" s="25">
        <v>1785</v>
      </c>
      <c r="AD56" s="25">
        <v>1786</v>
      </c>
      <c r="AE56" s="25">
        <v>1788</v>
      </c>
      <c r="AF56" s="26">
        <v>1830</v>
      </c>
      <c r="AG56" s="31">
        <v>1865</v>
      </c>
      <c r="AH56" s="31">
        <v>1944</v>
      </c>
      <c r="AI56" s="31">
        <v>1918</v>
      </c>
    </row>
    <row r="57" spans="1:35" ht="12">
      <c r="A57" s="20" t="s">
        <v>83</v>
      </c>
      <c r="B57" s="2"/>
      <c r="C57" s="2"/>
      <c r="D57" s="2"/>
      <c r="E57" s="2"/>
      <c r="F57" s="2"/>
      <c r="G57" s="2"/>
      <c r="H57" s="2"/>
      <c r="I57" s="2"/>
      <c r="J57" s="2"/>
      <c r="K57" s="2"/>
      <c r="L57" s="2"/>
      <c r="M57" s="2"/>
      <c r="N57" s="2"/>
      <c r="O57" s="2"/>
      <c r="P57" s="2"/>
      <c r="Q57" s="2"/>
      <c r="R57" s="2"/>
      <c r="S57" s="2"/>
      <c r="T57" s="2"/>
      <c r="U57" s="2"/>
      <c r="V57" s="2"/>
      <c r="W57" s="2"/>
      <c r="X57" s="2"/>
      <c r="Y57" s="25"/>
      <c r="Z57" s="25"/>
      <c r="AA57" s="25"/>
      <c r="AB57" s="25"/>
      <c r="AC57" s="25"/>
      <c r="AD57" s="25"/>
      <c r="AE57" s="25"/>
      <c r="AF57" s="28">
        <v>0</v>
      </c>
      <c r="AG57" s="32">
        <v>6</v>
      </c>
      <c r="AH57" s="32">
        <v>21</v>
      </c>
      <c r="AI57" s="32">
        <v>24</v>
      </c>
    </row>
    <row r="58" spans="1:35" ht="12">
      <c r="A58" s="1" t="s">
        <v>68</v>
      </c>
      <c r="B58" s="2"/>
      <c r="C58" s="2"/>
      <c r="D58" s="2"/>
      <c r="E58" s="2"/>
      <c r="F58" s="2"/>
      <c r="G58" s="2"/>
      <c r="H58" s="2"/>
      <c r="I58" s="2"/>
      <c r="J58" s="2"/>
      <c r="K58" s="2"/>
      <c r="L58" s="2"/>
      <c r="M58" s="2"/>
      <c r="N58" s="2">
        <v>0</v>
      </c>
      <c r="O58" s="2">
        <v>0</v>
      </c>
      <c r="P58" s="2"/>
      <c r="Q58" s="2">
        <v>0</v>
      </c>
      <c r="R58" s="2">
        <v>0</v>
      </c>
      <c r="S58" s="2">
        <v>0</v>
      </c>
      <c r="T58" s="2">
        <v>0</v>
      </c>
      <c r="U58" s="2">
        <v>0</v>
      </c>
      <c r="V58" s="2">
        <v>0</v>
      </c>
      <c r="W58" s="2">
        <v>85</v>
      </c>
      <c r="X58" s="2">
        <v>156</v>
      </c>
      <c r="Y58" s="25">
        <v>247</v>
      </c>
      <c r="Z58" s="25">
        <v>215</v>
      </c>
      <c r="AA58" s="25">
        <v>229</v>
      </c>
      <c r="AB58" s="25">
        <v>249</v>
      </c>
      <c r="AC58" s="25">
        <v>159</v>
      </c>
      <c r="AD58" s="25">
        <v>96</v>
      </c>
      <c r="AE58" s="25">
        <v>22</v>
      </c>
      <c r="AF58" s="26">
        <v>22</v>
      </c>
      <c r="AG58" s="31">
        <v>9</v>
      </c>
      <c r="AH58" s="31">
        <v>3</v>
      </c>
      <c r="AI58" s="31">
        <v>2</v>
      </c>
    </row>
    <row r="59" spans="1:35" ht="12">
      <c r="A59" s="1" t="s">
        <v>69</v>
      </c>
      <c r="B59" s="2"/>
      <c r="C59" s="2"/>
      <c r="D59" s="2"/>
      <c r="E59" s="2"/>
      <c r="F59" s="2"/>
      <c r="G59" s="2"/>
      <c r="H59" s="2"/>
      <c r="I59" s="2"/>
      <c r="J59" s="2"/>
      <c r="K59" s="2"/>
      <c r="L59" s="2"/>
      <c r="M59" s="2"/>
      <c r="N59" s="2">
        <v>0</v>
      </c>
      <c r="O59" s="2">
        <v>0</v>
      </c>
      <c r="P59" s="2"/>
      <c r="Q59" s="2">
        <v>0</v>
      </c>
      <c r="R59" s="2">
        <v>0</v>
      </c>
      <c r="S59" s="2">
        <v>0</v>
      </c>
      <c r="T59" s="2">
        <v>0</v>
      </c>
      <c r="U59" s="2">
        <v>0</v>
      </c>
      <c r="V59" s="2">
        <v>2</v>
      </c>
      <c r="W59" s="2">
        <v>52</v>
      </c>
      <c r="X59" s="2">
        <v>23</v>
      </c>
      <c r="Y59" s="25">
        <v>54</v>
      </c>
      <c r="Z59" s="25">
        <v>38</v>
      </c>
      <c r="AA59" s="25">
        <v>64</v>
      </c>
      <c r="AB59" s="25">
        <v>181</v>
      </c>
      <c r="AC59" s="25">
        <v>237</v>
      </c>
      <c r="AD59" s="25">
        <v>124</v>
      </c>
      <c r="AE59" s="25">
        <v>110</v>
      </c>
      <c r="AF59" s="26">
        <v>66</v>
      </c>
      <c r="AG59" s="31">
        <v>127</v>
      </c>
      <c r="AH59" s="31">
        <v>105</v>
      </c>
      <c r="AI59" s="31">
        <v>325</v>
      </c>
    </row>
    <row r="60" spans="1:35" s="39" customFormat="1" ht="9.75" customHeight="1">
      <c r="A60" s="35" t="s">
        <v>70</v>
      </c>
      <c r="B60" s="36">
        <v>2268</v>
      </c>
      <c r="C60" s="36">
        <v>1811</v>
      </c>
      <c r="D60" s="36">
        <v>418</v>
      </c>
      <c r="E60" s="36">
        <v>1030</v>
      </c>
      <c r="F60" s="36">
        <v>1491</v>
      </c>
      <c r="G60" s="36">
        <v>3600</v>
      </c>
      <c r="H60" s="36">
        <v>2117</v>
      </c>
      <c r="I60" s="36">
        <v>7827</v>
      </c>
      <c r="J60" s="36">
        <v>6746</v>
      </c>
      <c r="K60" s="36">
        <v>5862</v>
      </c>
      <c r="L60" s="36">
        <v>4245</v>
      </c>
      <c r="M60" s="36"/>
      <c r="N60" s="36">
        <v>6011</v>
      </c>
      <c r="O60" s="36">
        <v>4370</v>
      </c>
      <c r="P60" s="36"/>
      <c r="Q60" s="36">
        <v>6341</v>
      </c>
      <c r="R60" s="36">
        <v>5847</v>
      </c>
      <c r="S60" s="36">
        <v>9143</v>
      </c>
      <c r="T60" s="36">
        <v>5057</v>
      </c>
      <c r="U60" s="36">
        <v>4134</v>
      </c>
      <c r="V60" s="36">
        <v>5807</v>
      </c>
      <c r="W60" s="36">
        <v>7017</v>
      </c>
      <c r="X60" s="36">
        <v>8431</v>
      </c>
      <c r="Y60" s="37">
        <v>13861</v>
      </c>
      <c r="Z60" s="37">
        <v>25619</v>
      </c>
      <c r="AA60" s="37">
        <v>18748</v>
      </c>
      <c r="AB60" s="37">
        <v>11713.809</v>
      </c>
      <c r="AC60" s="37">
        <v>12214</v>
      </c>
      <c r="AD60" s="37">
        <f>SUM(AD42:AD59)</f>
        <v>9153</v>
      </c>
      <c r="AE60" s="37">
        <f>SUM(AE42:AE59)</f>
        <v>15325</v>
      </c>
      <c r="AF60" s="40">
        <f>SUM(AF42:AF59)</f>
        <v>17568</v>
      </c>
      <c r="AG60" s="41">
        <f>SUM(AG42:AG59)</f>
        <v>10435</v>
      </c>
      <c r="AH60" s="41">
        <f>SUM(AH42:AH59)</f>
        <v>8754</v>
      </c>
      <c r="AI60" s="41">
        <f>SUM(AI42:AI59)</f>
        <v>8902</v>
      </c>
    </row>
    <row r="61" spans="1:35" ht="9.75" customHeight="1">
      <c r="A61" s="1" t="s">
        <v>97</v>
      </c>
      <c r="B61" s="2"/>
      <c r="C61" s="2">
        <v>0</v>
      </c>
      <c r="D61" s="2">
        <v>0</v>
      </c>
      <c r="E61" s="2">
        <v>0</v>
      </c>
      <c r="F61" s="2">
        <v>0</v>
      </c>
      <c r="G61" s="2">
        <v>0</v>
      </c>
      <c r="H61" s="2">
        <v>0</v>
      </c>
      <c r="I61" s="2">
        <v>0</v>
      </c>
      <c r="J61" s="2">
        <v>0</v>
      </c>
      <c r="K61" s="2">
        <v>0</v>
      </c>
      <c r="L61" s="2">
        <v>0</v>
      </c>
      <c r="M61" s="2"/>
      <c r="N61" s="10">
        <v>3386</v>
      </c>
      <c r="O61" s="10">
        <v>5</v>
      </c>
      <c r="P61" s="2" t="s">
        <v>48</v>
      </c>
      <c r="Q61" s="10">
        <v>6</v>
      </c>
      <c r="R61" s="2">
        <v>960</v>
      </c>
      <c r="S61" s="2">
        <v>872</v>
      </c>
      <c r="T61" s="2">
        <v>2461</v>
      </c>
      <c r="U61" s="2">
        <v>577</v>
      </c>
      <c r="V61" s="2">
        <v>14</v>
      </c>
      <c r="W61" s="2">
        <v>2</v>
      </c>
      <c r="X61" s="2">
        <v>-2</v>
      </c>
      <c r="Y61" s="25">
        <v>1913</v>
      </c>
      <c r="Z61" s="25">
        <v>1251</v>
      </c>
      <c r="AA61" s="25">
        <v>1848</v>
      </c>
      <c r="AB61" s="25">
        <v>230</v>
      </c>
      <c r="AC61" s="25">
        <v>1867</v>
      </c>
      <c r="AD61" s="25">
        <v>804</v>
      </c>
      <c r="AE61" s="25">
        <v>2395</v>
      </c>
      <c r="AF61" s="26">
        <v>178</v>
      </c>
      <c r="AG61" s="31">
        <v>59</v>
      </c>
      <c r="AH61" s="31">
        <v>2417</v>
      </c>
      <c r="AI61" s="31">
        <v>50</v>
      </c>
    </row>
    <row r="62" spans="1:35" ht="9.75" customHeight="1">
      <c r="A62" s="1" t="s">
        <v>98</v>
      </c>
      <c r="B62" s="2"/>
      <c r="C62" s="2"/>
      <c r="D62" s="2"/>
      <c r="E62" s="2"/>
      <c r="F62" s="2"/>
      <c r="G62" s="2"/>
      <c r="H62" s="2"/>
      <c r="I62" s="2"/>
      <c r="J62" s="2"/>
      <c r="K62" s="2"/>
      <c r="L62" s="2"/>
      <c r="M62" s="2"/>
      <c r="N62" s="10"/>
      <c r="O62" s="10"/>
      <c r="P62" s="2"/>
      <c r="Q62" s="2"/>
      <c r="R62" s="2"/>
      <c r="S62" s="2"/>
      <c r="T62" s="2"/>
      <c r="U62" s="2"/>
      <c r="V62" s="2"/>
      <c r="W62" s="2"/>
      <c r="X62" s="2"/>
      <c r="Y62" s="25"/>
      <c r="Z62" s="25"/>
      <c r="AA62" s="25"/>
      <c r="AB62" s="25"/>
      <c r="AC62" s="25"/>
      <c r="AD62" s="25"/>
      <c r="AE62" s="25"/>
      <c r="AF62" s="25"/>
      <c r="AG62" s="31"/>
      <c r="AH62" s="31"/>
      <c r="AI62" s="31"/>
    </row>
    <row r="63" spans="1:35" ht="9.75" customHeight="1">
      <c r="A63" s="1" t="s">
        <v>99</v>
      </c>
      <c r="B63" s="2"/>
      <c r="C63" s="2">
        <v>70</v>
      </c>
      <c r="D63" s="2">
        <v>23</v>
      </c>
      <c r="E63" s="2">
        <v>329</v>
      </c>
      <c r="F63" s="2">
        <v>16</v>
      </c>
      <c r="G63" s="2">
        <v>0</v>
      </c>
      <c r="H63" s="2">
        <v>0</v>
      </c>
      <c r="I63" s="2">
        <v>0</v>
      </c>
      <c r="J63" s="2">
        <v>0</v>
      </c>
      <c r="K63" s="2">
        <v>0</v>
      </c>
      <c r="L63" s="2">
        <v>31</v>
      </c>
      <c r="M63" s="2"/>
      <c r="N63" s="10">
        <v>533</v>
      </c>
      <c r="O63" s="10">
        <v>156</v>
      </c>
      <c r="P63" s="2"/>
      <c r="Q63" s="10">
        <v>115</v>
      </c>
      <c r="R63" s="2">
        <v>94</v>
      </c>
      <c r="S63" s="2">
        <v>72</v>
      </c>
      <c r="T63" s="2">
        <v>105</v>
      </c>
      <c r="U63" s="2">
        <v>83</v>
      </c>
      <c r="V63" s="2">
        <v>81</v>
      </c>
      <c r="W63" s="2">
        <v>128</v>
      </c>
      <c r="X63" s="2">
        <v>5</v>
      </c>
      <c r="Y63" s="25">
        <v>328</v>
      </c>
      <c r="Z63" s="25">
        <v>201</v>
      </c>
      <c r="AA63" s="25">
        <v>478</v>
      </c>
      <c r="AB63" s="25">
        <v>17.29</v>
      </c>
      <c r="AC63" s="25">
        <v>251</v>
      </c>
      <c r="AD63" s="25">
        <v>132</v>
      </c>
      <c r="AE63" s="25">
        <v>73</v>
      </c>
      <c r="AF63" s="26">
        <v>205</v>
      </c>
      <c r="AG63" s="31">
        <v>3</v>
      </c>
      <c r="AH63" s="31">
        <v>372</v>
      </c>
      <c r="AI63" s="31">
        <v>0</v>
      </c>
    </row>
    <row r="64" spans="1:35" ht="9.75" customHeight="1">
      <c r="A64" s="1" t="s">
        <v>71</v>
      </c>
      <c r="B64" s="2">
        <v>100</v>
      </c>
      <c r="C64" s="2">
        <v>10</v>
      </c>
      <c r="D64" s="2">
        <v>1681</v>
      </c>
      <c r="E64" s="2">
        <v>1602</v>
      </c>
      <c r="F64" s="2">
        <v>2031</v>
      </c>
      <c r="G64" s="2">
        <v>2540</v>
      </c>
      <c r="H64" s="2">
        <v>1470</v>
      </c>
      <c r="I64" s="2">
        <v>1331</v>
      </c>
      <c r="J64" s="2">
        <v>1670</v>
      </c>
      <c r="K64" s="2">
        <v>-479</v>
      </c>
      <c r="L64" s="2">
        <v>-1131</v>
      </c>
      <c r="M64" s="2"/>
      <c r="N64" s="10">
        <v>116</v>
      </c>
      <c r="O64" s="10">
        <v>-48</v>
      </c>
      <c r="P64" s="2"/>
      <c r="Q64" s="10">
        <v>646</v>
      </c>
      <c r="R64" s="2">
        <v>321</v>
      </c>
      <c r="S64" s="2">
        <v>525</v>
      </c>
      <c r="T64" s="2">
        <v>293</v>
      </c>
      <c r="U64" s="2">
        <v>-51</v>
      </c>
      <c r="V64" s="2">
        <v>-249</v>
      </c>
      <c r="W64" s="2">
        <v>-60</v>
      </c>
      <c r="X64" s="2">
        <v>207</v>
      </c>
      <c r="Y64" s="25">
        <v>668</v>
      </c>
      <c r="Z64" s="25">
        <v>120</v>
      </c>
      <c r="AA64" s="25">
        <v>-1310</v>
      </c>
      <c r="AB64" s="25">
        <v>-1005.829</v>
      </c>
      <c r="AC64" s="25">
        <v>-2248</v>
      </c>
      <c r="AD64" s="25">
        <v>-258</v>
      </c>
      <c r="AE64" s="25">
        <v>-4269</v>
      </c>
      <c r="AF64" s="26">
        <v>-3948</v>
      </c>
      <c r="AG64" s="31">
        <v>-3675</v>
      </c>
      <c r="AH64" s="31">
        <v>-2</v>
      </c>
      <c r="AI64" s="31">
        <v>195</v>
      </c>
    </row>
    <row r="65" spans="1:35" ht="7.5" customHeight="1">
      <c r="A65" s="30" t="s">
        <v>72</v>
      </c>
      <c r="B65" s="2"/>
      <c r="C65" s="2"/>
      <c r="D65" s="2"/>
      <c r="E65" s="2"/>
      <c r="F65" s="2"/>
      <c r="G65" s="2"/>
      <c r="H65" s="2"/>
      <c r="I65" s="2"/>
      <c r="J65" s="2"/>
      <c r="K65" s="2"/>
      <c r="L65" s="2"/>
      <c r="M65" s="2"/>
      <c r="N65" s="10"/>
      <c r="O65" s="10"/>
      <c r="P65" s="2"/>
      <c r="Q65" s="2"/>
      <c r="R65" s="2"/>
      <c r="S65" s="2"/>
      <c r="T65" s="2"/>
      <c r="U65" s="2"/>
      <c r="V65" s="2"/>
      <c r="W65" s="2"/>
      <c r="X65" s="2"/>
      <c r="Y65" s="25"/>
      <c r="Z65" s="25"/>
      <c r="AA65" s="25"/>
      <c r="AB65" s="25"/>
      <c r="AC65" s="25"/>
      <c r="AD65" s="25"/>
      <c r="AE65" s="25"/>
      <c r="AF65" s="25"/>
      <c r="AG65" s="25"/>
      <c r="AH65" s="25"/>
      <c r="AI65" s="24"/>
    </row>
    <row r="66" spans="1:35" ht="5.25" customHeight="1">
      <c r="A66" s="30" t="s">
        <v>73</v>
      </c>
      <c r="B66" s="2">
        <v>216</v>
      </c>
      <c r="C66" s="2">
        <v>247</v>
      </c>
      <c r="D66" s="2">
        <v>254</v>
      </c>
      <c r="E66" s="2">
        <v>32</v>
      </c>
      <c r="F66" s="2">
        <v>679</v>
      </c>
      <c r="G66" s="2">
        <v>964</v>
      </c>
      <c r="H66" s="2">
        <v>268</v>
      </c>
      <c r="I66" s="2">
        <v>329</v>
      </c>
      <c r="J66" s="2">
        <v>485</v>
      </c>
      <c r="K66" s="2">
        <v>832</v>
      </c>
      <c r="L66" s="2">
        <v>658</v>
      </c>
      <c r="M66" s="2"/>
      <c r="N66" s="10">
        <v>174</v>
      </c>
      <c r="O66" s="10">
        <v>185</v>
      </c>
      <c r="P66" s="2"/>
      <c r="Q66" s="10">
        <v>1</v>
      </c>
      <c r="R66" s="2">
        <v>14</v>
      </c>
      <c r="S66" s="2">
        <v>9</v>
      </c>
      <c r="T66" s="2">
        <v>12</v>
      </c>
      <c r="U66" s="2">
        <v>23</v>
      </c>
      <c r="V66" s="2">
        <v>0</v>
      </c>
      <c r="W66" s="2">
        <v>0</v>
      </c>
      <c r="X66" s="2"/>
      <c r="Y66" s="25"/>
      <c r="Z66" s="25"/>
      <c r="AA66" s="25"/>
      <c r="AB66" s="25"/>
      <c r="AC66" s="25"/>
      <c r="AD66" s="25"/>
      <c r="AE66" s="25"/>
      <c r="AF66" s="25"/>
      <c r="AG66" s="25"/>
      <c r="AH66" s="25"/>
      <c r="AI66" s="24"/>
    </row>
    <row r="67" spans="1:35" ht="9.75" customHeight="1">
      <c r="A67" s="1" t="s">
        <v>74</v>
      </c>
      <c r="B67" s="2"/>
      <c r="C67" s="2"/>
      <c r="D67" s="2"/>
      <c r="E67" s="2"/>
      <c r="F67" s="2"/>
      <c r="G67" s="2"/>
      <c r="H67" s="2"/>
      <c r="I67" s="2"/>
      <c r="J67" s="2"/>
      <c r="K67" s="2"/>
      <c r="L67" s="2"/>
      <c r="M67" s="2"/>
      <c r="N67" s="10"/>
      <c r="O67" s="10"/>
      <c r="P67" s="2"/>
      <c r="Q67" s="2"/>
      <c r="R67" s="2"/>
      <c r="S67" s="2"/>
      <c r="T67" s="2"/>
      <c r="U67" s="2"/>
      <c r="V67" s="2"/>
      <c r="W67" s="2"/>
      <c r="X67" s="2"/>
      <c r="Y67" s="25"/>
      <c r="Z67" s="25"/>
      <c r="AA67" s="25"/>
      <c r="AB67" s="25"/>
      <c r="AC67" s="25"/>
      <c r="AD67" s="25"/>
      <c r="AE67" s="25"/>
      <c r="AF67" s="25"/>
      <c r="AG67" s="25"/>
      <c r="AH67" s="25"/>
      <c r="AI67" s="24"/>
    </row>
    <row r="68" spans="1:35" ht="9.75" customHeight="1">
      <c r="A68" s="1" t="s">
        <v>75</v>
      </c>
      <c r="B68" s="2">
        <v>89</v>
      </c>
      <c r="C68" s="2">
        <v>128</v>
      </c>
      <c r="D68" s="2">
        <v>259</v>
      </c>
      <c r="E68" s="2">
        <v>323</v>
      </c>
      <c r="F68" s="2">
        <v>355</v>
      </c>
      <c r="G68" s="2">
        <v>665</v>
      </c>
      <c r="H68" s="2">
        <v>639</v>
      </c>
      <c r="I68" s="2">
        <v>657</v>
      </c>
      <c r="J68" s="2">
        <v>1013</v>
      </c>
      <c r="K68" s="2">
        <v>1659</v>
      </c>
      <c r="L68" s="2">
        <v>1113</v>
      </c>
      <c r="M68" s="2"/>
      <c r="N68" s="10">
        <v>659</v>
      </c>
      <c r="O68" s="10">
        <v>278</v>
      </c>
      <c r="P68" s="2"/>
      <c r="Q68" s="10">
        <v>240</v>
      </c>
      <c r="R68" s="2">
        <v>185</v>
      </c>
      <c r="S68" s="2">
        <v>136</v>
      </c>
      <c r="T68" s="2">
        <v>112</v>
      </c>
      <c r="U68" s="2">
        <v>72</v>
      </c>
      <c r="V68" s="2">
        <v>51</v>
      </c>
      <c r="W68" s="2">
        <v>33</v>
      </c>
      <c r="X68" s="2">
        <v>38</v>
      </c>
      <c r="Y68" s="25">
        <v>62</v>
      </c>
      <c r="Z68" s="25">
        <v>81</v>
      </c>
      <c r="AA68" s="25">
        <v>122</v>
      </c>
      <c r="AB68" s="25">
        <v>119</v>
      </c>
      <c r="AC68" s="25">
        <v>167</v>
      </c>
      <c r="AD68" s="25">
        <v>143</v>
      </c>
      <c r="AE68" s="25">
        <v>125</v>
      </c>
      <c r="AF68" s="26">
        <v>103</v>
      </c>
      <c r="AG68" s="31">
        <v>85</v>
      </c>
      <c r="AH68" s="31">
        <v>9</v>
      </c>
      <c r="AI68" s="31">
        <v>2</v>
      </c>
    </row>
    <row r="69" spans="1:35" ht="9.75" customHeight="1">
      <c r="A69" s="1" t="s">
        <v>76</v>
      </c>
      <c r="B69" s="2"/>
      <c r="C69" s="2"/>
      <c r="D69" s="2"/>
      <c r="E69" s="2"/>
      <c r="F69" s="2"/>
      <c r="G69" s="2"/>
      <c r="H69" s="2"/>
      <c r="I69" s="2"/>
      <c r="J69" s="2"/>
      <c r="K69" s="2"/>
      <c r="L69" s="2"/>
      <c r="M69" s="2"/>
      <c r="N69" s="10"/>
      <c r="O69" s="10"/>
      <c r="P69" s="2"/>
      <c r="Q69" s="10"/>
      <c r="R69" s="2"/>
      <c r="S69" s="2"/>
      <c r="T69" s="2"/>
      <c r="U69" s="2"/>
      <c r="V69" s="2"/>
      <c r="W69" s="2"/>
      <c r="X69" s="2"/>
      <c r="Y69" s="25"/>
      <c r="Z69" s="25"/>
      <c r="AA69" s="25"/>
      <c r="AB69" s="25"/>
      <c r="AC69" s="25"/>
      <c r="AD69" s="25"/>
      <c r="AE69" s="25"/>
      <c r="AF69" s="25"/>
      <c r="AG69" s="25"/>
      <c r="AH69" s="25"/>
      <c r="AI69" s="24"/>
    </row>
    <row r="70" spans="1:35" ht="9.75" customHeight="1">
      <c r="A70" s="1" t="s">
        <v>77</v>
      </c>
      <c r="B70" s="2"/>
      <c r="C70" s="2"/>
      <c r="D70" s="2"/>
      <c r="E70" s="2"/>
      <c r="F70" s="2"/>
      <c r="G70" s="2"/>
      <c r="H70" s="2"/>
      <c r="I70" s="2"/>
      <c r="J70" s="2"/>
      <c r="K70" s="2"/>
      <c r="L70" s="2">
        <v>83</v>
      </c>
      <c r="M70" s="2"/>
      <c r="N70" s="10">
        <v>45</v>
      </c>
      <c r="O70" s="10">
        <v>51</v>
      </c>
      <c r="P70" s="2"/>
      <c r="Q70" s="10">
        <v>50</v>
      </c>
      <c r="R70" s="2">
        <v>139</v>
      </c>
      <c r="S70" s="2">
        <v>352</v>
      </c>
      <c r="T70" s="2">
        <v>156</v>
      </c>
      <c r="U70" s="2">
        <v>50</v>
      </c>
      <c r="V70" s="2">
        <v>69</v>
      </c>
      <c r="W70" s="2">
        <v>34</v>
      </c>
      <c r="X70" s="2">
        <v>40</v>
      </c>
      <c r="Y70" s="25">
        <v>323</v>
      </c>
      <c r="Z70" s="25">
        <v>370</v>
      </c>
      <c r="AA70" s="25">
        <v>362</v>
      </c>
      <c r="AB70" s="25">
        <v>302</v>
      </c>
      <c r="AC70" s="25">
        <v>388</v>
      </c>
      <c r="AD70" s="25">
        <v>-121</v>
      </c>
      <c r="AE70" s="25">
        <v>46</v>
      </c>
      <c r="AF70" s="26">
        <v>39</v>
      </c>
      <c r="AG70" s="31">
        <v>1</v>
      </c>
      <c r="AH70" s="31">
        <v>48</v>
      </c>
      <c r="AI70" s="31">
        <v>50</v>
      </c>
    </row>
    <row r="71" spans="1:35" s="39" customFormat="1" ht="9.75" customHeight="1">
      <c r="A71" s="35" t="s">
        <v>95</v>
      </c>
      <c r="B71" s="36">
        <v>101</v>
      </c>
      <c r="C71" s="36">
        <v>97</v>
      </c>
      <c r="D71" s="36">
        <v>157</v>
      </c>
      <c r="E71" s="36">
        <v>159</v>
      </c>
      <c r="F71" s="36">
        <v>294</v>
      </c>
      <c r="G71" s="36">
        <v>328</v>
      </c>
      <c r="H71" s="36">
        <v>362</v>
      </c>
      <c r="I71" s="36">
        <v>346</v>
      </c>
      <c r="J71" s="36">
        <v>457</v>
      </c>
      <c r="K71" s="36">
        <v>535</v>
      </c>
      <c r="L71" s="36">
        <v>614</v>
      </c>
      <c r="M71" s="36"/>
      <c r="N71" s="36">
        <v>620</v>
      </c>
      <c r="O71" s="36">
        <v>618</v>
      </c>
      <c r="P71" s="36"/>
      <c r="Q71" s="36">
        <v>625</v>
      </c>
      <c r="R71" s="36">
        <v>6</v>
      </c>
      <c r="S71" s="36">
        <v>6</v>
      </c>
      <c r="T71" s="36">
        <v>6</v>
      </c>
      <c r="U71" s="36">
        <v>6</v>
      </c>
      <c r="V71" s="36">
        <v>6</v>
      </c>
      <c r="W71" s="36">
        <v>6</v>
      </c>
      <c r="X71" s="36">
        <v>5</v>
      </c>
      <c r="Y71" s="37">
        <v>4</v>
      </c>
      <c r="Z71" s="37">
        <v>60</v>
      </c>
      <c r="AA71" s="37">
        <v>5</v>
      </c>
      <c r="AB71" s="37">
        <v>55</v>
      </c>
      <c r="AC71" s="37">
        <v>81</v>
      </c>
      <c r="AD71" s="37">
        <v>6</v>
      </c>
      <c r="AE71" s="37">
        <v>10</v>
      </c>
      <c r="AF71" s="42">
        <f aca="true" t="shared" si="1" ref="AF71:AI73">AF27</f>
        <v>14</v>
      </c>
      <c r="AG71" s="38">
        <f t="shared" si="1"/>
        <v>2</v>
      </c>
      <c r="AH71" s="38">
        <f t="shared" si="1"/>
        <v>26</v>
      </c>
      <c r="AI71" s="38">
        <f t="shared" si="1"/>
        <v>30</v>
      </c>
    </row>
    <row r="72" spans="1:35" s="39" customFormat="1" ht="9.75" customHeight="1">
      <c r="A72" s="35" t="s">
        <v>47</v>
      </c>
      <c r="B72" s="36">
        <v>-106</v>
      </c>
      <c r="C72" s="36">
        <v>238</v>
      </c>
      <c r="D72" s="36">
        <v>518</v>
      </c>
      <c r="E72" s="36">
        <v>220</v>
      </c>
      <c r="F72" s="36">
        <v>-13</v>
      </c>
      <c r="G72" s="36">
        <v>3525</v>
      </c>
      <c r="H72" s="36">
        <v>1064</v>
      </c>
      <c r="I72" s="36">
        <v>1435</v>
      </c>
      <c r="J72" s="36">
        <v>1411</v>
      </c>
      <c r="K72" s="36">
        <v>1219</v>
      </c>
      <c r="L72" s="36">
        <v>425</v>
      </c>
      <c r="M72" s="36"/>
      <c r="N72" s="36">
        <v>98</v>
      </c>
      <c r="O72" s="36">
        <v>632</v>
      </c>
      <c r="P72" s="36"/>
      <c r="Q72" s="36">
        <v>745</v>
      </c>
      <c r="R72" s="36">
        <v>532</v>
      </c>
      <c r="S72" s="36">
        <v>129</v>
      </c>
      <c r="T72" s="36">
        <v>-17</v>
      </c>
      <c r="U72" s="36">
        <v>-1</v>
      </c>
      <c r="V72" s="36">
        <v>140</v>
      </c>
      <c r="W72" s="36">
        <v>-111</v>
      </c>
      <c r="X72" s="36">
        <v>76</v>
      </c>
      <c r="Y72" s="37">
        <v>210</v>
      </c>
      <c r="Z72" s="37">
        <v>736</v>
      </c>
      <c r="AA72" s="37">
        <v>428</v>
      </c>
      <c r="AB72" s="37">
        <v>218</v>
      </c>
      <c r="AC72" s="37">
        <v>49</v>
      </c>
      <c r="AD72" s="37">
        <v>88</v>
      </c>
      <c r="AE72" s="37">
        <v>71</v>
      </c>
      <c r="AF72" s="42">
        <f t="shared" si="1"/>
        <v>366</v>
      </c>
      <c r="AG72" s="38">
        <f t="shared" si="1"/>
        <v>513</v>
      </c>
      <c r="AH72" s="38">
        <f t="shared" si="1"/>
        <v>17</v>
      </c>
      <c r="AI72" s="38">
        <f t="shared" si="1"/>
        <v>42</v>
      </c>
    </row>
    <row r="73" spans="1:35" s="39" customFormat="1" ht="9.75" customHeight="1">
      <c r="A73" s="35" t="s">
        <v>93</v>
      </c>
      <c r="B73" s="36">
        <v>948</v>
      </c>
      <c r="C73" s="36">
        <v>417</v>
      </c>
      <c r="D73" s="36">
        <v>-669</v>
      </c>
      <c r="E73" s="36">
        <v>-940</v>
      </c>
      <c r="F73" s="36">
        <v>65</v>
      </c>
      <c r="G73" s="36">
        <v>398</v>
      </c>
      <c r="H73" s="36">
        <v>743</v>
      </c>
      <c r="I73" s="36">
        <v>134</v>
      </c>
      <c r="J73" s="36">
        <v>102</v>
      </c>
      <c r="K73" s="36">
        <v>276</v>
      </c>
      <c r="L73" s="36">
        <v>200</v>
      </c>
      <c r="M73" s="36"/>
      <c r="N73" s="36">
        <v>-102</v>
      </c>
      <c r="O73" s="36">
        <v>-34</v>
      </c>
      <c r="P73" s="36"/>
      <c r="Q73" s="36">
        <v>733</v>
      </c>
      <c r="R73" s="36">
        <v>1459</v>
      </c>
      <c r="S73" s="36">
        <v>2193</v>
      </c>
      <c r="T73" s="36">
        <v>1950</v>
      </c>
      <c r="U73" s="36">
        <v>1361</v>
      </c>
      <c r="V73" s="36">
        <v>-422</v>
      </c>
      <c r="W73" s="36">
        <v>125</v>
      </c>
      <c r="X73" s="36">
        <v>212</v>
      </c>
      <c r="Y73" s="37">
        <v>165</v>
      </c>
      <c r="Z73" s="37">
        <v>216</v>
      </c>
      <c r="AA73" s="37">
        <v>-2047</v>
      </c>
      <c r="AB73" s="37">
        <v>-96</v>
      </c>
      <c r="AC73" s="37">
        <v>367</v>
      </c>
      <c r="AD73" s="37">
        <v>65</v>
      </c>
      <c r="AE73" s="37">
        <v>-1443</v>
      </c>
      <c r="AF73" s="42">
        <f t="shared" si="1"/>
        <v>-629</v>
      </c>
      <c r="AG73" s="38">
        <f t="shared" si="1"/>
        <v>160</v>
      </c>
      <c r="AH73" s="38">
        <f t="shared" si="1"/>
        <v>131</v>
      </c>
      <c r="AI73" s="38">
        <f t="shared" si="1"/>
        <v>344</v>
      </c>
    </row>
    <row r="74" spans="1:35" s="39" customFormat="1" ht="9.75" customHeight="1">
      <c r="A74" s="35" t="s">
        <v>51</v>
      </c>
      <c r="B74" s="36">
        <v>663</v>
      </c>
      <c r="C74" s="36">
        <v>592</v>
      </c>
      <c r="D74" s="36">
        <v>177</v>
      </c>
      <c r="E74" s="36">
        <v>1107</v>
      </c>
      <c r="F74" s="36">
        <v>-281</v>
      </c>
      <c r="G74" s="36">
        <v>-1607</v>
      </c>
      <c r="H74" s="36">
        <v>679</v>
      </c>
      <c r="I74" s="36">
        <v>-648</v>
      </c>
      <c r="J74" s="36">
        <v>329</v>
      </c>
      <c r="K74" s="36">
        <v>305</v>
      </c>
      <c r="L74" s="36">
        <v>1644</v>
      </c>
      <c r="M74" s="36"/>
      <c r="N74" s="36">
        <v>-91</v>
      </c>
      <c r="O74" s="36">
        <v>657</v>
      </c>
      <c r="P74" s="36"/>
      <c r="Q74" s="36">
        <v>190</v>
      </c>
      <c r="R74" s="36">
        <v>-403</v>
      </c>
      <c r="S74" s="36">
        <v>545</v>
      </c>
      <c r="T74" s="36">
        <v>-326</v>
      </c>
      <c r="U74" s="36">
        <v>-105</v>
      </c>
      <c r="V74" s="36">
        <v>100</v>
      </c>
      <c r="W74" s="36">
        <v>-28</v>
      </c>
      <c r="X74" s="36">
        <v>3</v>
      </c>
      <c r="Y74" s="37">
        <v>234</v>
      </c>
      <c r="Z74" s="37">
        <v>242</v>
      </c>
      <c r="AA74" s="37">
        <v>282</v>
      </c>
      <c r="AB74" s="37">
        <v>-328.807</v>
      </c>
      <c r="AC74" s="37">
        <v>-17</v>
      </c>
      <c r="AD74" s="37">
        <v>-683</v>
      </c>
      <c r="AE74" s="37">
        <v>2053</v>
      </c>
      <c r="AF74" s="42">
        <f>AF76-(AF40+SUM(AF60:AF73))</f>
        <v>356</v>
      </c>
      <c r="AG74" s="38">
        <f>AG76-(AG40+SUM(AG60:AG73))</f>
        <v>-672</v>
      </c>
      <c r="AH74" s="38">
        <f>AH76-(AH40+SUM(AH60:AH73))</f>
        <v>617</v>
      </c>
      <c r="AI74" s="38">
        <f>AI76-(AI40+SUM(AI60:AI73))</f>
        <v>555</v>
      </c>
    </row>
    <row r="75" spans="1:35" s="39" customFormat="1" ht="4.5" customHeight="1">
      <c r="A75" s="35"/>
      <c r="B75" s="36"/>
      <c r="C75" s="36"/>
      <c r="D75" s="36"/>
      <c r="E75" s="36"/>
      <c r="F75" s="36"/>
      <c r="G75" s="36"/>
      <c r="H75" s="36"/>
      <c r="I75" s="36"/>
      <c r="J75" s="36"/>
      <c r="K75" s="36"/>
      <c r="L75" s="36"/>
      <c r="M75" s="36"/>
      <c r="N75" s="36"/>
      <c r="O75" s="36"/>
      <c r="P75" s="36"/>
      <c r="Q75" s="36"/>
      <c r="R75" s="36"/>
      <c r="S75" s="36"/>
      <c r="T75" s="36"/>
      <c r="U75" s="36"/>
      <c r="V75" s="36"/>
      <c r="W75" s="36"/>
      <c r="X75" s="36"/>
      <c r="Y75" s="37"/>
      <c r="Z75" s="37"/>
      <c r="AA75" s="37"/>
      <c r="AB75" s="37"/>
      <c r="AC75" s="37"/>
      <c r="AD75" s="37"/>
      <c r="AE75" s="37"/>
      <c r="AF75" s="37"/>
      <c r="AG75" s="37"/>
      <c r="AH75" s="37"/>
      <c r="AI75" s="43"/>
    </row>
    <row r="76" spans="1:35" s="39" customFormat="1" ht="9.75" customHeight="1">
      <c r="A76" s="35" t="s">
        <v>52</v>
      </c>
      <c r="B76" s="36">
        <v>5656</v>
      </c>
      <c r="C76" s="36">
        <v>3612</v>
      </c>
      <c r="D76" s="36">
        <v>2752</v>
      </c>
      <c r="E76" s="36">
        <v>4036</v>
      </c>
      <c r="F76" s="36">
        <v>11652</v>
      </c>
      <c r="G76" s="36">
        <v>18851</v>
      </c>
      <c r="H76" s="36">
        <v>7315</v>
      </c>
      <c r="I76" s="36">
        <v>17683</v>
      </c>
      <c r="J76" s="36">
        <v>25841</v>
      </c>
      <c r="K76" s="36">
        <v>22408</v>
      </c>
      <c r="L76" s="36">
        <v>12461</v>
      </c>
      <c r="M76" s="36"/>
      <c r="N76" s="36">
        <v>10523</v>
      </c>
      <c r="O76" s="36">
        <v>6471</v>
      </c>
      <c r="P76" s="36"/>
      <c r="Q76" s="36">
        <v>10110</v>
      </c>
      <c r="R76" s="36">
        <v>9738</v>
      </c>
      <c r="S76" s="36">
        <v>16047</v>
      </c>
      <c r="T76" s="36">
        <v>10336</v>
      </c>
      <c r="U76" s="36">
        <v>6030</v>
      </c>
      <c r="V76" s="36">
        <v>4646</v>
      </c>
      <c r="W76" s="36">
        <v>7256</v>
      </c>
      <c r="X76" s="36">
        <v>10143</v>
      </c>
      <c r="Y76" s="36">
        <v>19223</v>
      </c>
      <c r="Z76" s="36">
        <v>32265</v>
      </c>
      <c r="AA76" s="36">
        <f>SUM(AA60:AA74)+AA40</f>
        <v>22105</v>
      </c>
      <c r="AB76" s="36">
        <f>SUM(AB60:AB74)+AB40</f>
        <v>15680</v>
      </c>
      <c r="AC76" s="36">
        <f>SUM(AC60:AC74)+AC40</f>
        <v>17425</v>
      </c>
      <c r="AD76" s="36">
        <f>SUM(AD60:AD74)+AD40</f>
        <v>10575</v>
      </c>
      <c r="AE76" s="36">
        <f>SUM(AE60:AE74)+AE40</f>
        <v>20187</v>
      </c>
      <c r="AF76" s="36">
        <f>AF37</f>
        <v>20211</v>
      </c>
      <c r="AG76" s="36">
        <f>AG37</f>
        <v>11040</v>
      </c>
      <c r="AH76" s="36">
        <f>AH37</f>
        <v>12635</v>
      </c>
      <c r="AI76" s="36">
        <f>AI37</f>
        <v>10029</v>
      </c>
    </row>
    <row r="77" spans="1:35"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24"/>
      <c r="AI77" s="24"/>
    </row>
    <row r="78" spans="1:35" ht="4.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24"/>
      <c r="AI78" s="24"/>
    </row>
    <row r="79" spans="1:35" ht="79.5" customHeight="1">
      <c r="A79" s="48" t="s">
        <v>102</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row>
    <row r="80" spans="1:35" ht="5.25" customHeight="1">
      <c r="A80" s="45"/>
      <c r="B80" s="46"/>
      <c r="C80" s="46"/>
      <c r="D80" s="46"/>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7"/>
      <c r="AI80" s="47"/>
    </row>
    <row r="81" spans="1:35" ht="36.75" customHeight="1">
      <c r="A81" s="48" t="s">
        <v>101</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row>
    <row r="82" spans="1:35" ht="5.25" customHeight="1">
      <c r="A82" s="1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24"/>
      <c r="AI82" s="24"/>
    </row>
    <row r="83" spans="1:35" ht="11.25">
      <c r="A83" s="11" t="s">
        <v>88</v>
      </c>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24"/>
      <c r="AI83" s="24"/>
    </row>
    <row r="84" spans="1:35" ht="11.25">
      <c r="A84" s="1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24"/>
      <c r="AI84" s="24"/>
    </row>
    <row r="85" spans="1:34" ht="11.25">
      <c r="A85" s="11"/>
      <c r="B85" s="12"/>
      <c r="C85" s="12"/>
      <c r="D85" s="12"/>
      <c r="E85" s="12"/>
      <c r="F85" s="12"/>
      <c r="G85" s="12"/>
      <c r="H85" s="12"/>
      <c r="I85" s="12"/>
      <c r="J85" s="12"/>
      <c r="K85" s="12"/>
      <c r="L85" s="12"/>
      <c r="M85" s="12"/>
      <c r="N85" s="12"/>
      <c r="O85" s="12"/>
      <c r="P85" s="12"/>
      <c r="Q85" s="13"/>
      <c r="R85" s="13"/>
      <c r="S85" s="13"/>
      <c r="T85" s="13"/>
      <c r="U85" s="12"/>
      <c r="V85" s="13"/>
      <c r="W85" s="13"/>
      <c r="X85" s="12"/>
      <c r="Y85" s="12"/>
      <c r="Z85" s="12"/>
      <c r="AA85" s="12"/>
      <c r="AB85" s="12"/>
      <c r="AC85" s="12"/>
      <c r="AD85" s="12"/>
      <c r="AE85" s="12"/>
      <c r="AF85" s="12"/>
      <c r="AG85" s="12"/>
      <c r="AH85" s="24"/>
    </row>
    <row r="86" spans="1:34" ht="11.25">
      <c r="A86" s="1"/>
      <c r="B86" s="12"/>
      <c r="C86" s="12"/>
      <c r="D86" s="12"/>
      <c r="E86" s="12"/>
      <c r="F86" s="12"/>
      <c r="G86" s="12"/>
      <c r="H86" s="12"/>
      <c r="I86" s="12"/>
      <c r="J86" s="12"/>
      <c r="K86" s="12"/>
      <c r="L86" s="12"/>
      <c r="M86" s="12"/>
      <c r="N86" s="12"/>
      <c r="O86" s="12"/>
      <c r="P86" s="12"/>
      <c r="Q86" s="12"/>
      <c r="R86" s="13"/>
      <c r="S86" s="13"/>
      <c r="T86" s="13"/>
      <c r="U86" s="12"/>
      <c r="V86" s="13"/>
      <c r="W86" s="12"/>
      <c r="X86" s="12"/>
      <c r="Y86" s="12"/>
      <c r="Z86" s="12"/>
      <c r="AA86" s="12"/>
      <c r="AB86" s="12"/>
      <c r="AC86" s="12"/>
      <c r="AD86" s="12"/>
      <c r="AE86" s="12"/>
      <c r="AF86" s="12"/>
      <c r="AG86" s="12"/>
      <c r="AH86" s="24"/>
    </row>
    <row r="87" spans="1:34" ht="11.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24"/>
    </row>
    <row r="88" spans="1:34" ht="11.25">
      <c r="A88" s="1"/>
      <c r="B88" s="11"/>
      <c r="C88" s="11"/>
      <c r="D88" s="11"/>
      <c r="E88" s="11"/>
      <c r="F88" s="11"/>
      <c r="G88" s="11"/>
      <c r="H88" s="11"/>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24"/>
    </row>
    <row r="89" spans="1:34" ht="11.25">
      <c r="A89" s="1"/>
      <c r="B89" s="11"/>
      <c r="C89" s="11"/>
      <c r="D89" s="11"/>
      <c r="E89" s="11"/>
      <c r="F89" s="11"/>
      <c r="G89" s="11"/>
      <c r="H89" s="11"/>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24"/>
    </row>
    <row r="90" spans="1:34" ht="11.25">
      <c r="A90" s="1"/>
      <c r="B90" s="11"/>
      <c r="C90" s="11"/>
      <c r="D90" s="11"/>
      <c r="E90" s="11"/>
      <c r="F90" s="11"/>
      <c r="G90" s="11"/>
      <c r="H90" s="11"/>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24"/>
    </row>
    <row r="91" spans="1:34" ht="11.25">
      <c r="A91" s="1"/>
      <c r="B91" s="14"/>
      <c r="C91" s="14"/>
      <c r="D91" s="14"/>
      <c r="E91" s="14"/>
      <c r="F91" s="14"/>
      <c r="G91" s="14"/>
      <c r="H91" s="14"/>
      <c r="I91" s="15"/>
      <c r="J91" s="15"/>
      <c r="K91" s="15"/>
      <c r="L91" s="15"/>
      <c r="M91" s="1"/>
      <c r="N91" s="15"/>
      <c r="O91" s="15"/>
      <c r="P91" s="1"/>
      <c r="Q91" s="15"/>
      <c r="R91" s="15"/>
      <c r="S91" s="15"/>
      <c r="T91" s="15"/>
      <c r="U91" s="1"/>
      <c r="V91" s="15"/>
      <c r="W91" s="1"/>
      <c r="X91" s="1"/>
      <c r="Y91" s="1"/>
      <c r="Z91" s="1"/>
      <c r="AA91" s="1"/>
      <c r="AB91" s="1"/>
      <c r="AC91" s="1"/>
      <c r="AD91" s="1"/>
      <c r="AE91" s="1"/>
      <c r="AF91" s="1"/>
      <c r="AG91" s="1"/>
      <c r="AH91" s="24"/>
    </row>
    <row r="92" spans="1:34" ht="11.25">
      <c r="A92" s="1"/>
      <c r="B92" s="14"/>
      <c r="C92" s="14"/>
      <c r="D92" s="14"/>
      <c r="E92" s="14"/>
      <c r="F92" s="14"/>
      <c r="G92" s="14"/>
      <c r="H92" s="14"/>
      <c r="I92" s="15"/>
      <c r="J92" s="15"/>
      <c r="K92" s="15"/>
      <c r="L92" s="15"/>
      <c r="M92" s="1"/>
      <c r="N92" s="15"/>
      <c r="O92" s="15"/>
      <c r="P92" s="1"/>
      <c r="Q92" s="15"/>
      <c r="R92" s="15"/>
      <c r="S92" s="15"/>
      <c r="T92" s="15"/>
      <c r="U92" s="1"/>
      <c r="V92" s="15"/>
      <c r="W92" s="1"/>
      <c r="X92" s="1"/>
      <c r="Y92" s="1"/>
      <c r="Z92" s="1"/>
      <c r="AA92" s="1"/>
      <c r="AB92" s="1"/>
      <c r="AC92" s="1"/>
      <c r="AD92" s="1"/>
      <c r="AE92" s="1"/>
      <c r="AF92" s="1"/>
      <c r="AG92" s="1"/>
      <c r="AH92" s="24"/>
    </row>
    <row r="93" spans="1:34" ht="11.25">
      <c r="A93" s="1"/>
      <c r="B93" s="14"/>
      <c r="C93" s="14"/>
      <c r="D93" s="14"/>
      <c r="E93" s="14"/>
      <c r="F93" s="14"/>
      <c r="G93" s="14"/>
      <c r="H93" s="14"/>
      <c r="I93" s="15"/>
      <c r="J93" s="15"/>
      <c r="K93" s="15"/>
      <c r="L93" s="15"/>
      <c r="M93" s="1"/>
      <c r="N93" s="15"/>
      <c r="O93" s="15"/>
      <c r="P93" s="1"/>
      <c r="Q93" s="15"/>
      <c r="R93" s="15"/>
      <c r="S93" s="15"/>
      <c r="T93" s="15"/>
      <c r="U93" s="1"/>
      <c r="V93" s="15"/>
      <c r="W93" s="15"/>
      <c r="X93" s="1"/>
      <c r="Y93" s="1"/>
      <c r="Z93" s="1"/>
      <c r="AA93" s="1"/>
      <c r="AB93" s="1"/>
      <c r="AC93" s="1"/>
      <c r="AD93" s="1"/>
      <c r="AE93" s="1"/>
      <c r="AF93" s="1"/>
      <c r="AG93" s="1"/>
      <c r="AH93" s="24"/>
    </row>
    <row r="94" spans="1:34" ht="11.25">
      <c r="A94" s="1"/>
      <c r="B94" s="14"/>
      <c r="C94" s="14"/>
      <c r="D94" s="14"/>
      <c r="E94" s="14"/>
      <c r="F94" s="14"/>
      <c r="G94" s="14"/>
      <c r="H94" s="14"/>
      <c r="I94" s="15"/>
      <c r="J94" s="15"/>
      <c r="K94" s="15"/>
      <c r="L94" s="15"/>
      <c r="M94" s="1"/>
      <c r="N94" s="15"/>
      <c r="O94" s="15"/>
      <c r="P94" s="1"/>
      <c r="Q94" s="15"/>
      <c r="R94" s="15"/>
      <c r="S94" s="15"/>
      <c r="T94" s="15"/>
      <c r="U94" s="1"/>
      <c r="V94" s="15"/>
      <c r="W94" s="15"/>
      <c r="X94" s="1"/>
      <c r="Y94" s="1"/>
      <c r="Z94" s="1"/>
      <c r="AA94" s="1"/>
      <c r="AB94" s="1"/>
      <c r="AC94" s="1"/>
      <c r="AD94" s="1"/>
      <c r="AE94" s="1"/>
      <c r="AF94" s="1"/>
      <c r="AG94" s="1"/>
      <c r="AH94" s="24"/>
    </row>
    <row r="95" spans="1:34" ht="11.25">
      <c r="A95" s="1"/>
      <c r="B95" s="14"/>
      <c r="C95" s="14"/>
      <c r="D95" s="14"/>
      <c r="E95" s="14"/>
      <c r="F95" s="14"/>
      <c r="G95" s="14"/>
      <c r="H95" s="14"/>
      <c r="I95" s="15"/>
      <c r="J95" s="15"/>
      <c r="K95" s="15"/>
      <c r="L95" s="15"/>
      <c r="M95" s="1"/>
      <c r="N95" s="15"/>
      <c r="O95" s="15"/>
      <c r="P95" s="1"/>
      <c r="Q95" s="15"/>
      <c r="R95" s="15"/>
      <c r="S95" s="15"/>
      <c r="T95" s="15"/>
      <c r="U95" s="1"/>
      <c r="V95" s="15"/>
      <c r="W95" s="1"/>
      <c r="X95" s="1"/>
      <c r="Y95" s="1"/>
      <c r="Z95" s="1"/>
      <c r="AA95" s="1"/>
      <c r="AB95" s="1"/>
      <c r="AC95" s="1"/>
      <c r="AD95" s="1"/>
      <c r="AE95" s="1"/>
      <c r="AF95" s="1"/>
      <c r="AG95" s="1"/>
      <c r="AH95" s="24"/>
    </row>
    <row r="96" spans="1:34" ht="11.25">
      <c r="A96" s="1"/>
      <c r="B96" s="14"/>
      <c r="C96" s="14"/>
      <c r="D96" s="14"/>
      <c r="E96" s="14"/>
      <c r="F96" s="14"/>
      <c r="G96" s="14"/>
      <c r="H96" s="14"/>
      <c r="I96" s="15"/>
      <c r="J96" s="15"/>
      <c r="K96" s="15"/>
      <c r="L96" s="15"/>
      <c r="M96" s="1"/>
      <c r="N96" s="15"/>
      <c r="O96" s="15"/>
      <c r="P96" s="1"/>
      <c r="Q96" s="15"/>
      <c r="R96" s="15"/>
      <c r="S96" s="15"/>
      <c r="T96" s="15"/>
      <c r="U96" s="1"/>
      <c r="V96" s="15"/>
      <c r="W96" s="1"/>
      <c r="X96" s="1"/>
      <c r="Y96" s="1"/>
      <c r="Z96" s="1"/>
      <c r="AA96" s="1"/>
      <c r="AB96" s="1"/>
      <c r="AC96" s="1"/>
      <c r="AD96" s="1"/>
      <c r="AE96" s="1"/>
      <c r="AF96" s="1"/>
      <c r="AG96" s="1"/>
      <c r="AH96" s="24"/>
    </row>
    <row r="97" spans="1:23" ht="11.25">
      <c r="A97" s="1"/>
      <c r="B97" s="14"/>
      <c r="C97" s="14"/>
      <c r="D97" s="14"/>
      <c r="E97" s="14"/>
      <c r="F97" s="14"/>
      <c r="G97" s="14"/>
      <c r="H97" s="14"/>
      <c r="I97" s="15"/>
      <c r="J97" s="15"/>
      <c r="K97" s="15"/>
      <c r="L97" s="15"/>
      <c r="M97" s="1"/>
      <c r="N97" s="15"/>
      <c r="O97" s="15"/>
      <c r="P97" s="1"/>
      <c r="Q97" s="15"/>
      <c r="R97" s="15"/>
      <c r="S97" s="15"/>
      <c r="T97" s="15"/>
      <c r="U97" s="1"/>
      <c r="V97" s="15"/>
      <c r="W97" s="1"/>
    </row>
    <row r="98" spans="1:23" ht="11.25">
      <c r="A98" s="1"/>
      <c r="B98" s="11"/>
      <c r="C98" s="11"/>
      <c r="D98" s="11"/>
      <c r="E98" s="11"/>
      <c r="F98" s="11"/>
      <c r="G98" s="11"/>
      <c r="H98" s="11"/>
      <c r="I98" s="1"/>
      <c r="J98" s="1"/>
      <c r="K98" s="1"/>
      <c r="L98" s="1"/>
      <c r="M98" s="1"/>
      <c r="N98" s="1"/>
      <c r="O98" s="1"/>
      <c r="P98" s="1"/>
      <c r="Q98" s="1"/>
      <c r="R98" s="1"/>
      <c r="S98" s="1"/>
      <c r="T98" s="1"/>
      <c r="U98" s="1"/>
      <c r="V98" s="1"/>
      <c r="W98" s="1"/>
    </row>
    <row r="99" spans="1:23" ht="11.25">
      <c r="A99" s="1"/>
      <c r="B99" s="14"/>
      <c r="C99" s="14"/>
      <c r="D99" s="14"/>
      <c r="E99" s="14"/>
      <c r="F99" s="14"/>
      <c r="G99" s="14"/>
      <c r="H99" s="14"/>
      <c r="I99" s="15"/>
      <c r="J99" s="15"/>
      <c r="K99" s="15"/>
      <c r="L99" s="15"/>
      <c r="M99" s="1"/>
      <c r="N99" s="15"/>
      <c r="O99" s="15"/>
      <c r="P99" s="1"/>
      <c r="Q99" s="15"/>
      <c r="R99" s="15"/>
      <c r="S99" s="15"/>
      <c r="T99" s="15"/>
      <c r="U99" s="1"/>
      <c r="V99" s="15"/>
      <c r="W99" s="1"/>
    </row>
    <row r="100" spans="1:23" ht="11.25">
      <c r="A100" s="1"/>
      <c r="B100" s="11"/>
      <c r="C100" s="11"/>
      <c r="D100" s="11"/>
      <c r="E100" s="11"/>
      <c r="F100" s="11"/>
      <c r="G100" s="11"/>
      <c r="H100" s="11"/>
      <c r="I100" s="1"/>
      <c r="J100" s="1"/>
      <c r="K100" s="1"/>
      <c r="L100" s="1"/>
      <c r="M100" s="1"/>
      <c r="N100" s="1"/>
      <c r="O100" s="1"/>
      <c r="P100" s="1"/>
      <c r="Q100" s="1"/>
      <c r="R100" s="1"/>
      <c r="S100" s="1"/>
      <c r="T100" s="1"/>
      <c r="U100" s="1"/>
      <c r="V100" s="1"/>
      <c r="W100" s="1"/>
    </row>
    <row r="101" spans="1:23" ht="11.25">
      <c r="A101" s="11"/>
      <c r="B101" s="14"/>
      <c r="C101" s="14"/>
      <c r="D101" s="14"/>
      <c r="E101" s="14"/>
      <c r="F101" s="14"/>
      <c r="G101" s="14"/>
      <c r="H101" s="14"/>
      <c r="I101" s="15"/>
      <c r="J101" s="15"/>
      <c r="K101" s="15"/>
      <c r="L101" s="15"/>
      <c r="M101" s="1"/>
      <c r="N101" s="15"/>
      <c r="O101" s="15"/>
      <c r="P101" s="1"/>
      <c r="Q101" s="15"/>
      <c r="R101" s="15"/>
      <c r="S101" s="15"/>
      <c r="T101" s="15"/>
      <c r="U101" s="1"/>
      <c r="V101" s="15"/>
      <c r="W101" s="15"/>
    </row>
    <row r="102" spans="1:23" ht="11.25">
      <c r="A102" s="11"/>
      <c r="B102" s="14"/>
      <c r="C102" s="14"/>
      <c r="D102" s="14"/>
      <c r="E102" s="14"/>
      <c r="F102" s="14"/>
      <c r="G102" s="14"/>
      <c r="H102" s="14"/>
      <c r="I102" s="15"/>
      <c r="J102" s="15"/>
      <c r="K102" s="15"/>
      <c r="L102" s="15"/>
      <c r="M102" s="1"/>
      <c r="N102" s="15"/>
      <c r="O102" s="15"/>
      <c r="P102" s="1"/>
      <c r="Q102" s="15"/>
      <c r="R102" s="15"/>
      <c r="S102" s="15"/>
      <c r="T102" s="15"/>
      <c r="U102" s="1"/>
      <c r="V102" s="15"/>
      <c r="W102" s="15"/>
    </row>
    <row r="104" spans="1:23" ht="11.25">
      <c r="A104" s="1"/>
      <c r="B104" s="15"/>
      <c r="C104" s="15"/>
      <c r="D104" s="15"/>
      <c r="E104" s="15"/>
      <c r="F104" s="15"/>
      <c r="G104" s="15"/>
      <c r="H104" s="15"/>
      <c r="I104" s="15"/>
      <c r="J104" s="15"/>
      <c r="K104" s="15"/>
      <c r="L104" s="15"/>
      <c r="M104" s="1"/>
      <c r="N104" s="15"/>
      <c r="O104" s="15"/>
      <c r="P104" s="1"/>
      <c r="Q104" s="15"/>
      <c r="R104" s="15"/>
      <c r="S104" s="15"/>
      <c r="T104" s="15"/>
      <c r="U104" s="1"/>
      <c r="V104" s="15"/>
      <c r="W104" s="15"/>
    </row>
    <row r="105" spans="1:23" ht="11.25">
      <c r="A105" s="1"/>
      <c r="B105" s="1"/>
      <c r="C105" s="1"/>
      <c r="D105" s="1"/>
      <c r="E105" s="1"/>
      <c r="F105" s="1"/>
      <c r="G105" s="1"/>
      <c r="H105" s="1"/>
      <c r="I105" s="1"/>
      <c r="J105" s="1"/>
      <c r="K105" s="1"/>
      <c r="L105" s="1"/>
      <c r="M105" s="1"/>
      <c r="N105" s="1"/>
      <c r="O105" s="1"/>
      <c r="P105" s="1"/>
      <c r="Q105" s="1"/>
      <c r="R105" s="1"/>
      <c r="S105" s="1"/>
      <c r="T105" s="1"/>
      <c r="U105" s="1"/>
      <c r="V105" s="1"/>
      <c r="W105" s="15"/>
    </row>
    <row r="106" spans="1:23" ht="11.25">
      <c r="A106" s="1"/>
      <c r="B106" s="15"/>
      <c r="C106" s="15"/>
      <c r="D106" s="15"/>
      <c r="E106" s="15"/>
      <c r="F106" s="15"/>
      <c r="G106" s="15"/>
      <c r="H106" s="15"/>
      <c r="I106" s="15"/>
      <c r="J106" s="15"/>
      <c r="K106" s="15"/>
      <c r="L106" s="15"/>
      <c r="M106" s="1"/>
      <c r="N106" s="15"/>
      <c r="O106" s="15"/>
      <c r="P106" s="1"/>
      <c r="Q106" s="15"/>
      <c r="R106" s="15"/>
      <c r="S106" s="15"/>
      <c r="T106" s="15"/>
      <c r="U106" s="1"/>
      <c r="V106" s="15"/>
      <c r="W106" s="15"/>
    </row>
    <row r="108" spans="1:23" ht="11.25">
      <c r="A108" s="1"/>
      <c r="B108" s="15"/>
      <c r="C108" s="15"/>
      <c r="D108" s="15"/>
      <c r="E108" s="15"/>
      <c r="F108" s="15"/>
      <c r="G108" s="15"/>
      <c r="H108" s="15"/>
      <c r="I108" s="15"/>
      <c r="J108" s="15"/>
      <c r="K108" s="15"/>
      <c r="L108" s="15"/>
      <c r="M108" s="1"/>
      <c r="N108" s="15"/>
      <c r="O108" s="15"/>
      <c r="P108" s="1"/>
      <c r="Q108" s="15"/>
      <c r="R108" s="15"/>
      <c r="S108" s="15"/>
      <c r="T108" s="15"/>
      <c r="U108" s="1"/>
      <c r="V108" s="15"/>
      <c r="W108" s="15"/>
    </row>
    <row r="109" spans="1:23" ht="11.25">
      <c r="A109" s="1"/>
      <c r="B109" s="15"/>
      <c r="C109" s="15"/>
      <c r="D109" s="15"/>
      <c r="E109" s="15"/>
      <c r="F109" s="15"/>
      <c r="G109" s="15"/>
      <c r="H109" s="15"/>
      <c r="I109" s="15"/>
      <c r="J109" s="15"/>
      <c r="K109" s="15"/>
      <c r="L109" s="15"/>
      <c r="M109" s="1"/>
      <c r="N109" s="15"/>
      <c r="O109" s="15"/>
      <c r="P109" s="1"/>
      <c r="Q109" s="15"/>
      <c r="R109" s="15"/>
      <c r="S109" s="15"/>
      <c r="T109" s="15"/>
      <c r="U109" s="1"/>
      <c r="V109" s="15"/>
      <c r="W109" s="15"/>
    </row>
    <row r="110" spans="1:23" ht="11.25">
      <c r="A110" s="1"/>
      <c r="B110" s="15"/>
      <c r="C110" s="15"/>
      <c r="D110" s="15"/>
      <c r="E110" s="15"/>
      <c r="F110" s="15"/>
      <c r="G110" s="15"/>
      <c r="H110" s="15"/>
      <c r="I110" s="15"/>
      <c r="J110" s="15"/>
      <c r="K110" s="15"/>
      <c r="L110" s="15"/>
      <c r="M110" s="1"/>
      <c r="N110" s="15"/>
      <c r="O110" s="15"/>
      <c r="P110" s="1"/>
      <c r="Q110" s="15"/>
      <c r="R110" s="15"/>
      <c r="S110" s="15"/>
      <c r="T110" s="15"/>
      <c r="U110" s="1"/>
      <c r="V110" s="15"/>
      <c r="W110" s="15"/>
    </row>
    <row r="111" spans="1:23" ht="11.25">
      <c r="A111" s="1"/>
      <c r="B111" s="15"/>
      <c r="C111" s="15"/>
      <c r="D111" s="15"/>
      <c r="E111" s="15"/>
      <c r="F111" s="15"/>
      <c r="G111" s="15"/>
      <c r="H111" s="15"/>
      <c r="I111" s="15"/>
      <c r="J111" s="15"/>
      <c r="K111" s="15"/>
      <c r="L111" s="15"/>
      <c r="M111" s="1"/>
      <c r="N111" s="15"/>
      <c r="O111" s="15"/>
      <c r="P111" s="1"/>
      <c r="Q111" s="15"/>
      <c r="R111" s="15"/>
      <c r="S111" s="15"/>
      <c r="T111" s="15"/>
      <c r="U111" s="1"/>
      <c r="V111" s="15"/>
      <c r="W111" s="15"/>
    </row>
    <row r="112" spans="1:23" ht="11.25">
      <c r="A112" s="1"/>
      <c r="B112" s="15"/>
      <c r="C112" s="15"/>
      <c r="D112" s="15"/>
      <c r="E112" s="15"/>
      <c r="F112" s="15"/>
      <c r="G112" s="15"/>
      <c r="H112" s="15"/>
      <c r="I112" s="15"/>
      <c r="J112" s="15"/>
      <c r="K112" s="15"/>
      <c r="L112" s="15"/>
      <c r="M112" s="1"/>
      <c r="N112" s="15"/>
      <c r="O112" s="15"/>
      <c r="P112" s="1"/>
      <c r="Q112" s="15"/>
      <c r="R112" s="15"/>
      <c r="S112" s="15"/>
      <c r="T112" s="15"/>
      <c r="U112" s="1"/>
      <c r="V112" s="15"/>
      <c r="W112" s="15"/>
    </row>
    <row r="114" spans="1:23" ht="11.25">
      <c r="A114" s="16"/>
      <c r="B114" s="15"/>
      <c r="C114" s="15"/>
      <c r="D114" s="15"/>
      <c r="E114" s="15"/>
      <c r="F114" s="15"/>
      <c r="G114" s="15"/>
      <c r="H114" s="15"/>
      <c r="I114" s="15"/>
      <c r="J114" s="15"/>
      <c r="K114" s="15"/>
      <c r="L114" s="15"/>
      <c r="M114" s="1"/>
      <c r="N114" s="15"/>
      <c r="O114" s="15"/>
      <c r="P114" s="1"/>
      <c r="Q114" s="15"/>
      <c r="R114" s="15"/>
      <c r="S114" s="15"/>
      <c r="T114" s="15"/>
      <c r="U114" s="1"/>
      <c r="V114" s="15"/>
      <c r="W114" s="15"/>
    </row>
    <row r="115" spans="1:23" ht="11.25">
      <c r="A115" s="16"/>
      <c r="B115" s="15"/>
      <c r="C115" s="15"/>
      <c r="D115" s="15"/>
      <c r="E115" s="15"/>
      <c r="F115" s="15"/>
      <c r="G115" s="15"/>
      <c r="H115" s="15"/>
      <c r="I115" s="15"/>
      <c r="J115" s="15"/>
      <c r="K115" s="15"/>
      <c r="L115" s="15"/>
      <c r="M115" s="1"/>
      <c r="N115" s="15"/>
      <c r="O115" s="15"/>
      <c r="P115" s="1"/>
      <c r="Q115" s="15"/>
      <c r="R115" s="15"/>
      <c r="S115" s="15"/>
      <c r="T115" s="15"/>
      <c r="U115" s="1"/>
      <c r="V115" s="15"/>
      <c r="W115" s="15"/>
    </row>
    <row r="116" spans="1:23" ht="11.25">
      <c r="A116" s="16"/>
      <c r="B116" s="15"/>
      <c r="C116" s="15"/>
      <c r="D116" s="15"/>
      <c r="E116" s="15"/>
      <c r="F116" s="15"/>
      <c r="G116" s="15"/>
      <c r="H116" s="15"/>
      <c r="I116" s="15"/>
      <c r="J116" s="15"/>
      <c r="K116" s="15"/>
      <c r="L116" s="15"/>
      <c r="M116" s="1"/>
      <c r="N116" s="15"/>
      <c r="O116" s="15"/>
      <c r="P116" s="1"/>
      <c r="Q116" s="15"/>
      <c r="R116" s="15"/>
      <c r="S116" s="15"/>
      <c r="T116" s="15"/>
      <c r="U116" s="1"/>
      <c r="V116" s="15"/>
      <c r="W116" s="15"/>
    </row>
    <row r="117" spans="1:23" ht="11.25">
      <c r="A117" s="16"/>
      <c r="B117" s="15"/>
      <c r="C117" s="15"/>
      <c r="D117" s="15"/>
      <c r="E117" s="15"/>
      <c r="F117" s="15"/>
      <c r="G117" s="15"/>
      <c r="H117" s="15"/>
      <c r="I117" s="15"/>
      <c r="J117" s="15"/>
      <c r="K117" s="15"/>
      <c r="L117" s="15"/>
      <c r="M117" s="1"/>
      <c r="N117" s="15"/>
      <c r="O117" s="15"/>
      <c r="P117" s="1"/>
      <c r="Q117" s="15"/>
      <c r="R117" s="15"/>
      <c r="S117" s="15"/>
      <c r="T117" s="15"/>
      <c r="U117" s="1"/>
      <c r="V117" s="15"/>
      <c r="W117" s="15"/>
    </row>
    <row r="119" spans="1:23" ht="11.25">
      <c r="A119" s="16"/>
      <c r="B119" s="15"/>
      <c r="C119" s="15"/>
      <c r="D119" s="15"/>
      <c r="E119" s="15"/>
      <c r="F119" s="15"/>
      <c r="G119" s="15"/>
      <c r="H119" s="15"/>
      <c r="I119" s="15"/>
      <c r="J119" s="15"/>
      <c r="K119" s="15"/>
      <c r="L119" s="15"/>
      <c r="M119" s="1"/>
      <c r="N119" s="15"/>
      <c r="O119" s="15"/>
      <c r="P119" s="1"/>
      <c r="Q119" s="15"/>
      <c r="R119" s="15"/>
      <c r="S119" s="15"/>
      <c r="T119" s="15"/>
      <c r="U119" s="1"/>
      <c r="V119" s="15"/>
      <c r="W119" s="15"/>
    </row>
    <row r="120" spans="1:23" ht="11.25">
      <c r="A120" s="16"/>
      <c r="B120" s="1"/>
      <c r="C120" s="1"/>
      <c r="D120" s="1"/>
      <c r="E120" s="1"/>
      <c r="F120" s="1"/>
      <c r="G120" s="1"/>
      <c r="H120" s="1"/>
      <c r="I120" s="1"/>
      <c r="J120" s="1"/>
      <c r="K120" s="1"/>
      <c r="L120" s="1"/>
      <c r="M120" s="1"/>
      <c r="N120" s="1"/>
      <c r="O120" s="1"/>
      <c r="P120" s="1"/>
      <c r="Q120" s="1"/>
      <c r="R120" s="1"/>
      <c r="S120" s="1"/>
      <c r="T120" s="1"/>
      <c r="U120" s="1"/>
      <c r="V120" s="1"/>
      <c r="W120" s="15"/>
    </row>
    <row r="121" spans="1:23" ht="11.25">
      <c r="A121" s="16"/>
      <c r="B121" s="15"/>
      <c r="C121" s="15"/>
      <c r="D121" s="15"/>
      <c r="E121" s="15"/>
      <c r="F121" s="15"/>
      <c r="G121" s="15"/>
      <c r="H121" s="15"/>
      <c r="I121" s="15"/>
      <c r="J121" s="15"/>
      <c r="K121" s="15"/>
      <c r="L121" s="15"/>
      <c r="M121" s="1"/>
      <c r="N121" s="15"/>
      <c r="O121" s="15"/>
      <c r="P121" s="1"/>
      <c r="Q121" s="15"/>
      <c r="R121" s="15"/>
      <c r="S121" s="15"/>
      <c r="T121" s="15"/>
      <c r="U121" s="1"/>
      <c r="V121" s="15"/>
      <c r="W121" s="15"/>
    </row>
    <row r="122" spans="1:23" ht="11.25">
      <c r="A122" s="16"/>
      <c r="B122" s="15"/>
      <c r="C122" s="15"/>
      <c r="D122" s="15"/>
      <c r="E122" s="15"/>
      <c r="F122" s="15"/>
      <c r="G122" s="15"/>
      <c r="H122" s="15"/>
      <c r="I122" s="15"/>
      <c r="J122" s="15"/>
      <c r="K122" s="15"/>
      <c r="L122" s="15"/>
      <c r="M122" s="1"/>
      <c r="N122" s="15"/>
      <c r="O122" s="15"/>
      <c r="P122" s="1"/>
      <c r="Q122" s="15"/>
      <c r="R122" s="15"/>
      <c r="S122" s="15"/>
      <c r="T122" s="15"/>
      <c r="U122" s="1"/>
      <c r="V122" s="15"/>
      <c r="W122" s="15"/>
    </row>
    <row r="124" spans="1:23" ht="11.25">
      <c r="A124" s="16"/>
      <c r="B124" s="15"/>
      <c r="C124" s="15"/>
      <c r="D124" s="15"/>
      <c r="E124" s="15"/>
      <c r="F124" s="15"/>
      <c r="G124" s="15"/>
      <c r="H124" s="15"/>
      <c r="I124" s="15"/>
      <c r="J124" s="15"/>
      <c r="K124" s="15"/>
      <c r="L124" s="15"/>
      <c r="M124" s="1"/>
      <c r="N124" s="15"/>
      <c r="O124" s="15"/>
      <c r="P124" s="1"/>
      <c r="Q124" s="15"/>
      <c r="R124" s="15"/>
      <c r="S124" s="15"/>
      <c r="T124" s="15"/>
      <c r="U124" s="1"/>
      <c r="V124" s="15"/>
      <c r="W124" s="15"/>
    </row>
    <row r="126" spans="1:23" ht="11.25">
      <c r="A126" s="16"/>
      <c r="B126" s="15"/>
      <c r="C126" s="15"/>
      <c r="D126" s="15"/>
      <c r="E126" s="15"/>
      <c r="F126" s="15"/>
      <c r="G126" s="15"/>
      <c r="H126" s="15"/>
      <c r="I126" s="15"/>
      <c r="J126" s="15"/>
      <c r="K126" s="15"/>
      <c r="L126" s="15"/>
      <c r="M126" s="1"/>
      <c r="N126" s="15"/>
      <c r="O126" s="15"/>
      <c r="P126" s="1"/>
      <c r="Q126" s="15"/>
      <c r="R126" s="15"/>
      <c r="S126" s="15"/>
      <c r="T126" s="15"/>
      <c r="U126" s="1"/>
      <c r="V126" s="15"/>
      <c r="W126" s="15"/>
    </row>
    <row r="127" spans="1:23" ht="11.25">
      <c r="A127" s="16"/>
      <c r="B127" s="15"/>
      <c r="C127" s="15"/>
      <c r="D127" s="15"/>
      <c r="E127" s="15"/>
      <c r="F127" s="15"/>
      <c r="G127" s="15"/>
      <c r="H127" s="15"/>
      <c r="I127" s="15"/>
      <c r="J127" s="15"/>
      <c r="K127" s="15"/>
      <c r="L127" s="15"/>
      <c r="M127" s="1"/>
      <c r="N127" s="15"/>
      <c r="O127" s="15"/>
      <c r="P127" s="1"/>
      <c r="Q127" s="15"/>
      <c r="R127" s="15"/>
      <c r="S127" s="15"/>
      <c r="T127" s="15"/>
      <c r="U127" s="1"/>
      <c r="V127" s="15"/>
      <c r="W127" s="15"/>
    </row>
    <row r="128" spans="1:23" ht="11.25">
      <c r="A128" s="16"/>
      <c r="B128" s="15"/>
      <c r="C128" s="15"/>
      <c r="D128" s="15"/>
      <c r="E128" s="15"/>
      <c r="F128" s="15"/>
      <c r="G128" s="15"/>
      <c r="H128" s="15"/>
      <c r="I128" s="15"/>
      <c r="J128" s="15"/>
      <c r="K128" s="15"/>
      <c r="L128" s="15"/>
      <c r="M128" s="1"/>
      <c r="N128" s="15"/>
      <c r="O128" s="15"/>
      <c r="P128" s="1"/>
      <c r="Q128" s="15"/>
      <c r="R128" s="15"/>
      <c r="S128" s="15"/>
      <c r="T128" s="15"/>
      <c r="U128" s="1"/>
      <c r="V128" s="15"/>
      <c r="W128" s="15"/>
    </row>
    <row r="129" spans="1:24" ht="11.25">
      <c r="A129" s="1"/>
      <c r="B129" s="15"/>
      <c r="C129" s="15"/>
      <c r="D129" s="15"/>
      <c r="E129" s="15"/>
      <c r="F129" s="15"/>
      <c r="G129" s="15"/>
      <c r="H129" s="15"/>
      <c r="I129" s="15"/>
      <c r="J129" s="15"/>
      <c r="K129" s="15"/>
      <c r="L129" s="15"/>
      <c r="M129" s="1"/>
      <c r="N129" s="15"/>
      <c r="O129" s="15"/>
      <c r="P129" s="1"/>
      <c r="Q129" s="15"/>
      <c r="R129" s="15"/>
      <c r="S129" s="15"/>
      <c r="T129" s="15"/>
      <c r="U129" s="1"/>
      <c r="V129" s="15"/>
      <c r="W129" s="15"/>
      <c r="X129" s="1"/>
    </row>
    <row r="130" spans="1:24" ht="11.25">
      <c r="A130" s="1"/>
      <c r="B130" s="15"/>
      <c r="C130" s="15"/>
      <c r="D130" s="15"/>
      <c r="E130" s="15"/>
      <c r="F130" s="15"/>
      <c r="G130" s="15"/>
      <c r="H130" s="15"/>
      <c r="I130" s="15"/>
      <c r="J130" s="15"/>
      <c r="K130" s="15"/>
      <c r="L130" s="15"/>
      <c r="M130" s="1"/>
      <c r="N130" s="15"/>
      <c r="O130" s="15"/>
      <c r="P130" s="1"/>
      <c r="Q130" s="15"/>
      <c r="R130" s="15"/>
      <c r="S130" s="15"/>
      <c r="T130" s="15"/>
      <c r="U130" s="1"/>
      <c r="V130" s="15"/>
      <c r="W130" s="15"/>
      <c r="X130" s="1"/>
    </row>
    <row r="131" spans="1:24" ht="11.25">
      <c r="A131" s="1"/>
      <c r="B131" s="15"/>
      <c r="C131" s="15"/>
      <c r="D131" s="15"/>
      <c r="E131" s="15"/>
      <c r="F131" s="15"/>
      <c r="G131" s="15"/>
      <c r="H131" s="15"/>
      <c r="I131" s="15"/>
      <c r="J131" s="15"/>
      <c r="K131" s="15"/>
      <c r="L131" s="15"/>
      <c r="M131" s="1"/>
      <c r="N131" s="15"/>
      <c r="O131" s="15"/>
      <c r="P131" s="1"/>
      <c r="Q131" s="15"/>
      <c r="R131" s="15"/>
      <c r="S131" s="15"/>
      <c r="T131" s="15"/>
      <c r="U131" s="1"/>
      <c r="V131" s="15"/>
      <c r="W131" s="15"/>
      <c r="X131" s="1"/>
    </row>
    <row r="135" spans="1:24" ht="11.25">
      <c r="A135" s="17"/>
      <c r="B135" s="1"/>
      <c r="C135" s="1"/>
      <c r="D135" s="1"/>
      <c r="E135" s="1"/>
      <c r="F135" s="1"/>
      <c r="G135" s="1"/>
      <c r="H135" s="1"/>
      <c r="I135" s="1"/>
      <c r="J135" s="1"/>
      <c r="K135" s="1"/>
      <c r="L135" s="1"/>
      <c r="M135" s="1"/>
      <c r="N135" s="1"/>
      <c r="O135" s="1"/>
      <c r="P135" s="1"/>
      <c r="Q135" s="1"/>
      <c r="R135" s="1"/>
      <c r="S135" s="1"/>
      <c r="T135" s="1"/>
      <c r="U135" s="1"/>
      <c r="V135" s="1"/>
      <c r="W135" s="1"/>
      <c r="X135" s="1"/>
    </row>
    <row r="143" spans="1:24" ht="11.25">
      <c r="A143" s="1"/>
      <c r="B143" s="1"/>
      <c r="C143" s="1"/>
      <c r="D143" s="1"/>
      <c r="E143" s="1"/>
      <c r="F143" s="1"/>
      <c r="G143" s="1"/>
      <c r="H143" s="1"/>
      <c r="I143" s="1"/>
      <c r="J143" s="1"/>
      <c r="K143" s="1"/>
      <c r="L143" s="1"/>
      <c r="M143" s="1"/>
      <c r="N143" s="1"/>
      <c r="O143" s="1"/>
      <c r="P143" s="1"/>
      <c r="Q143" s="1"/>
      <c r="R143" s="1"/>
      <c r="S143" s="1"/>
      <c r="T143" s="1"/>
      <c r="U143" s="1"/>
      <c r="V143" s="1"/>
      <c r="W143" s="1"/>
      <c r="X143" s="15"/>
    </row>
    <row r="144" spans="1:24" ht="11.25">
      <c r="A144" s="1"/>
      <c r="B144" s="15"/>
      <c r="C144" s="15"/>
      <c r="D144" s="15"/>
      <c r="E144" s="15"/>
      <c r="F144" s="15"/>
      <c r="G144" s="15"/>
      <c r="H144" s="15"/>
      <c r="I144" s="15"/>
      <c r="J144" s="15"/>
      <c r="K144" s="15"/>
      <c r="L144" s="15"/>
      <c r="M144" s="1"/>
      <c r="N144" s="15"/>
      <c r="O144" s="15"/>
      <c r="P144" s="1"/>
      <c r="Q144" s="15"/>
      <c r="R144" s="15"/>
      <c r="S144" s="15"/>
      <c r="T144" s="15"/>
      <c r="U144" s="1"/>
      <c r="V144" s="15"/>
      <c r="W144" s="15"/>
      <c r="X144" s="15"/>
    </row>
    <row r="145" spans="1:24" ht="11.25">
      <c r="A145" s="16"/>
      <c r="B145" s="15"/>
      <c r="C145" s="15"/>
      <c r="D145" s="15"/>
      <c r="E145" s="15"/>
      <c r="F145" s="15"/>
      <c r="G145" s="15"/>
      <c r="H145" s="15"/>
      <c r="I145" s="15"/>
      <c r="J145" s="15"/>
      <c r="K145" s="15"/>
      <c r="L145" s="15"/>
      <c r="M145" s="1"/>
      <c r="N145" s="15"/>
      <c r="O145" s="15"/>
      <c r="P145" s="1"/>
      <c r="Q145" s="15"/>
      <c r="R145" s="15"/>
      <c r="S145" s="15"/>
      <c r="T145" s="15"/>
      <c r="U145" s="1"/>
      <c r="V145" s="15"/>
      <c r="W145" s="15"/>
      <c r="X145" s="15"/>
    </row>
    <row r="146" spans="1:24" ht="11.25">
      <c r="A146" s="16"/>
      <c r="B146" s="15"/>
      <c r="C146" s="15"/>
      <c r="D146" s="15"/>
      <c r="E146" s="15"/>
      <c r="F146" s="15"/>
      <c r="G146" s="15"/>
      <c r="H146" s="15"/>
      <c r="I146" s="15"/>
      <c r="J146" s="15"/>
      <c r="K146" s="15"/>
      <c r="L146" s="15"/>
      <c r="M146" s="1"/>
      <c r="N146" s="15"/>
      <c r="O146" s="15"/>
      <c r="P146" s="1"/>
      <c r="Q146" s="15"/>
      <c r="R146" s="15"/>
      <c r="S146" s="15"/>
      <c r="T146" s="15"/>
      <c r="U146" s="1"/>
      <c r="V146" s="15"/>
      <c r="W146" s="15"/>
      <c r="X146" s="15"/>
    </row>
    <row r="147" spans="1:24" ht="11.25">
      <c r="A147" s="16"/>
      <c r="B147" s="15"/>
      <c r="C147" s="15"/>
      <c r="D147" s="15"/>
      <c r="E147" s="15"/>
      <c r="F147" s="15"/>
      <c r="G147" s="15"/>
      <c r="H147" s="15"/>
      <c r="I147" s="15"/>
      <c r="J147" s="15"/>
      <c r="K147" s="15"/>
      <c r="L147" s="15"/>
      <c r="M147" s="1"/>
      <c r="N147" s="15"/>
      <c r="O147" s="15"/>
      <c r="P147" s="1"/>
      <c r="Q147" s="15"/>
      <c r="R147" s="15"/>
      <c r="S147" s="15"/>
      <c r="T147" s="15"/>
      <c r="U147" s="1"/>
      <c r="V147" s="15"/>
      <c r="W147" s="15"/>
      <c r="X147" s="15"/>
    </row>
    <row r="148" spans="1:24" ht="11.25">
      <c r="A148" s="16"/>
      <c r="B148" s="15"/>
      <c r="C148" s="15"/>
      <c r="D148" s="15"/>
      <c r="E148" s="15"/>
      <c r="F148" s="15"/>
      <c r="G148" s="15"/>
      <c r="H148" s="15"/>
      <c r="I148" s="15"/>
      <c r="J148" s="15"/>
      <c r="K148" s="15"/>
      <c r="L148" s="15"/>
      <c r="M148" s="1"/>
      <c r="N148" s="15"/>
      <c r="O148" s="15"/>
      <c r="P148" s="1"/>
      <c r="Q148" s="15"/>
      <c r="R148" s="15"/>
      <c r="S148" s="15"/>
      <c r="T148" s="15"/>
      <c r="U148" s="1"/>
      <c r="V148" s="15"/>
      <c r="W148" s="15"/>
      <c r="X148" s="15"/>
    </row>
    <row r="149" spans="1:24" ht="11.25">
      <c r="A149" s="16"/>
      <c r="B149" s="15"/>
      <c r="C149" s="15"/>
      <c r="D149" s="15"/>
      <c r="E149" s="15"/>
      <c r="F149" s="15"/>
      <c r="G149" s="15"/>
      <c r="H149" s="15"/>
      <c r="I149" s="15"/>
      <c r="J149" s="15"/>
      <c r="K149" s="15"/>
      <c r="L149" s="15"/>
      <c r="M149" s="1"/>
      <c r="N149" s="15"/>
      <c r="O149" s="15"/>
      <c r="P149" s="1"/>
      <c r="Q149" s="15"/>
      <c r="R149" s="15"/>
      <c r="S149" s="15"/>
      <c r="T149" s="15"/>
      <c r="U149" s="1"/>
      <c r="V149" s="15"/>
      <c r="W149" s="15"/>
      <c r="X149" s="15"/>
    </row>
    <row r="150" spans="1:24" ht="11.25">
      <c r="A150" s="16"/>
      <c r="B150" s="15"/>
      <c r="C150" s="15"/>
      <c r="D150" s="15"/>
      <c r="E150" s="15"/>
      <c r="F150" s="15"/>
      <c r="G150" s="15"/>
      <c r="H150" s="15"/>
      <c r="I150" s="15"/>
      <c r="J150" s="15"/>
      <c r="K150" s="15"/>
      <c r="L150" s="15"/>
      <c r="M150" s="1"/>
      <c r="N150" s="15"/>
      <c r="O150" s="15"/>
      <c r="P150" s="1"/>
      <c r="Q150" s="15"/>
      <c r="R150" s="15"/>
      <c r="S150" s="15"/>
      <c r="T150" s="15"/>
      <c r="U150" s="1"/>
      <c r="V150" s="15"/>
      <c r="W150" s="15"/>
      <c r="X150" s="15"/>
    </row>
    <row r="151" spans="1:24" ht="11.25">
      <c r="A151" s="16"/>
      <c r="B151" s="15"/>
      <c r="C151" s="15"/>
      <c r="D151" s="15"/>
      <c r="E151" s="15"/>
      <c r="F151" s="15"/>
      <c r="G151" s="15"/>
      <c r="H151" s="15"/>
      <c r="I151" s="15"/>
      <c r="J151" s="15"/>
      <c r="K151" s="15"/>
      <c r="L151" s="15"/>
      <c r="M151" s="1"/>
      <c r="N151" s="15"/>
      <c r="O151" s="15"/>
      <c r="P151" s="1"/>
      <c r="Q151" s="15"/>
      <c r="R151" s="15"/>
      <c r="S151" s="15"/>
      <c r="T151" s="15"/>
      <c r="U151" s="1"/>
      <c r="V151" s="15"/>
      <c r="W151" s="15"/>
      <c r="X151" s="15"/>
    </row>
    <row r="152" spans="1:24" ht="11.25">
      <c r="A152" s="16"/>
      <c r="B152" s="15"/>
      <c r="C152" s="15"/>
      <c r="D152" s="15"/>
      <c r="E152" s="15"/>
      <c r="F152" s="15"/>
      <c r="G152" s="15"/>
      <c r="H152" s="15"/>
      <c r="I152" s="15"/>
      <c r="J152" s="15"/>
      <c r="K152" s="15"/>
      <c r="L152" s="15"/>
      <c r="M152" s="1"/>
      <c r="N152" s="15"/>
      <c r="O152" s="15"/>
      <c r="P152" s="1"/>
      <c r="Q152" s="15"/>
      <c r="R152" s="15"/>
      <c r="S152" s="15"/>
      <c r="T152" s="15"/>
      <c r="U152" s="1"/>
      <c r="V152" s="15"/>
      <c r="W152" s="15"/>
      <c r="X152" s="15"/>
    </row>
    <row r="153" spans="1:24" ht="11.25">
      <c r="A153" s="16"/>
      <c r="B153" s="15"/>
      <c r="C153" s="15"/>
      <c r="D153" s="15"/>
      <c r="E153" s="15"/>
      <c r="F153" s="15"/>
      <c r="G153" s="15"/>
      <c r="H153" s="15"/>
      <c r="I153" s="15"/>
      <c r="J153" s="15"/>
      <c r="K153" s="15"/>
      <c r="L153" s="15"/>
      <c r="M153" s="1"/>
      <c r="N153" s="15"/>
      <c r="O153" s="15"/>
      <c r="P153" s="1"/>
      <c r="Q153" s="15"/>
      <c r="R153" s="15"/>
      <c r="S153" s="15"/>
      <c r="T153" s="15"/>
      <c r="U153" s="1"/>
      <c r="V153" s="15"/>
      <c r="W153" s="15"/>
      <c r="X153" s="15"/>
    </row>
    <row r="154" spans="1:24" ht="11.25">
      <c r="A154" s="16"/>
      <c r="B154" s="15"/>
      <c r="C154" s="15"/>
      <c r="D154" s="15"/>
      <c r="E154" s="15"/>
      <c r="F154" s="15"/>
      <c r="G154" s="15"/>
      <c r="H154" s="15"/>
      <c r="I154" s="15"/>
      <c r="J154" s="15"/>
      <c r="K154" s="15"/>
      <c r="L154" s="15"/>
      <c r="M154" s="1"/>
      <c r="N154" s="15"/>
      <c r="O154" s="15"/>
      <c r="P154" s="1"/>
      <c r="Q154" s="15"/>
      <c r="R154" s="15"/>
      <c r="S154" s="15"/>
      <c r="T154" s="15"/>
      <c r="U154" s="1"/>
      <c r="V154" s="15"/>
      <c r="W154" s="15"/>
      <c r="X154" s="15"/>
    </row>
    <row r="155" spans="1:24" ht="11.25">
      <c r="A155" s="16"/>
      <c r="B155" s="15"/>
      <c r="C155" s="15"/>
      <c r="D155" s="15"/>
      <c r="E155" s="15"/>
      <c r="F155" s="15"/>
      <c r="G155" s="15"/>
      <c r="H155" s="15"/>
      <c r="I155" s="15"/>
      <c r="J155" s="15"/>
      <c r="K155" s="15"/>
      <c r="L155" s="15"/>
      <c r="M155" s="1"/>
      <c r="N155" s="15"/>
      <c r="O155" s="15"/>
      <c r="P155" s="1"/>
      <c r="Q155" s="15"/>
      <c r="R155" s="15"/>
      <c r="S155" s="15"/>
      <c r="T155" s="15"/>
      <c r="U155" s="1"/>
      <c r="V155" s="15"/>
      <c r="W155" s="15"/>
      <c r="X155" s="15"/>
    </row>
    <row r="156" spans="1:24" ht="11.25">
      <c r="A156" s="16"/>
      <c r="B156" s="15"/>
      <c r="C156" s="15"/>
      <c r="D156" s="15"/>
      <c r="E156" s="15"/>
      <c r="F156" s="15"/>
      <c r="G156" s="15"/>
      <c r="H156" s="15"/>
      <c r="I156" s="15"/>
      <c r="J156" s="15"/>
      <c r="K156" s="15"/>
      <c r="L156" s="15"/>
      <c r="M156" s="1"/>
      <c r="N156" s="15"/>
      <c r="O156" s="15"/>
      <c r="P156" s="1"/>
      <c r="Q156" s="15"/>
      <c r="R156" s="15"/>
      <c r="S156" s="15"/>
      <c r="T156" s="15"/>
      <c r="U156" s="1"/>
      <c r="V156" s="15"/>
      <c r="W156" s="15"/>
      <c r="X156" s="15"/>
    </row>
    <row r="157" spans="1:24" ht="11.25">
      <c r="A157" s="16"/>
      <c r="B157" s="15"/>
      <c r="C157" s="15"/>
      <c r="D157" s="15"/>
      <c r="E157" s="15"/>
      <c r="F157" s="15"/>
      <c r="G157" s="15"/>
      <c r="H157" s="15"/>
      <c r="I157" s="15"/>
      <c r="J157" s="15"/>
      <c r="K157" s="15"/>
      <c r="L157" s="15"/>
      <c r="M157" s="1"/>
      <c r="N157" s="15"/>
      <c r="O157" s="15"/>
      <c r="P157" s="1"/>
      <c r="Q157" s="15"/>
      <c r="R157" s="15"/>
      <c r="S157" s="15"/>
      <c r="T157" s="15"/>
      <c r="U157" s="1"/>
      <c r="V157" s="15"/>
      <c r="W157" s="15"/>
      <c r="X157" s="15"/>
    </row>
    <row r="158" spans="1:24" ht="11.25">
      <c r="A158" s="16"/>
      <c r="B158" s="15"/>
      <c r="C158" s="15"/>
      <c r="D158" s="15"/>
      <c r="E158" s="15"/>
      <c r="F158" s="15"/>
      <c r="G158" s="15"/>
      <c r="H158" s="15"/>
      <c r="I158" s="15"/>
      <c r="J158" s="15"/>
      <c r="K158" s="15"/>
      <c r="L158" s="15"/>
      <c r="M158" s="1"/>
      <c r="N158" s="15"/>
      <c r="O158" s="15"/>
      <c r="P158" s="1"/>
      <c r="Q158" s="15"/>
      <c r="R158" s="15"/>
      <c r="S158" s="15"/>
      <c r="T158" s="15"/>
      <c r="U158" s="1"/>
      <c r="V158" s="15"/>
      <c r="W158" s="15"/>
      <c r="X158" s="15"/>
    </row>
    <row r="159" spans="1:24" ht="11.25">
      <c r="A159" s="16"/>
      <c r="B159" s="15"/>
      <c r="C159" s="15"/>
      <c r="D159" s="15"/>
      <c r="E159" s="15"/>
      <c r="F159" s="15"/>
      <c r="G159" s="15"/>
      <c r="H159" s="15"/>
      <c r="I159" s="15"/>
      <c r="J159" s="15"/>
      <c r="K159" s="15"/>
      <c r="L159" s="15"/>
      <c r="M159" s="1"/>
      <c r="N159" s="15"/>
      <c r="O159" s="15"/>
      <c r="P159" s="1"/>
      <c r="Q159" s="15"/>
      <c r="R159" s="15"/>
      <c r="S159" s="15"/>
      <c r="T159" s="15"/>
      <c r="U159" s="1"/>
      <c r="V159" s="15"/>
      <c r="W159" s="15"/>
      <c r="X159" s="15"/>
    </row>
    <row r="160" spans="1:24" ht="11.25">
      <c r="A160" s="16"/>
      <c r="B160" s="15"/>
      <c r="C160" s="15"/>
      <c r="D160" s="15"/>
      <c r="E160" s="15"/>
      <c r="F160" s="15"/>
      <c r="G160" s="15"/>
      <c r="H160" s="15"/>
      <c r="I160" s="15"/>
      <c r="J160" s="15"/>
      <c r="K160" s="15"/>
      <c r="L160" s="15"/>
      <c r="M160" s="1"/>
      <c r="N160" s="15"/>
      <c r="O160" s="15"/>
      <c r="P160" s="1"/>
      <c r="Q160" s="15"/>
      <c r="R160" s="15"/>
      <c r="S160" s="15"/>
      <c r="T160" s="15"/>
      <c r="U160" s="1"/>
      <c r="V160" s="15"/>
      <c r="W160" s="15"/>
      <c r="X160" s="15"/>
    </row>
    <row r="161" spans="1:25" ht="11.25">
      <c r="A161" s="1"/>
      <c r="B161" s="15"/>
      <c r="C161" s="15"/>
      <c r="D161" s="15"/>
      <c r="E161" s="15"/>
      <c r="F161" s="15"/>
      <c r="G161" s="15"/>
      <c r="H161" s="15"/>
      <c r="I161" s="15"/>
      <c r="J161" s="15"/>
      <c r="K161" s="15"/>
      <c r="L161" s="15"/>
      <c r="M161" s="1"/>
      <c r="N161" s="15"/>
      <c r="O161" s="15"/>
      <c r="P161" s="1"/>
      <c r="Q161" s="15"/>
      <c r="R161" s="15"/>
      <c r="S161" s="15"/>
      <c r="T161" s="15"/>
      <c r="U161" s="1"/>
      <c r="V161" s="15"/>
      <c r="W161" s="15"/>
      <c r="X161" s="15"/>
      <c r="Y161" s="1"/>
    </row>
    <row r="162" spans="1:25" ht="11.25">
      <c r="A162" s="1"/>
      <c r="B162" s="15"/>
      <c r="C162" s="15"/>
      <c r="D162" s="15"/>
      <c r="E162" s="15"/>
      <c r="F162" s="15"/>
      <c r="G162" s="15"/>
      <c r="H162" s="15"/>
      <c r="I162" s="15"/>
      <c r="J162" s="15"/>
      <c r="K162" s="15"/>
      <c r="L162" s="15"/>
      <c r="M162" s="1"/>
      <c r="N162" s="15"/>
      <c r="O162" s="15"/>
      <c r="P162" s="1"/>
      <c r="Q162" s="15"/>
      <c r="R162" s="15"/>
      <c r="S162" s="15"/>
      <c r="T162" s="15"/>
      <c r="U162" s="1"/>
      <c r="V162" s="15"/>
      <c r="W162" s="15"/>
      <c r="X162" s="15"/>
      <c r="Y162" s="1"/>
    </row>
    <row r="163" spans="1:25" ht="11.25">
      <c r="A163" s="1"/>
      <c r="B163" s="15"/>
      <c r="C163" s="15"/>
      <c r="D163" s="15"/>
      <c r="E163" s="15"/>
      <c r="F163" s="15"/>
      <c r="G163" s="15"/>
      <c r="H163" s="15"/>
      <c r="I163" s="15"/>
      <c r="J163" s="15"/>
      <c r="K163" s="15"/>
      <c r="L163" s="15"/>
      <c r="M163" s="1"/>
      <c r="N163" s="15"/>
      <c r="O163" s="15"/>
      <c r="P163" s="1"/>
      <c r="Q163" s="15"/>
      <c r="R163" s="15"/>
      <c r="S163" s="15"/>
      <c r="T163" s="15"/>
      <c r="U163" s="1"/>
      <c r="V163" s="15"/>
      <c r="W163" s="15"/>
      <c r="X163" s="15"/>
      <c r="Y163" s="1"/>
    </row>
    <row r="164" spans="1:25" ht="11.25">
      <c r="A164" s="1"/>
      <c r="B164" s="15"/>
      <c r="C164" s="15"/>
      <c r="D164" s="15"/>
      <c r="E164" s="15"/>
      <c r="F164" s="15"/>
      <c r="G164" s="15"/>
      <c r="H164" s="15"/>
      <c r="I164" s="15"/>
      <c r="J164" s="15"/>
      <c r="K164" s="15"/>
      <c r="L164" s="15"/>
      <c r="M164" s="1"/>
      <c r="N164" s="15"/>
      <c r="O164" s="15"/>
      <c r="P164" s="1"/>
      <c r="Q164" s="15"/>
      <c r="R164" s="15"/>
      <c r="S164" s="15"/>
      <c r="T164" s="15"/>
      <c r="U164" s="1"/>
      <c r="V164" s="15"/>
      <c r="W164" s="15"/>
      <c r="X164" s="15"/>
      <c r="Y164" s="1"/>
    </row>
    <row r="165" spans="1:25" ht="11.25">
      <c r="A165" s="1"/>
      <c r="B165" s="15"/>
      <c r="C165" s="15"/>
      <c r="D165" s="15"/>
      <c r="E165" s="15"/>
      <c r="F165" s="15"/>
      <c r="G165" s="15"/>
      <c r="H165" s="15"/>
      <c r="I165" s="15"/>
      <c r="J165" s="15"/>
      <c r="K165" s="15"/>
      <c r="L165" s="15"/>
      <c r="M165" s="1"/>
      <c r="N165" s="15"/>
      <c r="O165" s="15"/>
      <c r="P165" s="1"/>
      <c r="Q165" s="15"/>
      <c r="R165" s="15"/>
      <c r="S165" s="15"/>
      <c r="T165" s="15"/>
      <c r="U165" s="1"/>
      <c r="V165" s="15"/>
      <c r="W165" s="15"/>
      <c r="X165" s="15"/>
      <c r="Y165" s="15"/>
    </row>
    <row r="166" spans="1:25" ht="11.25">
      <c r="A166" s="1"/>
      <c r="B166" s="15"/>
      <c r="C166" s="15"/>
      <c r="D166" s="15"/>
      <c r="E166" s="15"/>
      <c r="F166" s="15"/>
      <c r="G166" s="15"/>
      <c r="H166" s="15"/>
      <c r="I166" s="15"/>
      <c r="J166" s="15"/>
      <c r="K166" s="15"/>
      <c r="L166" s="15"/>
      <c r="M166" s="1"/>
      <c r="N166" s="15"/>
      <c r="O166" s="15"/>
      <c r="P166" s="1"/>
      <c r="Q166" s="15"/>
      <c r="R166" s="15"/>
      <c r="S166" s="15"/>
      <c r="T166" s="15"/>
      <c r="U166" s="1"/>
      <c r="V166" s="15"/>
      <c r="W166" s="15"/>
      <c r="X166" s="15"/>
      <c r="Y166" s="1"/>
    </row>
    <row r="167" spans="1:25" ht="11.25">
      <c r="A167" s="1"/>
      <c r="B167" s="15"/>
      <c r="C167" s="15"/>
      <c r="D167" s="15"/>
      <c r="E167" s="15"/>
      <c r="F167" s="15"/>
      <c r="G167" s="15"/>
      <c r="H167" s="15"/>
      <c r="I167" s="15"/>
      <c r="J167" s="15"/>
      <c r="K167" s="15"/>
      <c r="L167" s="15"/>
      <c r="M167" s="1"/>
      <c r="N167" s="15"/>
      <c r="O167" s="15"/>
      <c r="P167" s="1"/>
      <c r="Q167" s="15"/>
      <c r="R167" s="15"/>
      <c r="S167" s="15"/>
      <c r="T167" s="15"/>
      <c r="U167" s="1"/>
      <c r="V167" s="15"/>
      <c r="W167" s="15"/>
      <c r="X167" s="15"/>
      <c r="Y167" s="1"/>
    </row>
    <row r="168" spans="1:25" ht="11.25">
      <c r="A168" s="1"/>
      <c r="B168" s="15"/>
      <c r="C168" s="15"/>
      <c r="D168" s="15"/>
      <c r="E168" s="15"/>
      <c r="F168" s="15"/>
      <c r="G168" s="15"/>
      <c r="H168" s="15"/>
      <c r="I168" s="15"/>
      <c r="J168" s="15"/>
      <c r="K168" s="15"/>
      <c r="L168" s="15"/>
      <c r="M168" s="1"/>
      <c r="N168" s="15"/>
      <c r="O168" s="15"/>
      <c r="P168" s="1"/>
      <c r="Q168" s="15"/>
      <c r="R168" s="15"/>
      <c r="S168" s="15"/>
      <c r="T168" s="15"/>
      <c r="U168" s="1"/>
      <c r="V168" s="15"/>
      <c r="W168" s="15"/>
      <c r="X168" s="15"/>
      <c r="Y168" s="15"/>
    </row>
    <row r="169" spans="1:25" ht="11.25">
      <c r="A169" s="1"/>
      <c r="B169" s="1"/>
      <c r="C169" s="1"/>
      <c r="D169" s="1"/>
      <c r="E169" s="1"/>
      <c r="F169" s="1"/>
      <c r="G169" s="1"/>
      <c r="H169" s="1"/>
      <c r="I169" s="1"/>
      <c r="J169" s="1"/>
      <c r="K169" s="1"/>
      <c r="L169" s="1"/>
      <c r="M169" s="1"/>
      <c r="N169" s="1"/>
      <c r="O169" s="1"/>
      <c r="P169" s="1"/>
      <c r="Q169" s="1"/>
      <c r="R169" s="1"/>
      <c r="S169" s="1"/>
      <c r="T169" s="1"/>
      <c r="U169" s="1"/>
      <c r="V169" s="1"/>
      <c r="W169" s="15"/>
      <c r="X169" s="15"/>
      <c r="Y169" s="15"/>
    </row>
    <row r="170" spans="1:25" ht="11.25">
      <c r="A170" s="1"/>
      <c r="B170" s="15"/>
      <c r="C170" s="15"/>
      <c r="D170" s="15"/>
      <c r="E170" s="15"/>
      <c r="F170" s="15"/>
      <c r="G170" s="15"/>
      <c r="H170" s="15"/>
      <c r="I170" s="15"/>
      <c r="J170" s="15"/>
      <c r="K170" s="15"/>
      <c r="L170" s="15"/>
      <c r="M170" s="1"/>
      <c r="N170" s="15"/>
      <c r="O170" s="15"/>
      <c r="P170" s="1"/>
      <c r="Q170" s="15"/>
      <c r="R170" s="15"/>
      <c r="S170" s="15"/>
      <c r="T170" s="15"/>
      <c r="U170" s="1"/>
      <c r="V170" s="15"/>
      <c r="W170" s="15"/>
      <c r="X170" s="15"/>
      <c r="Y170" s="15"/>
    </row>
    <row r="171" spans="1:25" ht="11.25">
      <c r="A171" s="1"/>
      <c r="B171" s="1"/>
      <c r="C171" s="1"/>
      <c r="D171" s="1"/>
      <c r="E171" s="1"/>
      <c r="F171" s="1"/>
      <c r="G171" s="1"/>
      <c r="H171" s="1"/>
      <c r="I171" s="1"/>
      <c r="J171" s="1"/>
      <c r="K171" s="1"/>
      <c r="L171" s="1"/>
      <c r="M171" s="1"/>
      <c r="N171" s="1"/>
      <c r="O171" s="1"/>
      <c r="P171" s="1"/>
      <c r="Q171" s="1"/>
      <c r="R171" s="1"/>
      <c r="S171" s="1"/>
      <c r="T171" s="1"/>
      <c r="U171" s="1"/>
      <c r="V171" s="1"/>
      <c r="W171" s="15"/>
      <c r="X171" s="15"/>
      <c r="Y171" s="15"/>
    </row>
    <row r="172" spans="1:25" ht="11.25">
      <c r="A172" s="1"/>
      <c r="B172" s="15"/>
      <c r="C172" s="15"/>
      <c r="D172" s="15"/>
      <c r="E172" s="15"/>
      <c r="F172" s="15"/>
      <c r="G172" s="15"/>
      <c r="H172" s="15"/>
      <c r="I172" s="15"/>
      <c r="J172" s="15"/>
      <c r="K172" s="15"/>
      <c r="L172" s="15"/>
      <c r="M172" s="1"/>
      <c r="N172" s="15"/>
      <c r="O172" s="15"/>
      <c r="P172" s="1"/>
      <c r="Q172" s="15"/>
      <c r="R172" s="15"/>
      <c r="S172" s="15"/>
      <c r="T172" s="15"/>
      <c r="U172" s="1"/>
      <c r="V172" s="15"/>
      <c r="W172" s="15"/>
      <c r="X172" s="15"/>
      <c r="Y172" s="15"/>
    </row>
    <row r="173" spans="1:25" ht="11.25">
      <c r="A173" s="15"/>
      <c r="B173" s="15"/>
      <c r="C173" s="15"/>
      <c r="D173" s="15"/>
      <c r="E173" s="15"/>
      <c r="F173" s="15"/>
      <c r="G173" s="15"/>
      <c r="H173" s="15"/>
      <c r="I173" s="15"/>
      <c r="J173" s="15"/>
      <c r="K173" s="15"/>
      <c r="L173" s="15"/>
      <c r="M173" s="1"/>
      <c r="N173" s="15"/>
      <c r="O173" s="15"/>
      <c r="P173" s="1"/>
      <c r="Q173" s="15"/>
      <c r="R173" s="15"/>
      <c r="S173" s="15"/>
      <c r="T173" s="15"/>
      <c r="U173" s="1"/>
      <c r="V173" s="15"/>
      <c r="W173" s="15"/>
      <c r="X173" s="15"/>
      <c r="Y173" s="1"/>
    </row>
    <row r="174" spans="1:25" ht="11.25">
      <c r="A174" s="1"/>
      <c r="B174" s="15"/>
      <c r="C174" s="15"/>
      <c r="D174" s="15"/>
      <c r="E174" s="15"/>
      <c r="F174" s="15"/>
      <c r="G174" s="15"/>
      <c r="H174" s="15"/>
      <c r="I174" s="15"/>
      <c r="J174" s="15"/>
      <c r="K174" s="15"/>
      <c r="L174" s="15"/>
      <c r="M174" s="1"/>
      <c r="N174" s="15"/>
      <c r="O174" s="15"/>
      <c r="P174" s="1"/>
      <c r="Q174" s="15"/>
      <c r="R174" s="15"/>
      <c r="S174" s="15"/>
      <c r="T174" s="15"/>
      <c r="U174" s="1"/>
      <c r="V174" s="15"/>
      <c r="W174" s="15"/>
      <c r="X174" s="15"/>
      <c r="Y174" s="15"/>
    </row>
    <row r="175" spans="1:25" ht="11.25">
      <c r="A175" s="15"/>
      <c r="B175" s="15"/>
      <c r="C175" s="15"/>
      <c r="D175" s="15"/>
      <c r="E175" s="15"/>
      <c r="F175" s="15"/>
      <c r="G175" s="15"/>
      <c r="H175" s="15"/>
      <c r="I175" s="15"/>
      <c r="J175" s="15"/>
      <c r="K175" s="15"/>
      <c r="L175" s="15"/>
      <c r="M175" s="1"/>
      <c r="N175" s="15"/>
      <c r="O175" s="15"/>
      <c r="P175" s="1"/>
      <c r="Q175" s="15"/>
      <c r="R175" s="15"/>
      <c r="S175" s="15"/>
      <c r="T175" s="15"/>
      <c r="U175" s="1"/>
      <c r="V175" s="15"/>
      <c r="W175" s="15"/>
      <c r="X175" s="15"/>
      <c r="Y175" s="15"/>
    </row>
    <row r="176" spans="1:25" ht="11.25">
      <c r="A176" s="1"/>
      <c r="B176" s="15"/>
      <c r="C176" s="15"/>
      <c r="D176" s="15"/>
      <c r="E176" s="15"/>
      <c r="F176" s="15"/>
      <c r="G176" s="15"/>
      <c r="H176" s="15"/>
      <c r="I176" s="15"/>
      <c r="J176" s="15"/>
      <c r="K176" s="15"/>
      <c r="L176" s="15"/>
      <c r="M176" s="1"/>
      <c r="N176" s="15"/>
      <c r="O176" s="15"/>
      <c r="P176" s="1"/>
      <c r="Q176" s="15"/>
      <c r="R176" s="15"/>
      <c r="S176" s="15"/>
      <c r="T176" s="15"/>
      <c r="U176" s="1"/>
      <c r="V176" s="15"/>
      <c r="W176" s="15"/>
      <c r="X176" s="15"/>
      <c r="Y176" s="15"/>
    </row>
    <row r="177" spans="1:25" ht="11.25">
      <c r="A177" s="15"/>
      <c r="B177" s="15"/>
      <c r="C177" s="15"/>
      <c r="D177" s="15"/>
      <c r="E177" s="15"/>
      <c r="F177" s="15"/>
      <c r="G177" s="15"/>
      <c r="H177" s="15"/>
      <c r="I177" s="15"/>
      <c r="J177" s="15"/>
      <c r="K177" s="15"/>
      <c r="L177" s="15"/>
      <c r="M177" s="1"/>
      <c r="N177" s="15"/>
      <c r="O177" s="15"/>
      <c r="P177" s="1"/>
      <c r="Q177" s="15"/>
      <c r="R177" s="15"/>
      <c r="S177" s="15"/>
      <c r="T177" s="15"/>
      <c r="U177" s="1"/>
      <c r="V177" s="15"/>
      <c r="W177" s="15"/>
      <c r="X177" s="15"/>
      <c r="Y177" s="15"/>
    </row>
    <row r="178" spans="1:25" ht="11.25">
      <c r="A178" s="1"/>
      <c r="B178" s="15"/>
      <c r="C178" s="15"/>
      <c r="D178" s="15"/>
      <c r="E178" s="15"/>
      <c r="F178" s="15"/>
      <c r="G178" s="15"/>
      <c r="H178" s="15"/>
      <c r="I178" s="15"/>
      <c r="J178" s="15"/>
      <c r="K178" s="15"/>
      <c r="L178" s="15"/>
      <c r="M178" s="1"/>
      <c r="N178" s="15"/>
      <c r="O178" s="15"/>
      <c r="P178" s="1"/>
      <c r="Q178" s="15"/>
      <c r="R178" s="15"/>
      <c r="S178" s="15"/>
      <c r="T178" s="15"/>
      <c r="U178" s="1"/>
      <c r="V178" s="15"/>
      <c r="W178" s="15"/>
      <c r="X178" s="15"/>
      <c r="Y178" s="15"/>
    </row>
    <row r="179" spans="1:25" ht="11.25">
      <c r="A179" s="1"/>
      <c r="B179" s="15"/>
      <c r="C179" s="15"/>
      <c r="D179" s="15"/>
      <c r="E179" s="15"/>
      <c r="F179" s="15"/>
      <c r="G179" s="15"/>
      <c r="H179" s="15"/>
      <c r="I179" s="15"/>
      <c r="J179" s="15"/>
      <c r="K179" s="15"/>
      <c r="L179" s="15"/>
      <c r="M179" s="1"/>
      <c r="N179" s="15"/>
      <c r="O179" s="15"/>
      <c r="P179" s="1"/>
      <c r="Q179" s="15"/>
      <c r="R179" s="15"/>
      <c r="S179" s="15"/>
      <c r="T179" s="15"/>
      <c r="U179" s="1"/>
      <c r="V179" s="15"/>
      <c r="W179" s="15"/>
      <c r="X179" s="15"/>
      <c r="Y179" s="1"/>
    </row>
    <row r="180" spans="1:25" ht="11.25">
      <c r="A180" s="1"/>
      <c r="B180" s="15"/>
      <c r="C180" s="15"/>
      <c r="D180" s="15"/>
      <c r="E180" s="15"/>
      <c r="F180" s="15"/>
      <c r="G180" s="15"/>
      <c r="H180" s="15"/>
      <c r="I180" s="15"/>
      <c r="J180" s="15"/>
      <c r="K180" s="15"/>
      <c r="L180" s="15"/>
      <c r="M180" s="1"/>
      <c r="N180" s="15"/>
      <c r="O180" s="15"/>
      <c r="P180" s="1"/>
      <c r="Q180" s="15"/>
      <c r="R180" s="15"/>
      <c r="S180" s="15"/>
      <c r="T180" s="15"/>
      <c r="U180" s="1"/>
      <c r="V180" s="15"/>
      <c r="W180" s="15"/>
      <c r="X180" s="15"/>
      <c r="Y180" s="1"/>
    </row>
    <row r="181" spans="1:25" ht="11.25">
      <c r="A181" s="1"/>
      <c r="B181" s="15"/>
      <c r="C181" s="15"/>
      <c r="D181" s="15"/>
      <c r="E181" s="15"/>
      <c r="F181" s="15"/>
      <c r="G181" s="15"/>
      <c r="H181" s="15"/>
      <c r="I181" s="15"/>
      <c r="J181" s="15"/>
      <c r="K181" s="15"/>
      <c r="L181" s="15"/>
      <c r="M181" s="1"/>
      <c r="N181" s="15"/>
      <c r="O181" s="15"/>
      <c r="P181" s="1"/>
      <c r="Q181" s="15"/>
      <c r="R181" s="15"/>
      <c r="S181" s="15"/>
      <c r="T181" s="15"/>
      <c r="U181" s="1"/>
      <c r="V181" s="15"/>
      <c r="W181" s="15"/>
      <c r="X181" s="15"/>
      <c r="Y181" s="15"/>
    </row>
    <row r="182" spans="1:25" ht="11.25">
      <c r="A182" s="1"/>
      <c r="B182" s="15"/>
      <c r="C182" s="15"/>
      <c r="D182" s="15"/>
      <c r="E182" s="15"/>
      <c r="F182" s="15"/>
      <c r="G182" s="15"/>
      <c r="H182" s="15"/>
      <c r="I182" s="15"/>
      <c r="J182" s="15"/>
      <c r="K182" s="15"/>
      <c r="L182" s="15"/>
      <c r="M182" s="1"/>
      <c r="N182" s="15"/>
      <c r="O182" s="15"/>
      <c r="P182" s="1"/>
      <c r="Q182" s="15"/>
      <c r="R182" s="15"/>
      <c r="S182" s="15"/>
      <c r="T182" s="15"/>
      <c r="U182" s="1"/>
      <c r="V182" s="15"/>
      <c r="W182" s="15"/>
      <c r="X182" s="15"/>
      <c r="Y182" s="15"/>
    </row>
    <row r="183" spans="1:25" ht="11.25">
      <c r="A183" s="1"/>
      <c r="B183" s="15"/>
      <c r="C183" s="15"/>
      <c r="D183" s="15"/>
      <c r="E183" s="15"/>
      <c r="F183" s="15"/>
      <c r="G183" s="15"/>
      <c r="H183" s="15"/>
      <c r="I183" s="15"/>
      <c r="J183" s="15"/>
      <c r="K183" s="15"/>
      <c r="L183" s="15"/>
      <c r="M183" s="1"/>
      <c r="N183" s="15"/>
      <c r="O183" s="15"/>
      <c r="P183" s="1"/>
      <c r="Q183" s="15"/>
      <c r="R183" s="15"/>
      <c r="S183" s="15"/>
      <c r="T183" s="15"/>
      <c r="U183" s="1"/>
      <c r="V183" s="15"/>
      <c r="W183" s="15"/>
      <c r="X183" s="15"/>
      <c r="Y183" s="15"/>
    </row>
    <row r="184" spans="1:25" ht="11.25">
      <c r="A184" s="1"/>
      <c r="B184" s="15"/>
      <c r="C184" s="15"/>
      <c r="D184" s="15"/>
      <c r="E184" s="15"/>
      <c r="F184" s="15"/>
      <c r="G184" s="15"/>
      <c r="H184" s="15"/>
      <c r="I184" s="15"/>
      <c r="J184" s="15"/>
      <c r="K184" s="15"/>
      <c r="L184" s="15"/>
      <c r="M184" s="1"/>
      <c r="N184" s="15"/>
      <c r="O184" s="15"/>
      <c r="P184" s="1"/>
      <c r="Q184" s="15"/>
      <c r="R184" s="15"/>
      <c r="S184" s="15"/>
      <c r="T184" s="15"/>
      <c r="U184" s="1"/>
      <c r="V184" s="15"/>
      <c r="W184" s="15"/>
      <c r="X184" s="15"/>
      <c r="Y184" s="1"/>
    </row>
    <row r="185" spans="1:25" ht="11.25">
      <c r="A185" s="1"/>
      <c r="B185" s="1"/>
      <c r="C185" s="1"/>
      <c r="D185" s="1"/>
      <c r="E185" s="1"/>
      <c r="F185" s="1"/>
      <c r="G185" s="1"/>
      <c r="H185" s="1"/>
      <c r="I185" s="1"/>
      <c r="J185" s="1"/>
      <c r="K185" s="1"/>
      <c r="L185" s="1"/>
      <c r="M185" s="1"/>
      <c r="N185" s="1"/>
      <c r="O185" s="1"/>
      <c r="P185" s="1"/>
      <c r="Q185" s="1"/>
      <c r="R185" s="1"/>
      <c r="S185" s="1"/>
      <c r="T185" s="1"/>
      <c r="U185" s="1"/>
      <c r="V185" s="1"/>
      <c r="W185" s="1"/>
      <c r="X185" s="15"/>
      <c r="Y185" s="15"/>
    </row>
    <row r="186" spans="1:25" ht="11.25">
      <c r="A186" s="1"/>
      <c r="B186" s="1"/>
      <c r="C186" s="1"/>
      <c r="D186" s="1"/>
      <c r="E186" s="1"/>
      <c r="F186" s="1"/>
      <c r="G186" s="1"/>
      <c r="H186" s="1"/>
      <c r="I186" s="1"/>
      <c r="J186" s="1"/>
      <c r="K186" s="1"/>
      <c r="L186" s="1"/>
      <c r="M186" s="1"/>
      <c r="N186" s="1"/>
      <c r="O186" s="1"/>
      <c r="P186" s="1"/>
      <c r="Q186" s="1"/>
      <c r="R186" s="1"/>
      <c r="S186" s="1"/>
      <c r="T186" s="1"/>
      <c r="U186" s="1"/>
      <c r="V186" s="1"/>
      <c r="W186" s="1"/>
      <c r="X186" s="15"/>
      <c r="Y186" s="15"/>
    </row>
    <row r="187" spans="1:25" ht="11.25">
      <c r="A187" s="1"/>
      <c r="B187" s="1"/>
      <c r="C187" s="1"/>
      <c r="D187" s="1"/>
      <c r="E187" s="1"/>
      <c r="F187" s="1"/>
      <c r="G187" s="1"/>
      <c r="H187" s="1"/>
      <c r="I187" s="1"/>
      <c r="J187" s="1"/>
      <c r="K187" s="1"/>
      <c r="L187" s="1"/>
      <c r="M187" s="1"/>
      <c r="N187" s="1"/>
      <c r="O187" s="1"/>
      <c r="P187" s="1"/>
      <c r="Q187" s="1"/>
      <c r="R187" s="1"/>
      <c r="S187" s="1"/>
      <c r="T187" s="1"/>
      <c r="U187" s="1"/>
      <c r="V187" s="1"/>
      <c r="W187" s="1"/>
      <c r="X187" s="15"/>
      <c r="Y187" s="15"/>
    </row>
    <row r="188" spans="1:25" ht="11.25">
      <c r="A188" s="1"/>
      <c r="B188" s="1"/>
      <c r="C188" s="1"/>
      <c r="D188" s="1"/>
      <c r="E188" s="1"/>
      <c r="F188" s="1"/>
      <c r="G188" s="1"/>
      <c r="H188" s="1"/>
      <c r="I188" s="1"/>
      <c r="J188" s="1"/>
      <c r="K188" s="1"/>
      <c r="L188" s="1"/>
      <c r="M188" s="1"/>
      <c r="N188" s="1"/>
      <c r="O188" s="1"/>
      <c r="P188" s="1"/>
      <c r="Q188" s="1"/>
      <c r="R188" s="1"/>
      <c r="S188" s="1"/>
      <c r="T188" s="1"/>
      <c r="U188" s="1"/>
      <c r="V188" s="1"/>
      <c r="W188" s="1"/>
      <c r="X188" s="15"/>
      <c r="Y188" s="15"/>
    </row>
    <row r="189" spans="1:25" ht="11.25">
      <c r="A189" s="1"/>
      <c r="B189" s="1"/>
      <c r="C189" s="1"/>
      <c r="D189" s="1"/>
      <c r="E189" s="1"/>
      <c r="F189" s="1"/>
      <c r="G189" s="1"/>
      <c r="H189" s="1"/>
      <c r="I189" s="1"/>
      <c r="J189" s="1"/>
      <c r="K189" s="1"/>
      <c r="L189" s="1"/>
      <c r="M189" s="1"/>
      <c r="N189" s="1"/>
      <c r="O189" s="1"/>
      <c r="P189" s="1"/>
      <c r="Q189" s="1"/>
      <c r="R189" s="1"/>
      <c r="S189" s="1"/>
      <c r="T189" s="1"/>
      <c r="U189" s="1"/>
      <c r="V189" s="1"/>
      <c r="W189" s="1"/>
      <c r="X189" s="15"/>
      <c r="Y189" s="15"/>
    </row>
    <row r="190" spans="1:25" ht="11.25">
      <c r="A190" s="1"/>
      <c r="B190" s="1"/>
      <c r="C190" s="1"/>
      <c r="D190" s="1"/>
      <c r="E190" s="1"/>
      <c r="F190" s="1"/>
      <c r="G190" s="1"/>
      <c r="H190" s="1"/>
      <c r="I190" s="1"/>
      <c r="J190" s="1"/>
      <c r="K190" s="1"/>
      <c r="L190" s="1"/>
      <c r="M190" s="1"/>
      <c r="N190" s="1"/>
      <c r="O190" s="1"/>
      <c r="P190" s="1"/>
      <c r="Q190" s="1"/>
      <c r="R190" s="1"/>
      <c r="S190" s="1"/>
      <c r="T190" s="1"/>
      <c r="U190" s="1"/>
      <c r="V190" s="1"/>
      <c r="W190" s="1"/>
      <c r="X190" s="15"/>
      <c r="Y190" s="15"/>
    </row>
    <row r="200" spans="1:25" ht="11.25">
      <c r="A200" s="16"/>
      <c r="B200" s="16"/>
      <c r="C200" s="16"/>
      <c r="D200" s="16"/>
      <c r="E200" s="16"/>
      <c r="F200" s="16"/>
      <c r="G200" s="16"/>
      <c r="H200" s="16"/>
      <c r="I200" s="16"/>
      <c r="J200" s="16"/>
      <c r="K200" s="16"/>
      <c r="L200" s="16"/>
      <c r="M200" s="16"/>
      <c r="N200" s="16"/>
      <c r="O200" s="16"/>
      <c r="P200" s="16"/>
      <c r="Q200" s="16"/>
      <c r="R200" s="16"/>
      <c r="S200" s="16"/>
      <c r="T200" s="16"/>
      <c r="U200" s="16"/>
      <c r="V200" s="16"/>
      <c r="W200" s="1"/>
      <c r="X200" s="15"/>
      <c r="Y200" s="15"/>
    </row>
    <row r="201" spans="1:25" ht="11.25">
      <c r="A201" s="16"/>
      <c r="B201" s="16"/>
      <c r="C201" s="16"/>
      <c r="D201" s="16"/>
      <c r="E201" s="16"/>
      <c r="F201" s="16"/>
      <c r="G201" s="16"/>
      <c r="H201" s="16"/>
      <c r="I201" s="16"/>
      <c r="J201" s="16"/>
      <c r="K201" s="16"/>
      <c r="L201" s="16"/>
      <c r="M201" s="16"/>
      <c r="N201" s="16"/>
      <c r="O201" s="16"/>
      <c r="P201" s="16"/>
      <c r="Q201" s="16"/>
      <c r="R201" s="16"/>
      <c r="S201" s="16"/>
      <c r="T201" s="16"/>
      <c r="U201" s="16"/>
      <c r="V201" s="16"/>
      <c r="W201" s="1"/>
      <c r="X201" s="15"/>
      <c r="Y201" s="15"/>
    </row>
    <row r="202" spans="1:25" ht="11.25">
      <c r="A202" s="16"/>
      <c r="B202" s="16"/>
      <c r="C202" s="16"/>
      <c r="D202" s="16"/>
      <c r="E202" s="16"/>
      <c r="F202" s="16"/>
      <c r="G202" s="16"/>
      <c r="H202" s="16"/>
      <c r="I202" s="16"/>
      <c r="J202" s="16"/>
      <c r="K202" s="16"/>
      <c r="L202" s="16"/>
      <c r="M202" s="16"/>
      <c r="N202" s="16"/>
      <c r="O202" s="16"/>
      <c r="P202" s="16"/>
      <c r="Q202" s="16"/>
      <c r="R202" s="16"/>
      <c r="S202" s="16"/>
      <c r="T202" s="16"/>
      <c r="U202" s="16"/>
      <c r="V202" s="16"/>
      <c r="W202" s="15"/>
      <c r="X202" s="15"/>
      <c r="Y202" s="15"/>
    </row>
    <row r="203" spans="1:25" ht="11.25">
      <c r="A203" s="16"/>
      <c r="B203" s="16"/>
      <c r="C203" s="16"/>
      <c r="D203" s="16"/>
      <c r="E203" s="16"/>
      <c r="F203" s="16"/>
      <c r="G203" s="16"/>
      <c r="H203" s="16"/>
      <c r="I203" s="16"/>
      <c r="J203" s="16"/>
      <c r="K203" s="16"/>
      <c r="L203" s="16"/>
      <c r="M203" s="16"/>
      <c r="N203" s="16"/>
      <c r="O203" s="16"/>
      <c r="P203" s="16"/>
      <c r="Q203" s="16"/>
      <c r="R203" s="16"/>
      <c r="S203" s="16"/>
      <c r="T203" s="16"/>
      <c r="U203" s="16"/>
      <c r="V203" s="16"/>
      <c r="W203" s="15"/>
      <c r="X203" s="15"/>
      <c r="Y203" s="15"/>
    </row>
    <row r="204" spans="1:25" ht="11.25">
      <c r="A204" s="16"/>
      <c r="B204" s="16"/>
      <c r="C204" s="16"/>
      <c r="D204" s="16"/>
      <c r="E204" s="16"/>
      <c r="F204" s="16"/>
      <c r="G204" s="16"/>
      <c r="H204" s="16"/>
      <c r="I204" s="16"/>
      <c r="J204" s="16"/>
      <c r="K204" s="16"/>
      <c r="L204" s="16"/>
      <c r="M204" s="16"/>
      <c r="N204" s="16"/>
      <c r="O204" s="16"/>
      <c r="P204" s="16"/>
      <c r="Q204" s="16"/>
      <c r="R204" s="16"/>
      <c r="S204" s="16"/>
      <c r="T204" s="16"/>
      <c r="U204" s="16"/>
      <c r="V204" s="16"/>
      <c r="W204" s="15"/>
      <c r="X204" s="15"/>
      <c r="Y204" s="15"/>
    </row>
    <row r="205" spans="1:25" ht="11.25">
      <c r="A205" s="16"/>
      <c r="B205" s="16"/>
      <c r="C205" s="16"/>
      <c r="D205" s="16"/>
      <c r="E205" s="16"/>
      <c r="F205" s="16"/>
      <c r="G205" s="16"/>
      <c r="H205" s="16"/>
      <c r="I205" s="16"/>
      <c r="J205" s="16"/>
      <c r="K205" s="16"/>
      <c r="L205" s="16"/>
      <c r="M205" s="16"/>
      <c r="N205" s="16"/>
      <c r="O205" s="16"/>
      <c r="P205" s="16"/>
      <c r="Q205" s="16"/>
      <c r="R205" s="16"/>
      <c r="S205" s="16"/>
      <c r="T205" s="16"/>
      <c r="U205" s="16"/>
      <c r="V205" s="16"/>
      <c r="W205" s="15"/>
      <c r="X205" s="15"/>
      <c r="Y205" s="15"/>
    </row>
    <row r="206" spans="1:25" ht="11.25">
      <c r="A206" s="16"/>
      <c r="B206" s="16"/>
      <c r="C206" s="16"/>
      <c r="D206" s="16"/>
      <c r="E206" s="16"/>
      <c r="F206" s="16"/>
      <c r="G206" s="16"/>
      <c r="H206" s="16"/>
      <c r="I206" s="16"/>
      <c r="J206" s="16"/>
      <c r="K206" s="16"/>
      <c r="L206" s="16"/>
      <c r="M206" s="16"/>
      <c r="N206" s="16"/>
      <c r="O206" s="16"/>
      <c r="P206" s="16"/>
      <c r="Q206" s="16"/>
      <c r="R206" s="16"/>
      <c r="S206" s="16"/>
      <c r="T206" s="16"/>
      <c r="U206" s="16"/>
      <c r="V206" s="16"/>
      <c r="W206" s="15"/>
      <c r="X206" s="15"/>
      <c r="Y206" s="15"/>
    </row>
    <row r="207" spans="1:25" ht="11.25">
      <c r="A207" s="16"/>
      <c r="B207" s="16"/>
      <c r="C207" s="16"/>
      <c r="D207" s="16"/>
      <c r="E207" s="16"/>
      <c r="F207" s="16"/>
      <c r="G207" s="16"/>
      <c r="H207" s="16"/>
      <c r="I207" s="16"/>
      <c r="J207" s="16"/>
      <c r="K207" s="16"/>
      <c r="L207" s="16"/>
      <c r="M207" s="16"/>
      <c r="N207" s="16"/>
      <c r="O207" s="16"/>
      <c r="P207" s="16"/>
      <c r="Q207" s="16"/>
      <c r="R207" s="16"/>
      <c r="S207" s="16"/>
      <c r="T207" s="16"/>
      <c r="U207" s="16"/>
      <c r="V207" s="16"/>
      <c r="W207" s="15"/>
      <c r="X207" s="15"/>
      <c r="Y207" s="15"/>
    </row>
    <row r="208" spans="1:25" ht="11.25">
      <c r="A208" s="16"/>
      <c r="B208" s="16"/>
      <c r="C208" s="16"/>
      <c r="D208" s="16"/>
      <c r="E208" s="16"/>
      <c r="F208" s="16"/>
      <c r="G208" s="16"/>
      <c r="H208" s="16"/>
      <c r="I208" s="16"/>
      <c r="J208" s="16"/>
      <c r="K208" s="16"/>
      <c r="L208" s="16"/>
      <c r="M208" s="16"/>
      <c r="N208" s="16"/>
      <c r="O208" s="16"/>
      <c r="P208" s="16"/>
      <c r="Q208" s="16"/>
      <c r="R208" s="16"/>
      <c r="S208" s="16"/>
      <c r="T208" s="16"/>
      <c r="U208" s="16"/>
      <c r="V208" s="16"/>
      <c r="W208" s="15"/>
      <c r="X208" s="15"/>
      <c r="Y208" s="15"/>
    </row>
  </sheetData>
  <mergeCells count="2">
    <mergeCell ref="A79:AI79"/>
    <mergeCell ref="A81:AI81"/>
  </mergeCells>
  <printOptions/>
  <pageMargins left="0.5" right="0.267" top="0.5" bottom="0.5" header="0.5" footer="0.5"/>
  <pageSetup horizontalDpi="600" verticalDpi="600" orientation="portrait" scale="87" r:id="rId1"/>
  <ignoredErrors>
    <ignoredError sqref="AH6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Richelle.Perkins</cp:lastModifiedBy>
  <cp:lastPrinted>2008-07-29T14:28:25Z</cp:lastPrinted>
  <dcterms:created xsi:type="dcterms:W3CDTF">2005-02-07T17:59:26Z</dcterms:created>
  <dcterms:modified xsi:type="dcterms:W3CDTF">2008-07-29T14:28:46Z</dcterms:modified>
  <cp:category/>
  <cp:version/>
  <cp:contentType/>
  <cp:contentStatus/>
</cp:coreProperties>
</file>