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920" windowHeight="10575" activeTab="0"/>
  </bookViews>
  <sheets>
    <sheet name="2005 UMOPN  Report" sheetId="1" r:id="rId1"/>
    <sheet name="Contents" sheetId="2" r:id="rId2"/>
    <sheet name="Intro." sheetId="3" r:id="rId3"/>
    <sheet name="Coop." sheetId="4" r:id="rId4"/>
    <sheet name="Growing Cond." sheetId="5" r:id="rId5"/>
    <sheet name="Plot data" sheetId="6" r:id="rId6"/>
    <sheet name="Entries" sheetId="7" r:id="rId7"/>
    <sheet name="Averages" sheetId="8" r:id="rId8"/>
    <sheet name="Averages test wt,groat, ht" sheetId="9" r:id="rId9"/>
    <sheet name="Ranking" sheetId="10" r:id="rId10"/>
    <sheet name="Yield" sheetId="11" r:id="rId11"/>
    <sheet name="Summary of years" sheetId="12" r:id="rId12"/>
    <sheet name="Test wt" sheetId="13" r:id="rId13"/>
    <sheet name="Heading date" sheetId="14" r:id="rId14"/>
    <sheet name="Height" sheetId="15" r:id="rId15"/>
    <sheet name="Lodging" sheetId="16" r:id="rId16"/>
    <sheet name="Groat %" sheetId="17" r:id="rId17"/>
    <sheet name="Groat protein" sheetId="18" r:id="rId18"/>
    <sheet name="Summary years % protein" sheetId="19" r:id="rId19"/>
    <sheet name="Groat protein yield" sheetId="20" r:id="rId20"/>
    <sheet name="Groat oil" sheetId="21" r:id="rId21"/>
    <sheet name="Summary percent oil" sheetId="22" r:id="rId22"/>
    <sheet name="Beta-glucan" sheetId="23" r:id="rId23"/>
    <sheet name="Crown rust" sheetId="24" r:id="rId24"/>
    <sheet name="Seedling Winnipeg" sheetId="25" r:id="rId25"/>
    <sheet name="Stem rust" sheetId="26" r:id="rId26"/>
    <sheet name="BYDV &amp; smut" sheetId="27" r:id="rId27"/>
    <sheet name="Aberdeen" sheetId="28" r:id="rId28"/>
    <sheet name="Appen. A Ave. Yield" sheetId="29" r:id="rId29"/>
    <sheet name="Appen. B Groat Yield" sheetId="30" r:id="rId30"/>
    <sheet name="Appen. C g seed undehulled" sheetId="31" r:id="rId31"/>
    <sheet name="Appen D. Cultivar Releases" sheetId="32" r:id="rId32"/>
  </sheets>
  <definedNames>
    <definedName name="_xlnm.Print_Area" localSheetId="0">'2005 UMOPN  Report'!$B$1:$B$46</definedName>
    <definedName name="_xlnm.Print_Area" localSheetId="27">'Aberdeen'!$A$1:$K$54</definedName>
    <definedName name="_xlnm.Print_Area" localSheetId="31">'Appen D. Cultivar Releases'!$A$1:$G$53</definedName>
    <definedName name="_xlnm.Print_Area" localSheetId="29">'Appen. B Groat Yield'!$A$1:$P$46</definedName>
    <definedName name="_xlnm.Print_Area" localSheetId="7">'Averages'!$A$1:$M$45</definedName>
    <definedName name="_xlnm.Print_Area" localSheetId="22">'Beta-glucan'!$A$1:$L$45</definedName>
    <definedName name="_xlnm.Print_Area" localSheetId="26">'BYDV &amp; smut'!$A$1:$K$46</definedName>
    <definedName name="_xlnm.Print_Area" localSheetId="1">'Contents'!$A$1:$E$74</definedName>
    <definedName name="_xlnm.Print_Area" localSheetId="3">'Coop.'!$A$2:$H$130</definedName>
    <definedName name="_xlnm.Print_Area" localSheetId="23">'Crown rust'!$A$1:$J$43</definedName>
    <definedName name="_xlnm.Print_Area" localSheetId="6">'Entries'!$A$1:$H$40</definedName>
    <definedName name="_xlnm.Print_Area" localSheetId="16">'Groat %'!$A$1:$Q$45</definedName>
    <definedName name="_xlnm.Print_Area" localSheetId="17">'Groat protein'!$A$1:$S$43</definedName>
    <definedName name="_xlnm.Print_Area" localSheetId="19">'Groat protein yield'!$A$1:$P$47</definedName>
    <definedName name="_xlnm.Print_Area" localSheetId="4">'Growing Cond.'!$A$1:$J$165</definedName>
    <definedName name="_xlnm.Print_Area" localSheetId="13">'Heading date'!$A$1:$U$45</definedName>
    <definedName name="_xlnm.Print_Area" localSheetId="14">'Height'!$A$1:$V$41</definedName>
    <definedName name="_xlnm.Print_Area" localSheetId="2">'Intro.'!$A$1:$I$52</definedName>
    <definedName name="_xlnm.Print_Area" localSheetId="15">'Lodging'!$A$1:$S$44</definedName>
    <definedName name="_xlnm.Print_Area" localSheetId="5">'Plot data'!$A$1:$I$22</definedName>
    <definedName name="_xlnm.Print_Area" localSheetId="9">'Ranking'!$A$1:$M$42</definedName>
    <definedName name="_xlnm.Print_Area" localSheetId="24">'Seedling Winnipeg'!$A$1:$J$40</definedName>
    <definedName name="_xlnm.Print_Area" localSheetId="25">'Stem rust'!$A$1:$M$43</definedName>
    <definedName name="_xlnm.Print_Area" localSheetId="12">'Test wt'!$A$1:$S$46</definedName>
    <definedName name="_xlnm.Print_Area" localSheetId="10">'Yield'!$A$1:$T$49</definedName>
    <definedName name="Z_47C851CE_F71A_46D0_8EB2_C1EEB9A4C9B4_.wvu.PrintArea" localSheetId="31" hidden="1">'Appen D. Cultivar Releases'!$A$1:$J$53</definedName>
  </definedNames>
  <calcPr fullCalcOnLoad="1"/>
</workbook>
</file>

<file path=xl/sharedStrings.xml><?xml version="1.0" encoding="utf-8"?>
<sst xmlns="http://schemas.openxmlformats.org/spreadsheetml/2006/main" count="2475" uniqueCount="850">
  <si>
    <t xml:space="preserve">                  selected stations reporting the 2005 UMOPN.</t>
  </si>
  <si>
    <t>Table 17.  Average beta-glucan percent, rank, and beta-glucan percent at</t>
  </si>
  <si>
    <t xml:space="preserve">the listing of ‘Plot Data’ and ‘Comments on Growing Conditions’ at individual locations should </t>
  </si>
  <si>
    <t>help in interpreting the results.</t>
  </si>
  <si>
    <t xml:space="preserve">The groat percentages reported in Table 11 were determined by dehulling a 50-gram sample </t>
  </si>
  <si>
    <t xml:space="preserve">percent values in Table 15 were run on the Infratec 1255 Food and Feed Analyzer (whole </t>
  </si>
  <si>
    <t>with a Codema oat dehuller. The groat protein percent values in Table 12 and groat oil</t>
  </si>
  <si>
    <t xml:space="preserve">seeds using near-infrared transmittance).  A standard regression for protein was calculated </t>
  </si>
  <si>
    <t xml:space="preserve">using a sub-set of samples run on the Leco FP-428 nitrogen combustion apparatus.  The oil </t>
  </si>
  <si>
    <t xml:space="preserve">regression was based on NMR analyses.  Beta-glucan values reported in Table 17 were </t>
  </si>
  <si>
    <t>determined by chemical analysis using fluorescence spectrometry.</t>
  </si>
  <si>
    <t xml:space="preserve">A new feature added to the report this year is a list of recently released cultivars (Appendix </t>
  </si>
  <si>
    <t xml:space="preserve">D) including state or program of origin, assigned name, experimental line number in testing, </t>
  </si>
  <si>
    <t xml:space="preserve">nurseries tested in, and pedigree.  This list, in addition to being included in the annual </t>
  </si>
  <si>
    <t>nursery reports, is to be maintained in an updated fashion on a GrainGenes website (link at</t>
  </si>
  <si>
    <t xml:space="preserve"> http://wheat.pw.usda.gov/GG2/oat.shtml).</t>
  </si>
  <si>
    <t xml:space="preserve">We wish to thank Laurie Herrin, USDA Cereal Crops Research Unit, Madison, WI, for   </t>
  </si>
  <si>
    <t>analyses of groat protein, beta-glucan, and oil percentages.</t>
  </si>
  <si>
    <t xml:space="preserve">Entry </t>
  </si>
  <si>
    <t>No. Years</t>
  </si>
  <si>
    <t>Variety</t>
  </si>
  <si>
    <t xml:space="preserve"> No.</t>
  </si>
  <si>
    <t>In Nurs.</t>
  </si>
  <si>
    <t>or Selection</t>
  </si>
  <si>
    <t>Pedigree</t>
  </si>
  <si>
    <t>OGLE  (ck)</t>
  </si>
  <si>
    <t>CLINTLAND 64  (ck)</t>
  </si>
  <si>
    <t>GOPHER  (ck)</t>
  </si>
  <si>
    <t>JERRY (ck)</t>
  </si>
  <si>
    <t>GROAT</t>
  </si>
  <si>
    <t>PROTEIN</t>
  </si>
  <si>
    <t>ENTRY</t>
  </si>
  <si>
    <t>VARIETY OR</t>
  </si>
  <si>
    <t>YIELD</t>
  </si>
  <si>
    <t>TEST</t>
  </si>
  <si>
    <t xml:space="preserve">HEADING </t>
  </si>
  <si>
    <t>HEIGHT</t>
  </si>
  <si>
    <t>LODGING</t>
  </si>
  <si>
    <t xml:space="preserve">GROAT </t>
  </si>
  <si>
    <t>BETA</t>
  </si>
  <si>
    <t>NO.</t>
  </si>
  <si>
    <t>STATE SELECTION</t>
  </si>
  <si>
    <t>(bu/A)</t>
  </si>
  <si>
    <t>WEIGHT</t>
  </si>
  <si>
    <t>DATE</t>
  </si>
  <si>
    <t>(inches)</t>
  </si>
  <si>
    <t>PERCENT</t>
  </si>
  <si>
    <t>PROTEIN%</t>
  </si>
  <si>
    <t>(lbs/A)</t>
  </si>
  <si>
    <t>OIL%</t>
  </si>
  <si>
    <t>GLUCAN%</t>
  </si>
  <si>
    <t>MEAN</t>
  </si>
  <si>
    <t>Table 3.  Yield, test weight, groat protein yield, and height in both United States and</t>
  </si>
  <si>
    <t>(Q/HA)</t>
  </si>
  <si>
    <t>(lbs/bu)</t>
  </si>
  <si>
    <t>(KG/HL)</t>
  </si>
  <si>
    <t>(KG/HA)</t>
  </si>
  <si>
    <t>(cm)</t>
  </si>
  <si>
    <t xml:space="preserve"> GROAT</t>
  </si>
  <si>
    <t xml:space="preserve"> TEST</t>
  </si>
  <si>
    <t xml:space="preserve">BETA </t>
  </si>
  <si>
    <t xml:space="preserve"> DATE</t>
  </si>
  <si>
    <t>PROTEIN %</t>
  </si>
  <si>
    <t xml:space="preserve"> YIELD</t>
  </si>
  <si>
    <t>GLUCAN %</t>
  </si>
  <si>
    <t>OTT</t>
  </si>
  <si>
    <t>AMES</t>
  </si>
  <si>
    <t>URBAN</t>
  </si>
  <si>
    <t>W.LAF</t>
  </si>
  <si>
    <t>FARGO</t>
  </si>
  <si>
    <t>MINOT</t>
  </si>
  <si>
    <t>E.LAN</t>
  </si>
  <si>
    <t>RSMT</t>
  </si>
  <si>
    <t>MORIS</t>
  </si>
  <si>
    <t>ITHA</t>
  </si>
  <si>
    <t>BROOK</t>
  </si>
  <si>
    <t>WATER</t>
  </si>
  <si>
    <t>AVG</t>
  </si>
  <si>
    <t>RANK</t>
  </si>
  <si>
    <t>ONT</t>
  </si>
  <si>
    <t>IA</t>
  </si>
  <si>
    <t>IL</t>
  </si>
  <si>
    <t>IN</t>
  </si>
  <si>
    <t>ND</t>
  </si>
  <si>
    <t>MI</t>
  </si>
  <si>
    <t>MN</t>
  </si>
  <si>
    <t>NY</t>
  </si>
  <si>
    <t>SD</t>
  </si>
  <si>
    <t>F Ratio</t>
  </si>
  <si>
    <t>---</t>
  </si>
  <si>
    <t>HEADING</t>
  </si>
  <si>
    <t xml:space="preserve"> RANK</t>
  </si>
  <si>
    <t>FARGO, ND</t>
  </si>
  <si>
    <t xml:space="preserve">  RANK</t>
  </si>
  <si>
    <t xml:space="preserve">  </t>
  </si>
  <si>
    <t>OIL</t>
  </si>
  <si>
    <t>GLUCAN</t>
  </si>
  <si>
    <t>C.V.</t>
  </si>
  <si>
    <t>No. of rows</t>
  </si>
  <si>
    <t xml:space="preserve">No. of </t>
  </si>
  <si>
    <t>Abbreviation</t>
  </si>
  <si>
    <t>Date</t>
  </si>
  <si>
    <t>and length</t>
  </si>
  <si>
    <t>Row</t>
  </si>
  <si>
    <t>Station</t>
  </si>
  <si>
    <t>in data tables</t>
  </si>
  <si>
    <t>seeded</t>
  </si>
  <si>
    <t>spacing</t>
  </si>
  <si>
    <t>harvested</t>
  </si>
  <si>
    <t>LACOM,  ALB</t>
  </si>
  <si>
    <t>4-5m</t>
  </si>
  <si>
    <t>23cm</t>
  </si>
  <si>
    <t>4-3m</t>
  </si>
  <si>
    <t>Ottawa, ONT</t>
  </si>
  <si>
    <t>OTT, CAN</t>
  </si>
  <si>
    <t>17.8cm</t>
  </si>
  <si>
    <t>2-2.5m</t>
  </si>
  <si>
    <t>4</t>
  </si>
  <si>
    <t>WINN, MAN</t>
  </si>
  <si>
    <t>3</t>
  </si>
  <si>
    <t>Ames, IA</t>
  </si>
  <si>
    <t>AMES, IA</t>
  </si>
  <si>
    <t>4-12'</t>
  </si>
  <si>
    <t>12"</t>
  </si>
  <si>
    <t>4-8'</t>
  </si>
  <si>
    <t>2</t>
  </si>
  <si>
    <t>Urbana, IL</t>
  </si>
  <si>
    <t>URBAN, IL</t>
  </si>
  <si>
    <t>6-14'</t>
  </si>
  <si>
    <t>7"</t>
  </si>
  <si>
    <t>6-8'</t>
  </si>
  <si>
    <t>W. Lafayette, IN</t>
  </si>
  <si>
    <t>W.LAF, IN</t>
  </si>
  <si>
    <t>7-10'</t>
  </si>
  <si>
    <t>E. Lansing, MI</t>
  </si>
  <si>
    <t>E.LAN, MI</t>
  </si>
  <si>
    <t>5-18'</t>
  </si>
  <si>
    <t>5-12'</t>
  </si>
  <si>
    <t>Morris, MN</t>
  </si>
  <si>
    <t>MORIS, MN</t>
  </si>
  <si>
    <t>5-10'</t>
  </si>
  <si>
    <t>Rosemount, MN</t>
  </si>
  <si>
    <t>RSMT, MN</t>
  </si>
  <si>
    <t>4-10'</t>
  </si>
  <si>
    <t>2-8'</t>
  </si>
  <si>
    <t>Carrington, ND</t>
  </si>
  <si>
    <t>CARR, ND</t>
  </si>
  <si>
    <t>Fargo, ND</t>
  </si>
  <si>
    <t>Minot, ND</t>
  </si>
  <si>
    <t>MINOT, ND</t>
  </si>
  <si>
    <t>Ithaca, NY</t>
  </si>
  <si>
    <t>ITHA, NY</t>
  </si>
  <si>
    <t>6-4m</t>
  </si>
  <si>
    <t>18cm</t>
  </si>
  <si>
    <t>6-3m</t>
  </si>
  <si>
    <t>Brookings, SD</t>
  </si>
  <si>
    <t>BROOK, SD</t>
  </si>
  <si>
    <t>7-17.5'</t>
  </si>
  <si>
    <t>Watertown, SD</t>
  </si>
  <si>
    <t>WATER, SD</t>
  </si>
  <si>
    <t>Madison, WI</t>
  </si>
  <si>
    <t>MAD, WI</t>
  </si>
  <si>
    <t>LOCATIONS, COOPERATING AGENCIES, AND PERSONNEL</t>
  </si>
  <si>
    <t>Aberdeen</t>
  </si>
  <si>
    <t>Idaho Agricultural Exp. Station</t>
  </si>
  <si>
    <t>*</t>
  </si>
  <si>
    <t>ILLINOIS</t>
  </si>
  <si>
    <t>Urbana</t>
  </si>
  <si>
    <t>University of Illinois</t>
  </si>
  <si>
    <t>N.J. Smith</t>
  </si>
  <si>
    <t>INDIANA</t>
  </si>
  <si>
    <t>Lafayette</t>
  </si>
  <si>
    <t>Purdue University</t>
  </si>
  <si>
    <t>H.W. Ohm</t>
  </si>
  <si>
    <t>G.E. Shaner</t>
  </si>
  <si>
    <t>IOWA</t>
  </si>
  <si>
    <t>Ames</t>
  </si>
  <si>
    <t>Iowa State University</t>
  </si>
  <si>
    <t>J. Jannink</t>
  </si>
  <si>
    <t>MICHIGAN</t>
  </si>
  <si>
    <t>East Lansing</t>
  </si>
  <si>
    <t>Michigan State University</t>
  </si>
  <si>
    <t>R.D. Freed</t>
  </si>
  <si>
    <t>MINNESOTA</t>
  </si>
  <si>
    <t>St. Paul</t>
  </si>
  <si>
    <t>University of Minnesota</t>
  </si>
  <si>
    <t>D.D. Stuthman</t>
  </si>
  <si>
    <t>H.W. Rines</t>
  </si>
  <si>
    <t>Rosemount</t>
  </si>
  <si>
    <t>SOUTH DAKOTA</t>
  </si>
  <si>
    <t>Brookings</t>
  </si>
  <si>
    <t>South Dakota State University</t>
  </si>
  <si>
    <t>L. Hall</t>
  </si>
  <si>
    <t>WISCONSIN</t>
  </si>
  <si>
    <t>Madison</t>
  </si>
  <si>
    <t>University of Wisconsin</t>
  </si>
  <si>
    <t>National Oat Quality Lab</t>
  </si>
  <si>
    <t>D.M. Peterson</t>
  </si>
  <si>
    <t>K.D. Gilchrist</t>
  </si>
  <si>
    <t xml:space="preserve">      TABLE OF CONTENTS</t>
  </si>
  <si>
    <t xml:space="preserve"> </t>
  </si>
  <si>
    <t>Introduction..........................................................................................................................................................................</t>
  </si>
  <si>
    <t/>
  </si>
  <si>
    <t>Locations, Cooperating Agencies, and Personnel................................................................................................................................</t>
  </si>
  <si>
    <t>Comments on growing conditions.....................................................................................................................................</t>
  </si>
  <si>
    <t>Plot data..............................................................................................................................................................................</t>
  </si>
  <si>
    <t>Table 1.  Information on entries............................................................................................................................................</t>
  </si>
  <si>
    <t>Table 2.  Averages over stations for varieties and selections................................................................................................</t>
  </si>
  <si>
    <t>Table 3.  Yield, test weight, groat protein yield and height in both</t>
  </si>
  <si>
    <t>Table 4.  Ranking table for varieties and selections...........................................................................................................</t>
  </si>
  <si>
    <t>Table 5.  Average yield (bu/A), rank and yield at reporting stations...............................................................................................................</t>
  </si>
  <si>
    <t>Table 6.  Summary over years for yield................................................................................................................................</t>
  </si>
  <si>
    <t>Table 7.  Average test weight (lbs/bu), rank and test weight at reporting stations.............................................................................................................</t>
  </si>
  <si>
    <t xml:space="preserve">Table 8.  Average heading date (days after Jan. 1), rank and heading </t>
  </si>
  <si>
    <t>Table 9.  Average plant height (inches), rank and plant height at</t>
  </si>
  <si>
    <t>Table 10.  Average lodging percent, rank and lodging at reporting stations.............................................................................................................................</t>
  </si>
  <si>
    <t>Table 11.  Average groat percent, rank and groat percent at selected stations .............................................................................................</t>
  </si>
  <si>
    <t>Table 12.  Average groat protein percent, rank and groat protein percent</t>
  </si>
  <si>
    <t>Table 13.  Summary over years for groat protein percent................................................................................................................</t>
  </si>
  <si>
    <t>Table 14.  Average groat protein yield, rank and groat protein yield</t>
  </si>
  <si>
    <t>Table 15.  Average groat oil percent, rank and groat oil percent</t>
  </si>
  <si>
    <t>Table 16.  Summary over years for groat oil percent............................................................................................................</t>
  </si>
  <si>
    <t>Table 18.  Reaction to crown rust...................................................................................................................................................</t>
  </si>
  <si>
    <t xml:space="preserve">Appendix A.  Average yield (bu/A), rank and yield at stations submitting </t>
  </si>
  <si>
    <t>Appendix B.  Average groat yield (lb/A), rank and groat yield at stations</t>
  </si>
  <si>
    <t>Page</t>
  </si>
  <si>
    <t>AC Assiniboia (ck)</t>
  </si>
  <si>
    <t>02</t>
  </si>
  <si>
    <r>
      <t>URBAN</t>
    </r>
    <r>
      <rPr>
        <vertAlign val="superscript"/>
        <sz val="10"/>
        <rFont val="Arial"/>
        <family val="2"/>
      </rPr>
      <t>1</t>
    </r>
  </si>
  <si>
    <t>Cooperating</t>
  </si>
  <si>
    <t>Reps</t>
  </si>
  <si>
    <t>Winnipeg, MAN</t>
  </si>
  <si>
    <t>Lacombe, ALB</t>
  </si>
  <si>
    <t>Table 14.  Average groat protein yield (lbs/A = 32 lbs/bu X bu/A X groat percent X groat protein percent)</t>
  </si>
  <si>
    <t>MANITOBA</t>
  </si>
  <si>
    <t>Winnipeg</t>
  </si>
  <si>
    <t>J. Chong</t>
  </si>
  <si>
    <t>T. Fetch</t>
  </si>
  <si>
    <t>ONTARIO</t>
  </si>
  <si>
    <t>Ottawa</t>
  </si>
  <si>
    <t>B. De Haan</t>
  </si>
  <si>
    <t>Watertown</t>
  </si>
  <si>
    <t>R.K. Skrdla</t>
  </si>
  <si>
    <t>Beresford</t>
  </si>
  <si>
    <t>Morris</t>
  </si>
  <si>
    <t>G. Nelson</t>
  </si>
  <si>
    <t>Agriculture and Agri-Foods Canada</t>
  </si>
  <si>
    <t>D. Burrup</t>
  </si>
  <si>
    <t>R. Caspers</t>
  </si>
  <si>
    <t>* Indicates USDA employee.</t>
  </si>
  <si>
    <t>replicates</t>
  </si>
  <si>
    <t xml:space="preserve">  (bu/A)</t>
  </si>
  <si>
    <t xml:space="preserve">ONT  </t>
  </si>
  <si>
    <t xml:space="preserve">IN  </t>
  </si>
  <si>
    <t>ND991293</t>
  </si>
  <si>
    <t>03</t>
  </si>
  <si>
    <t>LSD .05</t>
  </si>
  <si>
    <t>ITHACA</t>
  </si>
  <si>
    <r>
      <t>1</t>
    </r>
    <r>
      <rPr>
        <sz val="10"/>
        <rFont val="Arial"/>
        <family val="0"/>
      </rPr>
      <t xml:space="preserve"> Nursery grown adjacent to buckthorn hedges.</t>
    </r>
  </si>
  <si>
    <t xml:space="preserve">P9741A41-4-6-7 </t>
  </si>
  <si>
    <t>MN02234</t>
  </si>
  <si>
    <t>ND000824</t>
  </si>
  <si>
    <t>ND010264</t>
  </si>
  <si>
    <t>WIX8208-3</t>
  </si>
  <si>
    <t>WIX8347-2</t>
  </si>
  <si>
    <t>WIX8347-3</t>
  </si>
  <si>
    <t>7-12'</t>
  </si>
  <si>
    <t>BROOK, SD %</t>
  </si>
  <si>
    <t>field</t>
  </si>
  <si>
    <t>Buckthorn</t>
  </si>
  <si>
    <r>
      <t>ST.PAUL, MN</t>
    </r>
    <r>
      <rPr>
        <vertAlign val="superscript"/>
        <sz val="10"/>
        <rFont val="Arial"/>
        <family val="2"/>
      </rPr>
      <t>1</t>
    </r>
  </si>
  <si>
    <t>not harvested</t>
  </si>
  <si>
    <t>Seedling</t>
  </si>
  <si>
    <r>
      <t>YIELD</t>
    </r>
    <r>
      <rPr>
        <vertAlign val="superscript"/>
        <sz val="10"/>
        <rFont val="Arial"/>
        <family val="2"/>
      </rPr>
      <t xml:space="preserve"> </t>
    </r>
  </si>
  <si>
    <t>04</t>
  </si>
  <si>
    <t>ALBERTA</t>
  </si>
  <si>
    <t>Lacombe</t>
  </si>
  <si>
    <r>
      <t>GROAT</t>
    </r>
    <r>
      <rPr>
        <vertAlign val="superscript"/>
        <sz val="10"/>
        <rFont val="Arial"/>
        <family val="2"/>
      </rPr>
      <t xml:space="preserve"> </t>
    </r>
  </si>
  <si>
    <t>SEED</t>
  </si>
  <si>
    <r>
      <t>UNDEHULLED</t>
    </r>
    <r>
      <rPr>
        <vertAlign val="superscript"/>
        <sz val="10"/>
        <rFont val="Arial"/>
        <family val="2"/>
      </rPr>
      <t>1</t>
    </r>
  </si>
  <si>
    <t xml:space="preserve">Wes Dyck </t>
  </si>
  <si>
    <t>%</t>
  </si>
  <si>
    <t>CV</t>
  </si>
  <si>
    <t>LSD</t>
  </si>
  <si>
    <t>M. Carson</t>
  </si>
  <si>
    <t>J. Mochon</t>
  </si>
  <si>
    <r>
      <t>FARGO</t>
    </r>
    <r>
      <rPr>
        <vertAlign val="superscript"/>
        <sz val="10"/>
        <rFont val="Arial"/>
        <family val="2"/>
      </rPr>
      <t>2</t>
    </r>
  </si>
  <si>
    <r>
      <t>3</t>
    </r>
    <r>
      <rPr>
        <sz val="10"/>
        <rFont val="Arial"/>
        <family val="0"/>
      </rPr>
      <t xml:space="preserve"> 0 = no symptoms to 9 = no seed expected</t>
    </r>
  </si>
  <si>
    <t>IDAHO</t>
  </si>
  <si>
    <r>
      <t>W.LAF</t>
    </r>
    <r>
      <rPr>
        <vertAlign val="superscript"/>
        <sz val="10"/>
        <rFont val="Arial"/>
        <family val="2"/>
      </rPr>
      <t>3</t>
    </r>
  </si>
  <si>
    <r>
      <t xml:space="preserve">2 </t>
    </r>
    <r>
      <rPr>
        <sz val="10"/>
        <rFont val="Arial"/>
        <family val="2"/>
      </rPr>
      <t xml:space="preserve"> 0 = no symptoms to 9 = no seed expected.  Natural infection.</t>
    </r>
  </si>
  <si>
    <r>
      <t>1</t>
    </r>
    <r>
      <rPr>
        <sz val="10"/>
        <rFont val="Arial"/>
        <family val="0"/>
      </rPr>
      <t xml:space="preserve">  0=none, 9= dead. Inoculated nursery.</t>
    </r>
  </si>
  <si>
    <r>
      <t xml:space="preserve">3 </t>
    </r>
    <r>
      <rPr>
        <sz val="10"/>
        <rFont val="Arial"/>
        <family val="0"/>
      </rPr>
      <t xml:space="preserve"> 0=no yellow dwarf symptoms to 9=severe leaf discoloration and plant stunting. Means of 4 hill plots inoculated </t>
    </r>
  </si>
  <si>
    <r>
      <t>AMES</t>
    </r>
    <r>
      <rPr>
        <vertAlign val="superscript"/>
        <sz val="10"/>
        <rFont val="Arial"/>
        <family val="2"/>
      </rPr>
      <t>2</t>
    </r>
  </si>
  <si>
    <r>
      <t>AMES</t>
    </r>
    <r>
      <rPr>
        <vertAlign val="superscript"/>
        <sz val="10"/>
        <rFont val="Arial"/>
        <family val="2"/>
      </rPr>
      <t>3</t>
    </r>
  </si>
  <si>
    <r>
      <t xml:space="preserve">   at 2 to 3 leaf stage with BYDV and CYDV viruliferous </t>
    </r>
    <r>
      <rPr>
        <i/>
        <sz val="10"/>
        <rFont val="Arial"/>
        <family val="2"/>
      </rPr>
      <t>R. padi</t>
    </r>
    <r>
      <rPr>
        <sz val="10"/>
        <rFont val="Arial"/>
        <family val="0"/>
      </rPr>
      <t>. Symptoms recorded at 2 weeks after heading.</t>
    </r>
  </si>
  <si>
    <t xml:space="preserve">TEST WT. </t>
  </si>
  <si>
    <t>NEW YORK</t>
  </si>
  <si>
    <t>Ithaca</t>
  </si>
  <si>
    <t>NORTH DAKOTA</t>
  </si>
  <si>
    <t>Carrington</t>
  </si>
  <si>
    <t>Fargo</t>
  </si>
  <si>
    <t>Minot</t>
  </si>
  <si>
    <r>
      <t>HEADING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</si>
  <si>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r>
      <t xml:space="preserve">1 </t>
    </r>
    <r>
      <rPr>
        <sz val="10"/>
        <rFont val="Arial"/>
        <family val="0"/>
      </rPr>
      <t>Amount of undehulled seed, in grams, after passing a 50-gram sample through the Codema dehuller for 1.5 minutes.</t>
    </r>
  </si>
  <si>
    <t>Carrington Substation</t>
  </si>
  <si>
    <t>North Dakota State University</t>
  </si>
  <si>
    <t>North Central Substation</t>
  </si>
  <si>
    <t>Cornell University</t>
  </si>
  <si>
    <t>M.E. Sorrells</t>
  </si>
  <si>
    <t>M.S. McMullen</t>
  </si>
  <si>
    <r>
      <t>HEADING</t>
    </r>
    <r>
      <rPr>
        <vertAlign val="superscript"/>
        <sz val="10"/>
        <color indexed="8"/>
        <rFont val="Arial"/>
        <family val="2"/>
      </rPr>
      <t>1</t>
    </r>
  </si>
  <si>
    <r>
      <t>AG SC</t>
    </r>
    <r>
      <rPr>
        <vertAlign val="superscript"/>
        <sz val="10"/>
        <color indexed="8"/>
        <rFont val="Arial"/>
        <family val="2"/>
      </rPr>
      <t>2</t>
    </r>
  </si>
  <si>
    <r>
      <t>2</t>
    </r>
    <r>
      <rPr>
        <sz val="10"/>
        <rFont val="Arial"/>
        <family val="0"/>
      </rPr>
      <t xml:space="preserve"> Agronomic Score 1 = poor; 5 = very best.</t>
    </r>
  </si>
  <si>
    <t>(days)</t>
  </si>
  <si>
    <t>(1-5)</t>
  </si>
  <si>
    <t>H. Kaeppler</t>
  </si>
  <si>
    <t>J. Mitchell-Fetch</t>
  </si>
  <si>
    <t>A. McElroy</t>
  </si>
  <si>
    <t>F.L. Kolb</t>
  </si>
  <si>
    <t>CR13</t>
  </si>
  <si>
    <t>CR200</t>
  </si>
  <si>
    <t>CR223</t>
  </si>
  <si>
    <t>CR225</t>
  </si>
  <si>
    <t>CR241</t>
  </si>
  <si>
    <t>CR249</t>
  </si>
  <si>
    <t>CR254</t>
  </si>
  <si>
    <t>Table 19.  Seedling reaction to crown rust at Winnipeg, Manitoba</t>
  </si>
  <si>
    <t>CROWN RUST ISOLATES</t>
  </si>
  <si>
    <t>Table 19.  Seedling reaction to crown rust at Winnipeg, Manitoba...................................................................................................................................................</t>
  </si>
  <si>
    <t>seedling</t>
  </si>
  <si>
    <t xml:space="preserve">            BYDV</t>
  </si>
  <si>
    <t xml:space="preserve">               date at reporting stations...................................................................................................................................................</t>
  </si>
  <si>
    <t xml:space="preserve">                 at selected stations..................................................................................................................................................</t>
  </si>
  <si>
    <t xml:space="preserve">                at selected stations...................................................................................................................................................</t>
  </si>
  <si>
    <t xml:space="preserve">                at selected stations...................................................................................................................................................................</t>
  </si>
  <si>
    <t>Table 20.  Reaction to stem rust............................................................................................................................................</t>
  </si>
  <si>
    <t>Table 21.  Reaction to BYDV and smut....................................................................................................................................</t>
  </si>
  <si>
    <t xml:space="preserve">               United States and International units.....................................................................................................................................</t>
  </si>
  <si>
    <t xml:space="preserve">               reporting stations.................................................................................................................................................................</t>
  </si>
  <si>
    <t xml:space="preserve">                     samples for groat percent and groat protein analysis.........................................................................................</t>
  </si>
  <si>
    <t xml:space="preserve">                     submitting samples for groat percent and groat protein analysis............................................................................................</t>
  </si>
  <si>
    <t>Table 17.  Average beta-glucan percent, rank and beta-glucan percent at selected stations.......................................................................</t>
  </si>
  <si>
    <t>Table 22.  Agronomic data for the UMOPN grown under irrigation at Aberdeen, ID………...................................................................</t>
  </si>
  <si>
    <t xml:space="preserve">Appendix A. Average yield (bu/A), rank and yield at stations submitting seed samples for groat percent and  </t>
  </si>
  <si>
    <t xml:space="preserve">                                                          groat protein percent analysis.</t>
  </si>
  <si>
    <t>Appendix B.  Average groat  yield (lbs/A =32lbs/bu x bu/A x groat percent), rank and groat yield at selected stations</t>
  </si>
  <si>
    <t xml:space="preserve"> Table 5. Average yield (bu/A), rank and yield at locations reporting the 2005 UMOPN.</t>
  </si>
  <si>
    <t>IL99-1338</t>
  </si>
  <si>
    <t>IL00-4858</t>
  </si>
  <si>
    <t>IL00-7267</t>
  </si>
  <si>
    <t>P973A38-9-3-2-29</t>
  </si>
  <si>
    <t>P978A29-13-2-32</t>
  </si>
  <si>
    <t>IA00010-6-1</t>
  </si>
  <si>
    <t>IA00027-11-1</t>
  </si>
  <si>
    <t>IA00059-9-1</t>
  </si>
  <si>
    <t>SD000366-15</t>
  </si>
  <si>
    <t>SD000366-36</t>
  </si>
  <si>
    <t>SD020701</t>
  </si>
  <si>
    <t>SD021021</t>
  </si>
  <si>
    <t>SD020536</t>
  </si>
  <si>
    <t>MSU4020-6</t>
  </si>
  <si>
    <t>MN03205</t>
  </si>
  <si>
    <t>MN03206</t>
  </si>
  <si>
    <t>ND010426</t>
  </si>
  <si>
    <t>ND010761</t>
  </si>
  <si>
    <t>ND011054</t>
  </si>
  <si>
    <t>OA1063-8</t>
  </si>
  <si>
    <t>OA1069-7</t>
  </si>
  <si>
    <t>OA1086-2</t>
  </si>
  <si>
    <t>WI</t>
  </si>
  <si>
    <t>.</t>
  </si>
  <si>
    <t xml:space="preserve">     Table 1.  Information on entries in the 2005 Uniform Midseason Oat Performance Nursery.</t>
  </si>
  <si>
    <t xml:space="preserve">                International units.  Values are averages over stations reporting the 2005 UMOPN.</t>
  </si>
  <si>
    <t>Table 4. Ranking table for varieties and selections in the 2005 UMOPN.</t>
  </si>
  <si>
    <t>Table 7.  Average test weight (lbs/bu), rank, and test weight at stations reporting the 2005 UMOPN.</t>
  </si>
  <si>
    <t>Table 8.  Average heading date (days after Jan. 1), rank, and heading date at stations reporting the 2005 UMOPN.</t>
  </si>
  <si>
    <t>Table 9.  Average height (inches), rank, and height at stations reporting the 2005 UMOPN.</t>
  </si>
  <si>
    <t>Table 10.  Average lodging percent, rank, and lodging at stations reporting the 2005 UMOPN.</t>
  </si>
  <si>
    <t>Table 11.  Average groat percent, rank, and groat percent at selected locations for the 2005 UMOPN.</t>
  </si>
  <si>
    <t>MAD</t>
  </si>
  <si>
    <t>05</t>
  </si>
  <si>
    <t>04-05</t>
  </si>
  <si>
    <t>03-05</t>
  </si>
  <si>
    <t>02-05</t>
  </si>
  <si>
    <t>Table 6.  Summary over years for yield (bu/A).  2002-2005  UMOPN.</t>
  </si>
  <si>
    <t>Table 13.  Summary over years for percent protein.  2002-2005 UMOPN.</t>
  </si>
  <si>
    <t xml:space="preserve">                    rank, and groat protein yield at selected stations reporting the 2005 UMOPN.</t>
  </si>
  <si>
    <t>Table 15.  Average groat oil percent, rank, and groat oil percent at selected stations reporting the 2005 UMOPN.</t>
  </si>
  <si>
    <t>Table 16.  Summary over years for percent oil.  2002-2005  UMOPN.</t>
  </si>
  <si>
    <t>Table 18. Reaction to crown rust for each entry in the 2005 UMOPN.</t>
  </si>
  <si>
    <t>Table 20.  Reaction to stem rust for each entry in the 2005 UMOPN.</t>
  </si>
  <si>
    <t>Table 21.  Reaction to BYDV and smut for each entry in the 2005 UMOPN.</t>
  </si>
  <si>
    <t>Table 22.  Agronomic data for each entry in the 2005 UMOPN plus local check grown under irrigation at Aberdeen, ID.</t>
  </si>
  <si>
    <r>
      <t>1</t>
    </r>
    <r>
      <rPr>
        <sz val="10"/>
        <rFont val="Arial"/>
        <family val="0"/>
      </rPr>
      <t xml:space="preserve"> Days after January 1, 2005.</t>
    </r>
  </si>
  <si>
    <t xml:space="preserve">                     reporting the 2005 UMOPN.</t>
  </si>
  <si>
    <t>Appendix C.  Grams of seed undehulled in 50-gram sample after dehulling 2005 UMOPN.</t>
  </si>
  <si>
    <t>AC Assiniboia/IL92-6728</t>
  </si>
  <si>
    <t>new</t>
  </si>
  <si>
    <t>IL93-8370/IL95-951</t>
  </si>
  <si>
    <t>IL95-4774/IL95-8346</t>
  </si>
  <si>
    <t>Brave/2/Tyler/Egdolon 23</t>
  </si>
  <si>
    <t xml:space="preserve">Jay/4/P8669/3/WIX6141-2/P909A23//ND881374/ND880107 </t>
  </si>
  <si>
    <t>Jay/4/Classic/3/WIX6141-2/P909A23//ND881374/ND880107</t>
  </si>
  <si>
    <t>Jay/4/Classic/3/P8674/P909//ND881374/ND880107</t>
  </si>
  <si>
    <t>IL94-784/Blaze</t>
  </si>
  <si>
    <t>P91302A4-2-2-1-5/MO1022-1</t>
  </si>
  <si>
    <t>Newdak/Premier//Sesqui</t>
  </si>
  <si>
    <t>Clintland*5/LMJHA/3/Clintland/2/Clinton/Grey Algerian</t>
  </si>
  <si>
    <t>SD89507/Settler//SD93068</t>
  </si>
  <si>
    <t>MN97201/SD97575</t>
  </si>
  <si>
    <t>SD97066/SD96249//MN97201</t>
  </si>
  <si>
    <t>SD97039//SD96280/OT275</t>
  </si>
  <si>
    <t>Ida//Marion/Pacer</t>
  </si>
  <si>
    <t>Sesqui/OA982-6</t>
  </si>
  <si>
    <t>OA982-6/MN97203</t>
  </si>
  <si>
    <t>?</t>
  </si>
  <si>
    <t>Selection from Sixty-day.</t>
  </si>
  <si>
    <t>ND95171E/ND910592</t>
  </si>
  <si>
    <t>ND950205/HiFi</t>
  </si>
  <si>
    <t>ND873126/AC Assiniboia</t>
  </si>
  <si>
    <t>ND911048/GEM</t>
  </si>
  <si>
    <t>ND950393/HYTEST</t>
  </si>
  <si>
    <t>HiFi/ND950107</t>
  </si>
  <si>
    <t>Valley/ND810458</t>
  </si>
  <si>
    <t>Dane/Newdak/3/SN36/Don/2/Ogle</t>
  </si>
  <si>
    <t>Gem/ND900117</t>
  </si>
  <si>
    <t>PC 68/7*Robert</t>
  </si>
  <si>
    <t>PC68/DONEGAL//CAPITAL</t>
  </si>
  <si>
    <t>OA973-1/AC Goslin</t>
  </si>
  <si>
    <t>OA976-2/OA993-3</t>
  </si>
  <si>
    <t>2005 UMOPN</t>
  </si>
  <si>
    <t>ELAN</t>
  </si>
  <si>
    <t>Table 2. Averages over stations for varieties and selections grown in the 2005 UMOPN.</t>
  </si>
  <si>
    <t>Ajay</t>
  </si>
  <si>
    <t>Maverick (90Ab1322)</t>
  </si>
  <si>
    <t>Monico (AbSP 9-2)</t>
  </si>
  <si>
    <t>Monida</t>
  </si>
  <si>
    <t>Powell</t>
  </si>
  <si>
    <t>Table 12.  Average groat protein percent, rank, and groat protein percent at selected stations reporting the 2005 UMOPN.</t>
  </si>
  <si>
    <t>URBANA</t>
  </si>
  <si>
    <r>
      <t>RSMT</t>
    </r>
    <r>
      <rPr>
        <vertAlign val="superscript"/>
        <sz val="10"/>
        <rFont val="Arial"/>
        <family val="2"/>
      </rPr>
      <t>1</t>
    </r>
  </si>
  <si>
    <t>NA29</t>
  </si>
  <si>
    <t>NA67</t>
  </si>
  <si>
    <t>33+</t>
  </si>
  <si>
    <t>2 PLTS ;1, 2 PLTS 22+</t>
  </si>
  <si>
    <t>2 PLTS ;1, 2 PLTS 4</t>
  </si>
  <si>
    <t>0 ESC?</t>
  </si>
  <si>
    <t>3 PLTS 11+, 2 PLTS 4</t>
  </si>
  <si>
    <t>4 PLTS 0, 1 PLT 4</t>
  </si>
  <si>
    <t>22-</t>
  </si>
  <si>
    <t>;1</t>
  </si>
  <si>
    <t>11+</t>
  </si>
  <si>
    <t>0;</t>
  </si>
  <si>
    <t>2 PLTS 22-, 2 PLTS 33+</t>
  </si>
  <si>
    <t>22+</t>
  </si>
  <si>
    <t>12-</t>
  </si>
  <si>
    <t>LACOM</t>
  </si>
  <si>
    <t>ALB</t>
  </si>
  <si>
    <t>Tr S</t>
  </si>
  <si>
    <t xml:space="preserve">S </t>
  </si>
  <si>
    <t>5 S</t>
  </si>
  <si>
    <t>S</t>
  </si>
  <si>
    <t>10 S</t>
  </si>
  <si>
    <t>40 S</t>
  </si>
  <si>
    <t>20 MR-MS</t>
  </si>
  <si>
    <t>5 MR-MS</t>
  </si>
  <si>
    <t xml:space="preserve">5 MR </t>
  </si>
  <si>
    <t>20 S</t>
  </si>
  <si>
    <t>Tr MR</t>
  </si>
  <si>
    <t>60 S</t>
  </si>
  <si>
    <t>80S</t>
  </si>
  <si>
    <t xml:space="preserve">20 MS </t>
  </si>
  <si>
    <t>R</t>
  </si>
  <si>
    <t>10 MR</t>
  </si>
  <si>
    <t>Tr MS</t>
  </si>
  <si>
    <r>
      <t>2</t>
    </r>
    <r>
      <rPr>
        <sz val="10"/>
        <rFont val="Arial"/>
        <family val="0"/>
      </rPr>
      <t xml:space="preserve"> Inoculated with a rust composite, hill plot</t>
    </r>
  </si>
  <si>
    <t>;-</t>
  </si>
  <si>
    <t>0 3sp</t>
  </si>
  <si>
    <t>0 (4f)</t>
  </si>
  <si>
    <t>;1-</t>
  </si>
  <si>
    <t>0;-</t>
  </si>
  <si>
    <t>;</t>
  </si>
  <si>
    <t>0 (4)</t>
  </si>
  <si>
    <t>;/3</t>
  </si>
  <si>
    <t>;- 3sp</t>
  </si>
  <si>
    <t>;1f</t>
  </si>
  <si>
    <t>; 4sp</t>
  </si>
  <si>
    <t>; (4)</t>
  </si>
  <si>
    <t>;21</t>
  </si>
  <si>
    <t>0 4sp</t>
  </si>
  <si>
    <t>0 (12) (4)</t>
  </si>
  <si>
    <t>4/;</t>
  </si>
  <si>
    <t>4/;1-</t>
  </si>
  <si>
    <t>0 wk plts</t>
  </si>
  <si>
    <t>;1/23</t>
  </si>
  <si>
    <t>;- (4)</t>
  </si>
  <si>
    <t>;/4</t>
  </si>
  <si>
    <t>;- 4sp</t>
  </si>
  <si>
    <t>0 2sp</t>
  </si>
  <si>
    <t xml:space="preserve">             WINN, MAN (seedling, greenhouse)</t>
  </si>
  <si>
    <t>(0-9)</t>
  </si>
  <si>
    <t>PLOT DATA - 2005 UMOPN</t>
  </si>
  <si>
    <t>SMUT</t>
  </si>
  <si>
    <t>T MS</t>
  </si>
  <si>
    <t>50 MS-S</t>
  </si>
  <si>
    <t>60 MS-S</t>
  </si>
  <si>
    <t>40 MS-S</t>
  </si>
  <si>
    <t>30 MR-MS</t>
  </si>
  <si>
    <t>5-40 R-S</t>
  </si>
  <si>
    <t>30 MS-S</t>
  </si>
  <si>
    <t>20 R-MS</t>
  </si>
  <si>
    <t>40 MR-MS</t>
  </si>
  <si>
    <t>5 R-MS</t>
  </si>
  <si>
    <t>T MR-MS</t>
  </si>
  <si>
    <t>T MS-S</t>
  </si>
  <si>
    <t>T 20R-S</t>
  </si>
  <si>
    <t>20 MR-S</t>
  </si>
  <si>
    <t>10 R-MS</t>
  </si>
  <si>
    <t>15 R-MR</t>
  </si>
  <si>
    <t>T R</t>
  </si>
  <si>
    <t>30 R-MR</t>
  </si>
  <si>
    <t xml:space="preserve">30 MS-S </t>
  </si>
  <si>
    <t>5 MS-S</t>
  </si>
  <si>
    <t>5 MR-S</t>
  </si>
  <si>
    <t>40 MR-S</t>
  </si>
  <si>
    <t>15 MS-S</t>
  </si>
  <si>
    <t>5-30 R-S</t>
  </si>
  <si>
    <t>Rep 1                  Rep  2</t>
  </si>
  <si>
    <r>
      <t>2</t>
    </r>
    <r>
      <rPr>
        <sz val="10"/>
        <rFont val="Arial"/>
        <family val="0"/>
      </rPr>
      <t xml:space="preserve"> Inoculated with Na 67,  ; = chlorotic or necrotic spots with no pustule development, 1 = resistant, 2 = moderately resistant, 3 = moderately susceptible, 4 = susceptible</t>
    </r>
  </si>
  <si>
    <r>
      <t>1</t>
    </r>
    <r>
      <rPr>
        <sz val="10"/>
        <rFont val="Arial"/>
        <family val="0"/>
      </rPr>
      <t xml:space="preserve"> 0 = no symptoms to 9 = no seed expected</t>
    </r>
  </si>
  <si>
    <r>
      <t>AMES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</si>
  <si>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>Data not included in nursery average due to high differential crown rust effects.</t>
    </r>
  </si>
  <si>
    <r>
      <t>ST.P</t>
    </r>
    <r>
      <rPr>
        <vertAlign val="superscript"/>
        <sz val="10"/>
        <rFont val="Arial"/>
        <family val="2"/>
      </rPr>
      <t>4</t>
    </r>
  </si>
  <si>
    <r>
      <t>4</t>
    </r>
    <r>
      <rPr>
        <sz val="10"/>
        <rFont val="Arial"/>
        <family val="0"/>
      </rPr>
      <t xml:space="preserve"> Percent Infection, artificially inoculated with a composite collection.</t>
    </r>
  </si>
  <si>
    <t>early</t>
  </si>
  <si>
    <t>late</t>
  </si>
  <si>
    <t>Appendix C.  Grams seed undehulled in 50-gram sample after dehulling 2005 UMOPN………………………..</t>
  </si>
  <si>
    <t>D. Obert</t>
  </si>
  <si>
    <r>
      <t>1</t>
    </r>
    <r>
      <rPr>
        <sz val="10"/>
        <rFont val="Arial"/>
        <family val="2"/>
      </rPr>
      <t>Data not included in nursery mean due to high differential crown rust effects.</t>
    </r>
  </si>
  <si>
    <t>MADISON</t>
  </si>
  <si>
    <r>
      <t>1</t>
    </r>
    <r>
      <rPr>
        <sz val="10"/>
        <rFont val="Arial"/>
        <family val="0"/>
      </rPr>
      <t>Data not included in nursery average due to high differential crown rust effects.</t>
    </r>
  </si>
  <si>
    <r>
      <t>1</t>
    </r>
    <r>
      <rPr>
        <sz val="10"/>
        <rFont val="Arial"/>
        <family val="0"/>
      </rPr>
      <t>Rosemount data not included in nursery average due to high differential crown rust effects.</t>
    </r>
  </si>
  <si>
    <r>
      <t>GROAT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</si>
  <si>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Data not included in nursery average due to high differential crown rust effects.</t>
    </r>
  </si>
  <si>
    <t>L. Herrin</t>
  </si>
  <si>
    <t>UNITED STATES DEPARTMENT OF AGRICULTURE</t>
  </si>
  <si>
    <t>AGRICULTURAL RESEARCH SERVICE</t>
  </si>
  <si>
    <t>in cooperation with</t>
  </si>
  <si>
    <t>STATE AGRICULTURAL EXPERIMENT STATIONS</t>
  </si>
  <si>
    <t>COOPERATIVE UNIFORM MIDSEASON OAT PERFORMANCE NURSERY</t>
  </si>
  <si>
    <t>FOR 2005</t>
  </si>
  <si>
    <t>Compiled by</t>
  </si>
  <si>
    <t>H.L. Porter, Agricultural Research Technician</t>
  </si>
  <si>
    <t>H.W. Rines, Research Geneticist</t>
  </si>
  <si>
    <t xml:space="preserve">                          This is a joint progress report of cooperative investigations</t>
  </si>
  <si>
    <t xml:space="preserve">                          underway in the State Agricultural Experiment Stations and</t>
  </si>
  <si>
    <t xml:space="preserve">                          Agricultural Research Service, U.S. Department of Agriculture,</t>
  </si>
  <si>
    <t xml:space="preserve">                          containing preliminary data which have not been sufficiently </t>
  </si>
  <si>
    <t xml:space="preserve">                          confirmed to justify general release; interpretations may be</t>
  </si>
  <si>
    <t xml:space="preserve">                          modified with additional experimentation.  Confirmed results</t>
  </si>
  <si>
    <t xml:space="preserve">                          will be published through established channels.  The report is</t>
  </si>
  <si>
    <t xml:space="preserve">                          primarily a tool for use of cooperators and their official staffs</t>
  </si>
  <si>
    <t xml:space="preserve">                          and to those persons having direct and special interest in</t>
  </si>
  <si>
    <t xml:space="preserve">                          the development of agricultural research programs.</t>
  </si>
  <si>
    <t xml:space="preserve">                         This report includes data furnished by the State Agricultural</t>
  </si>
  <si>
    <t xml:space="preserve">                         Experiment Stations as well as by Agricultural Research Service</t>
  </si>
  <si>
    <t xml:space="preserve">                         and was compiled by Agricultural Research Service, United </t>
  </si>
  <si>
    <t xml:space="preserve">                         States Department of Agriculture.  The report is not intended</t>
  </si>
  <si>
    <t xml:space="preserve">                         for publication and should not be referred to in literature </t>
  </si>
  <si>
    <t xml:space="preserve">                         citations nor quoted in publicity or advertising.  Use of the </t>
  </si>
  <si>
    <t xml:space="preserve">                         the agency or agencies involved.</t>
  </si>
  <si>
    <t xml:space="preserve">             Agricultural Research Service</t>
  </si>
  <si>
    <t xml:space="preserve">             U.S. Department of Agriculture</t>
  </si>
  <si>
    <t xml:space="preserve">             Midwest Area</t>
  </si>
  <si>
    <t xml:space="preserve">             Plant Science Research Unit</t>
  </si>
  <si>
    <t xml:space="preserve">             St. Paul, Minnesota</t>
  </si>
  <si>
    <t xml:space="preserve"> Report of the</t>
  </si>
  <si>
    <t xml:space="preserve">                         data may be granted for certain purposes upon written request to</t>
  </si>
  <si>
    <t>Year of</t>
  </si>
  <si>
    <t xml:space="preserve">State or Province      </t>
  </si>
  <si>
    <t>Name</t>
  </si>
  <si>
    <t>Release</t>
  </si>
  <si>
    <t>Exptl. Line No.</t>
  </si>
  <si>
    <t>Nursery Tests</t>
  </si>
  <si>
    <t xml:space="preserve">        Pedigree</t>
  </si>
  <si>
    <t>Illinois</t>
  </si>
  <si>
    <t>Spurs</t>
  </si>
  <si>
    <t>IL95-1241</t>
  </si>
  <si>
    <t>2001-2002 UMOPN</t>
  </si>
  <si>
    <t>Jay/Rodeo</t>
  </si>
  <si>
    <t>Indiana</t>
  </si>
  <si>
    <t>Robust</t>
  </si>
  <si>
    <t>P973A38-9-3-27</t>
  </si>
  <si>
    <t>2003-2004 UMOPN</t>
  </si>
  <si>
    <t>Woodburn</t>
  </si>
  <si>
    <t>P971A9-7-4-1</t>
  </si>
  <si>
    <t>2002-3 UMOPN; 2004 UEOPN</t>
  </si>
  <si>
    <t>P8674B1/4/Classic/3/P9337A2/P8674B1//WIX6141-2/P909A23</t>
  </si>
  <si>
    <t>Iowa</t>
  </si>
  <si>
    <t>Baker</t>
  </si>
  <si>
    <t>IA97105-3</t>
  </si>
  <si>
    <t>Blaze/Vista</t>
  </si>
  <si>
    <t>Minnesota</t>
  </si>
  <si>
    <t>Sesqui</t>
  </si>
  <si>
    <t>MN97201</t>
  </si>
  <si>
    <t>1999-2001 UMOPN</t>
  </si>
  <si>
    <t>P8640A1-31-1/MI84-0-6</t>
  </si>
  <si>
    <t>Wabasha</t>
  </si>
  <si>
    <t>MN97166</t>
  </si>
  <si>
    <t>1999-2001 UEOPN</t>
  </si>
  <si>
    <t>Leonard</t>
  </si>
  <si>
    <t>MN97239</t>
  </si>
  <si>
    <t>Winona</t>
  </si>
  <si>
    <t>MN98236</t>
  </si>
  <si>
    <t>2001-2004 UEOPN</t>
  </si>
  <si>
    <t>Ogle/Amagalon/4/Starter//Obee/Midsouth/3/Starter</t>
  </si>
  <si>
    <t>North Dakota</t>
  </si>
  <si>
    <t>Morton</t>
  </si>
  <si>
    <t>ND941119</t>
  </si>
  <si>
    <t>1998 UMOPN</t>
  </si>
  <si>
    <t>ND830775/Riel//IA B605X</t>
  </si>
  <si>
    <t>HiFi</t>
  </si>
  <si>
    <t>ND9508252</t>
  </si>
  <si>
    <t>ND90141/ND900118</t>
  </si>
  <si>
    <t>Beach</t>
  </si>
  <si>
    <t>ND951394</t>
  </si>
  <si>
    <t>1999-2000 UMOPN</t>
  </si>
  <si>
    <t>ND891126/ND914832</t>
  </si>
  <si>
    <t>Stark (hulless)</t>
  </si>
  <si>
    <t>ND960736</t>
  </si>
  <si>
    <t>1998-2001 CNOT</t>
  </si>
  <si>
    <t>ND900677/Paul</t>
  </si>
  <si>
    <t>Maida</t>
  </si>
  <si>
    <t>2004-2005 UMOPN</t>
  </si>
  <si>
    <t>Souris</t>
  </si>
  <si>
    <t>ND961161</t>
  </si>
  <si>
    <t>2000-2002 UMOPN</t>
  </si>
  <si>
    <t>South Dakota</t>
  </si>
  <si>
    <t>Reeves</t>
  </si>
  <si>
    <t>SD97525</t>
  </si>
  <si>
    <t>2000-2001 UEOPN</t>
  </si>
  <si>
    <t>SD87672/3IL75-3402//Trucker/ND810106/5/IA N111-5/3/Spear/Kelsey//</t>
  </si>
  <si>
    <t xml:space="preserve">                                                                                  Dumont/4/NO 820-3</t>
  </si>
  <si>
    <t>Stallion</t>
  </si>
  <si>
    <t>Buff (hulless)</t>
  </si>
  <si>
    <t>SD97839</t>
  </si>
  <si>
    <t>2000-2002 CNOT</t>
  </si>
  <si>
    <t>WIX6166-2//IL85-6255/Lotta</t>
  </si>
  <si>
    <t>Wisconsin</t>
  </si>
  <si>
    <t>Moraine</t>
  </si>
  <si>
    <t>WIX7066-5</t>
  </si>
  <si>
    <t>1998-2000 UEOPN</t>
  </si>
  <si>
    <t>Ogle/WIX5234-1</t>
  </si>
  <si>
    <t>Drumlin</t>
  </si>
  <si>
    <t>WIX7822-3</t>
  </si>
  <si>
    <t>MN89252/Gem</t>
  </si>
  <si>
    <t>Esker</t>
  </si>
  <si>
    <t>WIX8179-2</t>
  </si>
  <si>
    <t>2001-2003 UMOPN</t>
  </si>
  <si>
    <t>Jim/Gem</t>
  </si>
  <si>
    <t>Kame</t>
  </si>
  <si>
    <t>WIX8177-1</t>
  </si>
  <si>
    <t>2001-2003 UEOPN</t>
  </si>
  <si>
    <t>IA B605-X//Dane/Newdak</t>
  </si>
  <si>
    <t>Ronald</t>
  </si>
  <si>
    <t>OT296 (W96714)</t>
  </si>
  <si>
    <t>W89329(dwarf)/AC Medallion</t>
  </si>
  <si>
    <t xml:space="preserve">AC Gwen </t>
  </si>
  <si>
    <t>OT297 (W96676)</t>
  </si>
  <si>
    <t>AC Belmont/AC Assiniboia</t>
  </si>
  <si>
    <t>Furlong</t>
  </si>
  <si>
    <t>OT2009 (W98531)</t>
  </si>
  <si>
    <t>W93069/AC Assiniboia</t>
  </si>
  <si>
    <t>Leggett</t>
  </si>
  <si>
    <t>OT2021 (W00371)</t>
  </si>
  <si>
    <t>2006 UMOPN</t>
  </si>
  <si>
    <t>OT294/Pc94</t>
  </si>
  <si>
    <t>Jordan</t>
  </si>
  <si>
    <t>OT2027 (01332)</t>
  </si>
  <si>
    <t>OT377/Ronald</t>
  </si>
  <si>
    <t>LaCombe</t>
  </si>
  <si>
    <t>AC Morgan</t>
  </si>
  <si>
    <t>OT792</t>
  </si>
  <si>
    <t>OT526/OT764</t>
  </si>
  <si>
    <t>Kaufman</t>
  </si>
  <si>
    <t>AC Kaufman (2000), OT797</t>
  </si>
  <si>
    <t>1999 UMOPN</t>
  </si>
  <si>
    <t>OT275/AC Medallion</t>
  </si>
  <si>
    <t>Boudrias (hulless)</t>
  </si>
  <si>
    <t>AC Boudris,OT799</t>
  </si>
  <si>
    <t>AC Belmont/OT275</t>
  </si>
  <si>
    <t>Lu</t>
  </si>
  <si>
    <t>OT7001 LAO-533-017</t>
  </si>
  <si>
    <t>Jasper/OT773</t>
  </si>
  <si>
    <t>Lee Williams (hulless)</t>
  </si>
  <si>
    <t>OT7008 LAO-596-066</t>
  </si>
  <si>
    <t>AC Belmont/AC Medallion</t>
  </si>
  <si>
    <t>Goslin</t>
  </si>
  <si>
    <t>AC Goslin (2000), OA974-1</t>
  </si>
  <si>
    <t>1997-1998 UMOPN</t>
  </si>
  <si>
    <t>OA 952-3*2/Pc48</t>
  </si>
  <si>
    <t>Manotick</t>
  </si>
  <si>
    <t>OA981-9</t>
  </si>
  <si>
    <t>AC Stewart*4/Pc68</t>
  </si>
  <si>
    <t>Navan (hulless)</t>
  </si>
  <si>
    <t>NO66-4</t>
  </si>
  <si>
    <t>05292/OT244</t>
  </si>
  <si>
    <t>Alcyon</t>
  </si>
  <si>
    <t>LaFayette (2004), OA1017-1</t>
  </si>
  <si>
    <t>OA906-16*3/Pc68</t>
  </si>
  <si>
    <t>Prescott</t>
  </si>
  <si>
    <t>OA 1021-1</t>
  </si>
  <si>
    <t>OA973-1/AC Aylmer</t>
  </si>
  <si>
    <t>Sherwood</t>
  </si>
  <si>
    <t>OA 1019-1</t>
  </si>
  <si>
    <t>AC Aylmer/Goslin</t>
  </si>
  <si>
    <t>Lachute</t>
  </si>
  <si>
    <t>OA 1046-3</t>
  </si>
  <si>
    <t>2003 UMOPN</t>
  </si>
  <si>
    <t>OA971-7/OA984-2</t>
  </si>
  <si>
    <t>Lois</t>
  </si>
  <si>
    <t>OA 1036-9</t>
  </si>
  <si>
    <t>OA907-7/Goslin</t>
  </si>
  <si>
    <t>Appendix D.  Spring oat cultivar releases from 2000 to present……………………………………………………………….</t>
  </si>
  <si>
    <r>
      <t>LACOM</t>
    </r>
    <r>
      <rPr>
        <vertAlign val="superscript"/>
        <sz val="10"/>
        <rFont val="Arial"/>
        <family val="2"/>
      </rPr>
      <t>2</t>
    </r>
  </si>
  <si>
    <t>1 Data not included in nursery mean because location is outside area of adaptation.</t>
  </si>
  <si>
    <r>
      <t>2</t>
    </r>
    <r>
      <rPr>
        <sz val="10"/>
        <rFont val="Arial"/>
        <family val="0"/>
      </rPr>
      <t xml:space="preserve"> Data not included in nursery mean because location is outside area of adaptation.</t>
    </r>
  </si>
  <si>
    <t>B. Schatz</t>
  </si>
  <si>
    <t>B. Bauman</t>
  </si>
  <si>
    <t>M. Halvorson</t>
  </si>
  <si>
    <r>
      <t xml:space="preserve">  YIELD</t>
    </r>
    <r>
      <rPr>
        <vertAlign val="superscript"/>
        <sz val="10"/>
        <rFont val="Arial"/>
        <family val="2"/>
      </rPr>
      <t>1,2</t>
    </r>
  </si>
  <si>
    <r>
      <t>YIELD</t>
    </r>
    <r>
      <rPr>
        <vertAlign val="superscript"/>
        <sz val="10"/>
        <rFont val="Arial"/>
        <family val="2"/>
      </rPr>
      <t>1,2</t>
    </r>
  </si>
  <si>
    <r>
      <t>2</t>
    </r>
    <r>
      <rPr>
        <sz val="10"/>
        <rFont val="Arial"/>
        <family val="0"/>
      </rPr>
      <t xml:space="preserve"> Lacombe data not included in nursery average because location is outside area of adaptation.</t>
    </r>
  </si>
  <si>
    <r>
      <t>TEST</t>
    </r>
    <r>
      <rPr>
        <vertAlign val="superscript"/>
        <sz val="10"/>
        <rFont val="Arial"/>
        <family val="2"/>
      </rPr>
      <t>1,2</t>
    </r>
  </si>
  <si>
    <r>
      <t>LACOM</t>
    </r>
    <r>
      <rPr>
        <vertAlign val="superscript"/>
        <sz val="10"/>
        <rFont val="Arial"/>
        <family val="2"/>
      </rPr>
      <t>1</t>
    </r>
  </si>
  <si>
    <t>Appendix D.  Spring Oat Cultivar Releases (2000-2006)</t>
  </si>
  <si>
    <t xml:space="preserve">states and 3 Canadian provinces.  The ‘Comments on Growing Conditions’ provide some </t>
  </si>
  <si>
    <t xml:space="preserve">insight on the growing conditions of the reporting locations. Winnipeg, Manitoba, and </t>
  </si>
  <si>
    <t xml:space="preserve">Carrington, North Dakota were unable to supply data.  Data from Aberdeen, Idaho and </t>
  </si>
  <si>
    <t>Lacombe, Alberta are presented but not included in nursery means because their locations</t>
  </si>
  <si>
    <t xml:space="preserve">The 2005 Uniform Midseason Oat Performance Nursery was grown at 17 locations in 10 </t>
  </si>
  <si>
    <t xml:space="preserve"> are out of the range of adaptation of oat.</t>
  </si>
  <si>
    <t xml:space="preserve">The 2005 nursery mean yield of 119.9 bu/A was lower than the 2004 mean yield of 133.6   </t>
  </si>
  <si>
    <t xml:space="preserve">bu/A, yet similar to the 2003 mean yield of 118.7 bu/A.   Ames, Iowa (168.0 bu/A) and West </t>
  </si>
  <si>
    <t xml:space="preserve">Lafayette, Indiana (164.2 bu/A) recorded the highest overall average yield with Fargo, North </t>
  </si>
  <si>
    <t xml:space="preserve">Dakota coming in third at 155.5 bu/A.  The lowest average nursery yield was from </t>
  </si>
  <si>
    <t xml:space="preserve">Rosemount, Minnesota, averaging 56.5 bu/A.  Rosemount experienced heavy crown rust </t>
  </si>
  <si>
    <t>infection, which dramatically reduced grain yield.  Data from Rosemount was included in the</t>
  </si>
  <si>
    <t xml:space="preserve">For the second year in a row, the highest yielding entry was P9741A41-4-6-7 with a mean </t>
  </si>
  <si>
    <t>yield of 132.7 bu/A. Following close behind were entries IL 99-1338 (131.2 bu/A), IA00010-6-</t>
  </si>
  <si>
    <t>1 (130.7 bu/A), IL00-7267 (130.5 bu/A), and SD020701 (129.9 bu/A).  The lowest yielding</t>
  </si>
  <si>
    <t>94.2 bu/A, respectively.</t>
  </si>
  <si>
    <t xml:space="preserve">Coefficient of Variation (CV) and Least Significant Difference (LSD) values for yield are </t>
  </si>
  <si>
    <t xml:space="preserve">provided for each location in Table 5 ‘Average yield (bu/A), yield, and rank at stations </t>
  </si>
  <si>
    <t xml:space="preserve">reporting the 2005 UMOPN’.  These values were either supplied by the cooperator or </t>
  </si>
  <si>
    <t xml:space="preserve">calculated using the individual plot data submitted by the cooperator.  This information plus </t>
  </si>
  <si>
    <t>LACOMBE, ALBERTA – n/a</t>
  </si>
  <si>
    <t>OTTAWA, ONTARIO</t>
  </si>
  <si>
    <t>Crop Rotation -1st previous was clover</t>
  </si>
  <si>
    <t xml:space="preserve">Soil Type - uniform clay / loam </t>
  </si>
  <si>
    <t>Planting date was April 18th.  Right after planting we had 2-2.5 weeks of cold dry weather</t>
  </si>
  <si>
    <t>(well below normal).  This delayed emergence.</t>
  </si>
  <si>
    <t xml:space="preserve">The yield trials were sprayed with Buctril M at the four-leaf stage. Weeds present at that time </t>
  </si>
  <si>
    <t xml:space="preserve">were mainly volunteer clover from last year as well as a few other broad leafs such as lamb's </t>
  </si>
  <si>
    <t>quarters and sow thistle, which we did not kill as well as we hoped in some areas.</t>
  </si>
  <si>
    <t xml:space="preserve">The remainder of the growing season was hot and humid with just enough rain.  Some late </t>
  </si>
  <si>
    <t>season storms accounted for some of the lodging.</t>
  </si>
  <si>
    <t xml:space="preserve">Diseases - Septoria hit us harder and earlier than normal (by that I mean we don't usually have </t>
  </si>
  <si>
    <t xml:space="preserve">enough to rate, but we rated it this year, at least the plots with problems.  Rust on the other hand </t>
  </si>
  <si>
    <t xml:space="preserve">came later, shortly after heading, but I'm not too sure if it affected yields (we did get a good </t>
  </si>
  <si>
    <t>rating).</t>
  </si>
  <si>
    <t>WINNIPEG, MANITOBA</t>
  </si>
  <si>
    <t xml:space="preserve">The nursery wasn't harvested due to extremely wet conditions. Unfortunately the Glenlea oat </t>
  </si>
  <si>
    <t xml:space="preserve">disease nursery was flooded out early this spring.  As well, the Glenlea yield trial was lost in the </t>
  </si>
  <si>
    <t>early summer due to excessive rain.</t>
  </si>
  <si>
    <t xml:space="preserve">The nurseries were planted early because of a mild and dry winter.  Warm weather continued </t>
  </si>
  <si>
    <t xml:space="preserve">during the growing season along with adequate moisture resulting in excellent yields and test </t>
  </si>
  <si>
    <t xml:space="preserve">weights.  Disease was not a problem in 2005. </t>
  </si>
  <si>
    <t>ABERDEEN, ID – n/a</t>
  </si>
  <si>
    <t>URBANA, IL</t>
  </si>
  <si>
    <t xml:space="preserve">Above average temperatures with below normal soil moisture.  Heat and drought during grain fill </t>
  </si>
  <si>
    <t>reduced yields and test weights.  Very little disease in yield plots.</t>
  </si>
  <si>
    <t>W. LAFAYETTE, IN</t>
  </si>
  <si>
    <t xml:space="preserve">We were able to seed very early, oats emerged uniformly and the growing conditions were </t>
  </si>
  <si>
    <t xml:space="preserve">excellent (cool and ample moisture) through 20 June. The cool nights likely resulted in the oats </t>
  </si>
  <si>
    <t>being shorter than normal, and there was essentially no lodging, but the oats tillered well</t>
  </si>
  <si>
    <t xml:space="preserve">with large panicles--pointing to a record yield. Then temperatures became very warm and no rain </t>
  </si>
  <si>
    <t xml:space="preserve">until after harvest on July 15, with significant soil moisture stress after July 1. Grain fill was </t>
  </si>
  <si>
    <t>better than expected, although test weights were reduced.</t>
  </si>
  <si>
    <t>EAST LANSING, MI – n/a</t>
  </si>
  <si>
    <t>MORRIS, MN</t>
  </si>
  <si>
    <t xml:space="preserve">Season began wetter and warmer than normal, with some delay in field planting.  May was </t>
  </si>
  <si>
    <t xml:space="preserve">cooler and wetter than normal. Early in June there was a heavy rain causing standing water in the </t>
  </si>
  <si>
    <t xml:space="preserve">plot area.  Soil moisture continued in excess for the rest of the season, but elevating temperatures </t>
  </si>
  <si>
    <t>prevented a major crown rust epidemic.</t>
  </si>
  <si>
    <t>ROSEMOUNT, MN</t>
  </si>
  <si>
    <t xml:space="preserve">Season started warmer but with normal moisture, with some delay in field planting.  Plot </t>
  </si>
  <si>
    <t xml:space="preserve">planting date was average (mid-April).   Weather was very favorable for both plant and crown </t>
  </si>
  <si>
    <t xml:space="preserve">rust development until late into June.  Temperatures were below normal in mid-May, but soil </t>
  </si>
  <si>
    <t xml:space="preserve">moisture was adequate.  Beginning in early July, temperatures warmed considerably, slowing </t>
  </si>
  <si>
    <t xml:space="preserve">rust development, speeding crop development, and interfering with normal grain fill. Season </t>
  </si>
  <si>
    <t>ended with major crown rust epidemic and poor graining-filling conditions.</t>
  </si>
  <si>
    <t xml:space="preserve">The Fargo nursery was planted into cold soil with adequate moisture.  Emergence was uniform </t>
  </si>
  <si>
    <t xml:space="preserve">and adequate to excess soil moisture was available through most of the season.  The air </t>
  </si>
  <si>
    <t xml:space="preserve">temperature fell to 25o F April 22 and development of plants was delayed. Warm temperatures </t>
  </si>
  <si>
    <t xml:space="preserve">prevailed during grain fill, but adequate soil moisture prevented excessive plant stress.  Crown </t>
  </si>
  <si>
    <t xml:space="preserve">rust developed late in the season and did not appear to affect any but the most susceptible </t>
  </si>
  <si>
    <t>genotypes.</t>
  </si>
  <si>
    <t>CARRINGTON, ND –n/a</t>
  </si>
  <si>
    <t xml:space="preserve">Conditions were relatively cool and dry during the early part of the growing season.  Rain </t>
  </si>
  <si>
    <t xml:space="preserve">occurred at an opportune time to allow good grain filling.  Crown rust developed late in the </t>
  </si>
  <si>
    <t xml:space="preserve">season and did not seem to affect performance of lines.  Thunderstorms caused severe lodging </t>
  </si>
  <si>
    <t xml:space="preserve">prior to grain fill in some plots. </t>
  </si>
  <si>
    <t>ITHACA, NY</t>
  </si>
  <si>
    <t xml:space="preserve">Timely planting was important for spring grains.  Temperatures were above normal except for </t>
  </si>
  <si>
    <t xml:space="preserve">May.  Precipitation was erratic with excessive rainfall in April and June and drought conditions </t>
  </si>
  <si>
    <t xml:space="preserve">in May and July.  However, over the growing season, the mean temperature was only 0.5 degrees </t>
  </si>
  <si>
    <t>F above normal and precipitation was 0.67 inches below normal.</t>
  </si>
  <si>
    <t>BROOKINGS, SD</t>
  </si>
  <si>
    <t xml:space="preserve">At the Brookings location, soil moisture conditions were adequate at planting and throughout the </t>
  </si>
  <si>
    <t xml:space="preserve">growing season.  Temperatures were extremely cool early; however, as the growing season </t>
  </si>
  <si>
    <t xml:space="preserve">progressed growing degree units exceeded the long term average.  Crown rust infections caused </t>
  </si>
  <si>
    <t xml:space="preserve">significant yield losses for moderately susceptible and susceptible varieties and lines.  The </t>
  </si>
  <si>
    <t>growing season tended to favor later maturing varieties and lines.</t>
  </si>
  <si>
    <t>WATERTOWN, SD</t>
  </si>
  <si>
    <t xml:space="preserve">At the Watertown location, soil moisture was excessive at planting; however, as the growing </t>
  </si>
  <si>
    <t xml:space="preserve">season progressed soil moisture conditions deteriorated to dry. Temperatures were extremely </t>
  </si>
  <si>
    <t xml:space="preserve">cool early; however, as the growing season progressed growing degree units exceeded the long </t>
  </si>
  <si>
    <t xml:space="preserve">term average.  Crown rust infections caused significant yield losses for moderately susceptible </t>
  </si>
  <si>
    <t xml:space="preserve">and susceptible varieties and lines.  Lodging was observed early in the growing season and </t>
  </si>
  <si>
    <t>increased as the season progressed.  Severity depended on landscape.</t>
  </si>
  <si>
    <t>MADISON, WI</t>
  </si>
  <si>
    <t xml:space="preserve">Planting was done at normal time into an excellent seedbed. Decent rainfall and cooler </t>
  </si>
  <si>
    <t xml:space="preserve">temperatures during the early growing season led to good germination, even stands, and much </t>
  </si>
  <si>
    <t xml:space="preserve">tillering. Then it turned very hot and dry with almost no additional rainfall recorded through </t>
  </si>
  <si>
    <t xml:space="preserve">harvest, except for severe storms on July 20th and 21st that flattened the nursery.  Even so, yields </t>
  </si>
  <si>
    <t xml:space="preserve">were good and test weights were acceptable. Again, for the third year in a row, almost no crown </t>
  </si>
  <si>
    <t xml:space="preserve">rust was observed, and levels of stem rust and BYDV were very light and widely scattered in the </t>
  </si>
  <si>
    <t>nursery.</t>
  </si>
  <si>
    <t xml:space="preserve">                            -2nd previous was beans</t>
  </si>
  <si>
    <t>MINNESOTA (cont.)</t>
  </si>
  <si>
    <t>tables but excluded from the nursery average for yield, test weight, and groat percent based</t>
  </si>
  <si>
    <t>traits.</t>
  </si>
  <si>
    <t xml:space="preserve">entries were the long-term checks, Gopher and Clintland 64, with mean yields of 95.4 and </t>
  </si>
  <si>
    <t xml:space="preserve">                                                         INTRODUCTION</t>
  </si>
  <si>
    <t xml:space="preserve">                                                COMMENTS ON GROWING CONDITIONS</t>
  </si>
  <si>
    <t xml:space="preserve">                                                                        2005 UMOPN</t>
  </si>
  <si>
    <t>This report and past years' reports are available at http://wheat.pw.usda.gov/GG2/Avena/</t>
  </si>
  <si>
    <t>UE-MOPN.html.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</si>
</sst>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.00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00"/>
    <numFmt numFmtId="172" formatCode="m/d"/>
    <numFmt numFmtId="173" formatCode="#,##0.0"/>
    <numFmt numFmtId="174" formatCode="0.00000"/>
    <numFmt numFmtId="175" formatCode="m/d/yy"/>
    <numFmt numFmtId="176" formatCode="[$€-2]\ #,##0.00_);[Red]\([$€-2]\ #,##0.00\)"/>
    <numFmt numFmtId="177" formatCode="dd\-mmm\-yy"/>
    <numFmt numFmtId="178" formatCode="mm/dd/yy"/>
  </numFmts>
  <fonts count="1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name val="Helv"/>
      <family val="0"/>
    </font>
    <font>
      <strike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8"/>
      <name val="Arial"/>
      <family val="2"/>
    </font>
    <font>
      <sz val="10"/>
      <color indexed="5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164" fontId="0" fillId="0" borderId="0" xfId="0" applyNumberFormat="1" applyAlignment="1" quotePrefix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 quotePrefix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3" xfId="0" applyNumberFormat="1" applyFont="1" applyBorder="1" applyAlignment="1">
      <alignment horizontal="center"/>
    </xf>
    <xf numFmtId="164" fontId="0" fillId="0" borderId="3" xfId="0" applyNumberFormat="1" applyBorder="1" applyAlignment="1" quotePrefix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0" borderId="0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164" fontId="1" fillId="0" borderId="0" xfId="0" applyNumberFormat="1" applyFont="1" applyAlignment="1" quotePrefix="1">
      <alignment horizontal="left"/>
    </xf>
    <xf numFmtId="1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64" fontId="0" fillId="0" borderId="2" xfId="0" applyNumberFormat="1" applyFont="1" applyBorder="1" applyAlignment="1" applyProtection="1">
      <alignment horizontal="center"/>
      <protection/>
    </xf>
    <xf numFmtId="164" fontId="0" fillId="0" borderId="2" xfId="0" applyNumberFormat="1" applyFont="1" applyBorder="1" applyAlignment="1" applyProtection="1" quotePrefix="1">
      <alignment horizontal="center"/>
      <protection/>
    </xf>
    <xf numFmtId="0" fontId="1" fillId="0" borderId="0" xfId="0" applyFont="1" applyAlignment="1">
      <alignment horizontal="left"/>
    </xf>
    <xf numFmtId="1" fontId="0" fillId="0" borderId="0" xfId="0" applyNumberFormat="1" applyFont="1" applyBorder="1" applyAlignment="1" quotePrefix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/>
    </xf>
    <xf numFmtId="164" fontId="0" fillId="0" borderId="2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Border="1" applyAlignment="1" applyProtection="1">
      <alignment horizontal="center"/>
      <protection/>
    </xf>
    <xf numFmtId="0" fontId="0" fillId="0" borderId="2" xfId="0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 applyProtection="1">
      <alignment horizontal="center"/>
      <protection/>
    </xf>
    <xf numFmtId="170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 quotePrefix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2" fontId="0" fillId="0" borderId="2" xfId="0" applyNumberFormat="1" applyBorder="1" applyAlignment="1">
      <alignment/>
    </xf>
    <xf numFmtId="0" fontId="0" fillId="0" borderId="2" xfId="0" applyFont="1" applyFill="1" applyBorder="1" applyAlignment="1" applyProtection="1">
      <alignment horizontal="center"/>
      <protection/>
    </xf>
    <xf numFmtId="164" fontId="0" fillId="0" borderId="2" xfId="0" applyNumberFormat="1" applyFont="1" applyBorder="1" applyAlignment="1" quotePrefix="1">
      <alignment horizontal="center"/>
    </xf>
    <xf numFmtId="171" fontId="0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72" fontId="0" fillId="0" borderId="0" xfId="0" applyNumberFormat="1" applyAlignment="1">
      <alignment horizontal="center"/>
    </xf>
    <xf numFmtId="172" fontId="0" fillId="0" borderId="3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164" fontId="0" fillId="0" borderId="0" xfId="0" applyNumberFormat="1" applyFont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2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left"/>
    </xf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0" borderId="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17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7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 quotePrefix="1">
      <alignment horizontal="left"/>
    </xf>
    <xf numFmtId="164" fontId="0" fillId="0" borderId="0" xfId="0" applyNumberFormat="1" applyFill="1" applyBorder="1" applyAlignment="1">
      <alignment horizontal="right"/>
    </xf>
    <xf numFmtId="170" fontId="0" fillId="0" borderId="0" xfId="0" applyNumberFormat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0" fillId="0" borderId="3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2" xfId="0" applyFont="1" applyBorder="1" applyAlignment="1">
      <alignment/>
    </xf>
    <xf numFmtId="2" fontId="0" fillId="0" borderId="3" xfId="0" applyNumberFormat="1" applyBorder="1" applyAlignment="1" quotePrefix="1">
      <alignment horizontal="center"/>
    </xf>
    <xf numFmtId="1" fontId="0" fillId="0" borderId="0" xfId="0" applyNumberFormat="1" applyFont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" xfId="0" applyNumberForma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 quotePrefix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164" fontId="8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0" xfId="0" applyNumberFormat="1" applyBorder="1" applyAlignment="1" quotePrefix="1">
      <alignment horizontal="center"/>
    </xf>
    <xf numFmtId="175" fontId="0" fillId="0" borderId="2" xfId="0" applyNumberFormat="1" applyBorder="1" applyAlignment="1" quotePrefix="1">
      <alignment horizontal="center"/>
    </xf>
    <xf numFmtId="175" fontId="0" fillId="0" borderId="0" xfId="0" applyNumberFormat="1" applyAlignment="1" quotePrefix="1">
      <alignment horizontal="center"/>
    </xf>
    <xf numFmtId="175" fontId="0" fillId="0" borderId="2" xfId="0" applyNumberFormat="1" applyBorder="1" applyAlignment="1">
      <alignment horizontal="center"/>
    </xf>
    <xf numFmtId="164" fontId="0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indent="4"/>
    </xf>
    <xf numFmtId="0" fontId="0" fillId="0" borderId="3" xfId="0" applyFont="1" applyBorder="1" applyAlignment="1" applyProtection="1">
      <alignment horizontal="center"/>
      <protection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3" fillId="0" borderId="2" xfId="0" applyFont="1" applyBorder="1" applyAlignment="1" applyProtection="1">
      <alignment horizontal="center"/>
      <protection locked="0"/>
    </xf>
    <xf numFmtId="0" fontId="14" fillId="0" borderId="7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2" borderId="9" xfId="0" applyFont="1" applyFill="1" applyBorder="1" applyAlignment="1">
      <alignment/>
    </xf>
    <xf numFmtId="0" fontId="15" fillId="2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/>
    </xf>
    <xf numFmtId="0" fontId="0" fillId="2" borderId="0" xfId="0" applyFill="1" applyAlignment="1">
      <alignment/>
    </xf>
    <xf numFmtId="0" fontId="15" fillId="0" borderId="8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indent="7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Fill="1" applyAlignment="1">
      <alignment/>
    </xf>
    <xf numFmtId="0" fontId="0" fillId="0" borderId="3" xfId="0" applyBorder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6" fillId="0" borderId="0" xfId="0" applyFont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6"/>
  <sheetViews>
    <sheetView tabSelected="1" workbookViewId="0" topLeftCell="A1">
      <selection activeCell="A1" sqref="A1"/>
    </sheetView>
  </sheetViews>
  <sheetFormatPr defaultColWidth="9.140625" defaultRowHeight="12.75"/>
  <cols>
    <col min="2" max="2" width="84.00390625" style="0" bestFit="1" customWidth="1"/>
  </cols>
  <sheetData>
    <row r="1" spans="2:3" ht="12.75">
      <c r="B1" s="1" t="s">
        <v>546</v>
      </c>
      <c r="C1" s="1"/>
    </row>
    <row r="2" spans="2:3" ht="12.75">
      <c r="B2" s="1" t="s">
        <v>547</v>
      </c>
      <c r="C2" s="1"/>
    </row>
    <row r="3" spans="2:3" ht="12.75">
      <c r="B3" s="1"/>
      <c r="C3" s="1"/>
    </row>
    <row r="4" spans="2:3" ht="12.75">
      <c r="B4" s="1" t="s">
        <v>548</v>
      </c>
      <c r="C4" s="1"/>
    </row>
    <row r="5" spans="2:3" ht="12.75">
      <c r="B5" s="1"/>
      <c r="C5" s="1"/>
    </row>
    <row r="6" spans="2:3" ht="12.75">
      <c r="B6" s="1" t="s">
        <v>549</v>
      </c>
      <c r="C6" s="1"/>
    </row>
    <row r="7" spans="2:3" ht="12.75">
      <c r="B7" s="1"/>
      <c r="C7" s="1"/>
    </row>
    <row r="8" spans="2:3" ht="12.75">
      <c r="B8" s="1"/>
      <c r="C8" s="1"/>
    </row>
    <row r="9" spans="2:3" ht="12.75">
      <c r="B9" s="253" t="s">
        <v>577</v>
      </c>
      <c r="C9" s="253"/>
    </row>
    <row r="10" spans="2:3" ht="12.75">
      <c r="B10" s="253"/>
      <c r="C10" s="253"/>
    </row>
    <row r="11" spans="2:3" ht="12.75">
      <c r="B11" s="253" t="s">
        <v>550</v>
      </c>
      <c r="C11" s="253"/>
    </row>
    <row r="12" spans="2:3" ht="12.75">
      <c r="B12" s="1"/>
      <c r="C12" s="1"/>
    </row>
    <row r="13" spans="2:3" ht="12.75">
      <c r="B13" s="1" t="s">
        <v>551</v>
      </c>
      <c r="C13" s="1"/>
    </row>
    <row r="14" spans="2:3" ht="12.75">
      <c r="B14" s="1"/>
      <c r="C14" s="1"/>
    </row>
    <row r="15" spans="2:3" ht="12.75">
      <c r="B15" s="1" t="s">
        <v>552</v>
      </c>
      <c r="C15" s="1"/>
    </row>
    <row r="16" spans="2:3" ht="12.75">
      <c r="B16" s="1"/>
      <c r="C16" s="1"/>
    </row>
    <row r="17" spans="2:3" ht="12.75">
      <c r="B17" s="1" t="s">
        <v>554</v>
      </c>
      <c r="C17" s="1"/>
    </row>
    <row r="18" spans="2:3" ht="12.75">
      <c r="B18" s="1" t="s">
        <v>553</v>
      </c>
      <c r="C18" s="1"/>
    </row>
    <row r="21" spans="2:3" ht="12.75">
      <c r="B21" s="2" t="s">
        <v>555</v>
      </c>
      <c r="C21" s="2"/>
    </row>
    <row r="22" spans="2:3" ht="12.75">
      <c r="B22" s="2" t="s">
        <v>556</v>
      </c>
      <c r="C22" s="2"/>
    </row>
    <row r="23" spans="2:3" ht="12.75">
      <c r="B23" s="2" t="s">
        <v>557</v>
      </c>
      <c r="C23" s="2"/>
    </row>
    <row r="24" spans="2:3" ht="12.75">
      <c r="B24" s="2" t="s">
        <v>558</v>
      </c>
      <c r="C24" s="2"/>
    </row>
    <row r="25" spans="2:3" ht="12.75">
      <c r="B25" s="2" t="s">
        <v>559</v>
      </c>
      <c r="C25" s="2"/>
    </row>
    <row r="26" spans="2:3" ht="12.75">
      <c r="B26" s="2" t="s">
        <v>560</v>
      </c>
      <c r="C26" s="2"/>
    </row>
    <row r="27" spans="2:3" ht="12.75">
      <c r="B27" s="2" t="s">
        <v>561</v>
      </c>
      <c r="C27" s="2"/>
    </row>
    <row r="28" spans="2:3" ht="12.75">
      <c r="B28" s="2" t="s">
        <v>562</v>
      </c>
      <c r="C28" s="2"/>
    </row>
    <row r="29" spans="2:3" ht="12.75">
      <c r="B29" s="2" t="s">
        <v>563</v>
      </c>
      <c r="C29" s="2"/>
    </row>
    <row r="30" spans="2:3" ht="12.75">
      <c r="B30" s="2" t="s">
        <v>564</v>
      </c>
      <c r="C30" s="2"/>
    </row>
    <row r="31" spans="2:3" ht="12.75">
      <c r="B31" s="2"/>
      <c r="C31" s="2"/>
    </row>
    <row r="32" spans="2:3" ht="12.75">
      <c r="B32" s="2" t="s">
        <v>565</v>
      </c>
      <c r="C32" s="2"/>
    </row>
    <row r="33" spans="2:3" ht="12.75">
      <c r="B33" s="2" t="s">
        <v>566</v>
      </c>
      <c r="C33" s="2"/>
    </row>
    <row r="34" spans="2:3" ht="12.75">
      <c r="B34" s="2" t="s">
        <v>567</v>
      </c>
      <c r="C34" s="2"/>
    </row>
    <row r="35" spans="2:3" ht="12.75">
      <c r="B35" s="2" t="s">
        <v>568</v>
      </c>
      <c r="C35" s="2"/>
    </row>
    <row r="36" spans="2:3" ht="12.75">
      <c r="B36" s="2" t="s">
        <v>569</v>
      </c>
      <c r="C36" s="2"/>
    </row>
    <row r="37" spans="2:3" ht="12.75">
      <c r="B37" s="2" t="s">
        <v>570</v>
      </c>
      <c r="C37" s="2"/>
    </row>
    <row r="38" spans="2:3" ht="12.75">
      <c r="B38" s="2" t="s">
        <v>578</v>
      </c>
      <c r="C38" s="2"/>
    </row>
    <row r="39" spans="2:3" ht="12.75">
      <c r="B39" s="2" t="s">
        <v>571</v>
      </c>
      <c r="C39" s="2"/>
    </row>
    <row r="42" spans="2:3" ht="12.75">
      <c r="B42" s="254" t="s">
        <v>572</v>
      </c>
      <c r="C42" s="254"/>
    </row>
    <row r="43" spans="2:3" ht="12.75">
      <c r="B43" s="254" t="s">
        <v>573</v>
      </c>
      <c r="C43" s="254"/>
    </row>
    <row r="44" spans="2:3" ht="12.75">
      <c r="B44" s="254" t="s">
        <v>574</v>
      </c>
      <c r="C44" s="254"/>
    </row>
    <row r="45" spans="2:3" ht="12.75">
      <c r="B45" s="254" t="s">
        <v>575</v>
      </c>
      <c r="C45" s="254"/>
    </row>
    <row r="46" spans="2:3" ht="12.75">
      <c r="B46" s="254" t="s">
        <v>576</v>
      </c>
      <c r="C46" s="254"/>
    </row>
  </sheetData>
  <printOptions horizontalCentered="1" verticalCentered="1"/>
  <pageMargins left="0.5" right="1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45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0.85546875" style="0" customWidth="1"/>
    <col min="3" max="3" width="20.140625" style="0" customWidth="1"/>
    <col min="4" max="5" width="9.140625" style="1" customWidth="1"/>
    <col min="6" max="6" width="10.421875" style="12" customWidth="1"/>
    <col min="7" max="7" width="9.140625" style="1" customWidth="1"/>
    <col min="8" max="8" width="12.00390625" style="1" customWidth="1"/>
    <col min="9" max="9" width="11.140625" style="1" customWidth="1"/>
    <col min="10" max="10" width="10.421875" style="1" customWidth="1"/>
    <col min="11" max="11" width="9.7109375" style="1" customWidth="1"/>
    <col min="12" max="12" width="7.8515625" style="1" customWidth="1"/>
    <col min="13" max="13" width="11.00390625" style="1" customWidth="1"/>
  </cols>
  <sheetData>
    <row r="1" ht="15">
      <c r="B1" s="30" t="s">
        <v>374</v>
      </c>
    </row>
    <row r="3" ht="12.75">
      <c r="K3" s="156" t="s">
        <v>58</v>
      </c>
    </row>
    <row r="4" spans="1:13" ht="12.75">
      <c r="A4" s="1" t="s">
        <v>31</v>
      </c>
      <c r="C4" t="s">
        <v>32</v>
      </c>
      <c r="E4" s="1" t="s">
        <v>59</v>
      </c>
      <c r="F4" s="12" t="s">
        <v>35</v>
      </c>
      <c r="H4" s="1" t="s">
        <v>37</v>
      </c>
      <c r="I4" s="156" t="s">
        <v>58</v>
      </c>
      <c r="J4" s="1" t="s">
        <v>58</v>
      </c>
      <c r="K4" s="1" t="s">
        <v>30</v>
      </c>
      <c r="L4" s="1" t="s">
        <v>38</v>
      </c>
      <c r="M4" s="1" t="s">
        <v>60</v>
      </c>
    </row>
    <row r="5" spans="1:13" ht="13.5" thickBot="1">
      <c r="A5" s="49" t="s">
        <v>40</v>
      </c>
      <c r="B5" s="48"/>
      <c r="C5" s="48" t="s">
        <v>41</v>
      </c>
      <c r="D5" s="49" t="s">
        <v>33</v>
      </c>
      <c r="E5" s="49" t="s">
        <v>43</v>
      </c>
      <c r="F5" s="46" t="s">
        <v>61</v>
      </c>
      <c r="G5" s="49" t="s">
        <v>36</v>
      </c>
      <c r="H5" s="49" t="s">
        <v>46</v>
      </c>
      <c r="I5" s="49" t="s">
        <v>46</v>
      </c>
      <c r="J5" s="49" t="s">
        <v>62</v>
      </c>
      <c r="K5" s="49" t="s">
        <v>63</v>
      </c>
      <c r="L5" s="49" t="s">
        <v>49</v>
      </c>
      <c r="M5" s="49" t="s">
        <v>64</v>
      </c>
    </row>
    <row r="6" ht="2.25" customHeight="1" thickTop="1"/>
    <row r="7" spans="1:13" ht="12.75">
      <c r="A7" s="7">
        <v>1</v>
      </c>
      <c r="B7" s="6"/>
      <c r="C7" s="118" t="s">
        <v>348</v>
      </c>
      <c r="D7" s="7">
        <v>2</v>
      </c>
      <c r="E7" s="12">
        <v>4</v>
      </c>
      <c r="F7" s="12">
        <v>9</v>
      </c>
      <c r="G7" s="1">
        <v>11</v>
      </c>
      <c r="H7" s="12">
        <v>24</v>
      </c>
      <c r="I7" s="12">
        <v>15</v>
      </c>
      <c r="J7" s="12">
        <v>27</v>
      </c>
      <c r="K7" s="12">
        <v>12</v>
      </c>
      <c r="L7" s="12">
        <v>11</v>
      </c>
      <c r="M7" s="12">
        <v>6</v>
      </c>
    </row>
    <row r="8" spans="1:13" ht="12.75">
      <c r="A8" s="7">
        <v>2</v>
      </c>
      <c r="B8" s="6"/>
      <c r="C8" s="118" t="s">
        <v>349</v>
      </c>
      <c r="D8" s="7">
        <v>6</v>
      </c>
      <c r="E8" s="12">
        <v>31</v>
      </c>
      <c r="F8" s="12">
        <v>6</v>
      </c>
      <c r="G8" s="1">
        <v>2</v>
      </c>
      <c r="H8" s="12">
        <v>18</v>
      </c>
      <c r="I8" s="12">
        <v>7</v>
      </c>
      <c r="J8" s="1">
        <v>33</v>
      </c>
      <c r="K8" s="12">
        <v>15</v>
      </c>
      <c r="L8" s="12">
        <v>28</v>
      </c>
      <c r="M8" s="12">
        <v>24</v>
      </c>
    </row>
    <row r="9" spans="1:13" ht="12.75">
      <c r="A9" s="7">
        <v>3</v>
      </c>
      <c r="C9" s="102" t="s">
        <v>350</v>
      </c>
      <c r="D9" s="7">
        <v>4</v>
      </c>
      <c r="E9" s="12">
        <v>17</v>
      </c>
      <c r="F9" s="12">
        <v>10</v>
      </c>
      <c r="G9" s="1">
        <v>1</v>
      </c>
      <c r="H9" s="12">
        <v>8</v>
      </c>
      <c r="I9" s="12">
        <v>20</v>
      </c>
      <c r="J9" s="12">
        <v>25</v>
      </c>
      <c r="K9" s="12">
        <v>4</v>
      </c>
      <c r="L9" s="12">
        <v>23</v>
      </c>
      <c r="M9" s="12">
        <v>21</v>
      </c>
    </row>
    <row r="10" spans="1:13" ht="12.75">
      <c r="A10" s="87">
        <v>4</v>
      </c>
      <c r="B10" s="56"/>
      <c r="C10" s="56" t="s">
        <v>25</v>
      </c>
      <c r="D10" s="87">
        <v>28</v>
      </c>
      <c r="E10" s="17">
        <v>34</v>
      </c>
      <c r="F10" s="43">
        <v>8</v>
      </c>
      <c r="G10" s="17">
        <v>9</v>
      </c>
      <c r="H10" s="43">
        <v>13</v>
      </c>
      <c r="I10" s="43">
        <v>11</v>
      </c>
      <c r="J10" s="43">
        <v>24</v>
      </c>
      <c r="K10" s="43">
        <v>26</v>
      </c>
      <c r="L10" s="43">
        <v>19</v>
      </c>
      <c r="M10" s="43">
        <v>13</v>
      </c>
    </row>
    <row r="11" spans="1:13" ht="12.75">
      <c r="A11" s="7">
        <v>5</v>
      </c>
      <c r="B11" s="6"/>
      <c r="C11" s="123" t="s">
        <v>259</v>
      </c>
      <c r="D11" s="7">
        <v>1</v>
      </c>
      <c r="E11" s="12">
        <v>23</v>
      </c>
      <c r="F11" s="12">
        <v>2</v>
      </c>
      <c r="G11" s="1">
        <v>13</v>
      </c>
      <c r="H11" s="12">
        <v>17</v>
      </c>
      <c r="I11" s="12">
        <v>28</v>
      </c>
      <c r="J11" s="12">
        <v>26</v>
      </c>
      <c r="K11" s="12">
        <v>3</v>
      </c>
      <c r="L11" s="12">
        <v>27</v>
      </c>
      <c r="M11" s="12">
        <v>27</v>
      </c>
    </row>
    <row r="12" spans="1:13" ht="12.75">
      <c r="A12" s="7">
        <v>6</v>
      </c>
      <c r="B12" s="6"/>
      <c r="C12" s="118" t="s">
        <v>351</v>
      </c>
      <c r="D12" s="7">
        <v>27</v>
      </c>
      <c r="E12" s="12">
        <v>22</v>
      </c>
      <c r="F12" s="12">
        <v>1</v>
      </c>
      <c r="G12" s="1">
        <v>4</v>
      </c>
      <c r="H12" s="12">
        <v>7</v>
      </c>
      <c r="I12" s="12">
        <v>23</v>
      </c>
      <c r="J12" s="12">
        <v>18</v>
      </c>
      <c r="K12" s="12">
        <v>28</v>
      </c>
      <c r="L12" s="12">
        <v>29</v>
      </c>
      <c r="M12" s="1">
        <v>34</v>
      </c>
    </row>
    <row r="13" spans="1:13" ht="12.75">
      <c r="A13" s="7">
        <v>7</v>
      </c>
      <c r="B13" s="6"/>
      <c r="C13" s="119" t="s">
        <v>352</v>
      </c>
      <c r="D13" s="7">
        <v>11</v>
      </c>
      <c r="E13" s="12">
        <v>28</v>
      </c>
      <c r="F13" s="12">
        <v>20</v>
      </c>
      <c r="G13" s="1">
        <v>3</v>
      </c>
      <c r="H13" s="12">
        <v>4</v>
      </c>
      <c r="I13" s="12">
        <v>29</v>
      </c>
      <c r="J13" s="12">
        <v>14</v>
      </c>
      <c r="K13" s="12">
        <v>17</v>
      </c>
      <c r="L13" s="12">
        <v>12</v>
      </c>
      <c r="M13" s="12">
        <v>11</v>
      </c>
    </row>
    <row r="14" spans="1:13" ht="12.75">
      <c r="A14" s="87">
        <v>8</v>
      </c>
      <c r="B14" s="56"/>
      <c r="C14" s="149" t="s">
        <v>353</v>
      </c>
      <c r="D14" s="87">
        <v>3</v>
      </c>
      <c r="E14" s="43">
        <v>20</v>
      </c>
      <c r="F14" s="43">
        <v>14</v>
      </c>
      <c r="G14" s="17">
        <v>14</v>
      </c>
      <c r="H14" s="43">
        <v>12</v>
      </c>
      <c r="I14" s="43">
        <v>25</v>
      </c>
      <c r="J14" s="43">
        <v>17</v>
      </c>
      <c r="K14" s="43">
        <v>2</v>
      </c>
      <c r="L14" s="43">
        <v>5</v>
      </c>
      <c r="M14" s="17">
        <v>35</v>
      </c>
    </row>
    <row r="15" spans="1:13" ht="12.75">
      <c r="A15" s="7">
        <v>9</v>
      </c>
      <c r="B15" s="6"/>
      <c r="C15" s="102" t="s">
        <v>354</v>
      </c>
      <c r="D15" s="7">
        <v>7</v>
      </c>
      <c r="E15" s="12">
        <v>12</v>
      </c>
      <c r="F15" s="12">
        <v>3</v>
      </c>
      <c r="G15" s="1">
        <v>8</v>
      </c>
      <c r="H15" s="12">
        <v>22</v>
      </c>
      <c r="I15" s="12">
        <v>26</v>
      </c>
      <c r="J15" s="12">
        <v>7</v>
      </c>
      <c r="K15" s="12">
        <v>6</v>
      </c>
      <c r="L15" s="12">
        <v>2</v>
      </c>
      <c r="M15" s="12">
        <v>14</v>
      </c>
    </row>
    <row r="16" spans="1:13" ht="12.75">
      <c r="A16" s="7">
        <v>10</v>
      </c>
      <c r="B16" s="6"/>
      <c r="C16" s="123" t="s">
        <v>355</v>
      </c>
      <c r="D16" s="7">
        <v>15</v>
      </c>
      <c r="E16" s="12">
        <v>1</v>
      </c>
      <c r="F16" s="12">
        <v>15</v>
      </c>
      <c r="G16" s="1">
        <v>28</v>
      </c>
      <c r="H16" s="12">
        <v>30</v>
      </c>
      <c r="I16" s="1">
        <v>33</v>
      </c>
      <c r="J16" s="12">
        <v>3</v>
      </c>
      <c r="K16" s="12">
        <v>5</v>
      </c>
      <c r="L16" s="12">
        <v>1</v>
      </c>
      <c r="M16" s="12">
        <v>20</v>
      </c>
    </row>
    <row r="17" spans="1:13" ht="12.75">
      <c r="A17" s="7">
        <v>11</v>
      </c>
      <c r="B17" s="6"/>
      <c r="C17" s="101" t="s">
        <v>26</v>
      </c>
      <c r="D17" s="1">
        <v>35</v>
      </c>
      <c r="E17" s="12">
        <v>24</v>
      </c>
      <c r="F17" s="12">
        <v>4</v>
      </c>
      <c r="G17" s="1">
        <v>20</v>
      </c>
      <c r="H17" s="12">
        <v>31</v>
      </c>
      <c r="I17" s="12">
        <v>17</v>
      </c>
      <c r="J17" s="12">
        <v>5</v>
      </c>
      <c r="K17" s="1">
        <v>35</v>
      </c>
      <c r="L17" s="12">
        <v>14</v>
      </c>
      <c r="M17" s="12">
        <v>3</v>
      </c>
    </row>
    <row r="18" spans="1:13" ht="12.75">
      <c r="A18" s="87">
        <v>12</v>
      </c>
      <c r="B18" s="56"/>
      <c r="C18" s="56" t="s">
        <v>356</v>
      </c>
      <c r="D18" s="87">
        <v>24</v>
      </c>
      <c r="E18" s="43">
        <v>2</v>
      </c>
      <c r="F18" s="43">
        <v>13</v>
      </c>
      <c r="G18" s="17">
        <v>23</v>
      </c>
      <c r="H18" s="43">
        <v>32</v>
      </c>
      <c r="I18" s="43">
        <v>16</v>
      </c>
      <c r="J18" s="43">
        <v>2</v>
      </c>
      <c r="K18" s="43">
        <v>7</v>
      </c>
      <c r="L18" s="43">
        <v>8</v>
      </c>
      <c r="M18" s="43">
        <v>29</v>
      </c>
    </row>
    <row r="19" spans="1:13" ht="12.75">
      <c r="A19" s="7">
        <v>13</v>
      </c>
      <c r="B19" s="6"/>
      <c r="C19" s="123" t="s">
        <v>357</v>
      </c>
      <c r="D19" s="7">
        <v>10</v>
      </c>
      <c r="E19" s="12">
        <v>11</v>
      </c>
      <c r="F19" s="12">
        <v>22</v>
      </c>
      <c r="G19" s="1">
        <v>31</v>
      </c>
      <c r="H19" s="1">
        <v>33</v>
      </c>
      <c r="I19" s="12">
        <v>12</v>
      </c>
      <c r="J19" s="12">
        <v>4</v>
      </c>
      <c r="K19" s="12">
        <v>1</v>
      </c>
      <c r="L19" s="12">
        <v>4</v>
      </c>
      <c r="M19" s="12">
        <v>9</v>
      </c>
    </row>
    <row r="20" spans="1:13" ht="12.75">
      <c r="A20" s="7">
        <v>14</v>
      </c>
      <c r="B20" s="6"/>
      <c r="C20" s="123" t="s">
        <v>358</v>
      </c>
      <c r="D20" s="7">
        <v>5</v>
      </c>
      <c r="E20" s="12">
        <v>19</v>
      </c>
      <c r="F20" s="12">
        <v>11</v>
      </c>
      <c r="G20" s="1">
        <v>16</v>
      </c>
      <c r="H20" s="12">
        <v>29</v>
      </c>
      <c r="I20" s="12">
        <v>30</v>
      </c>
      <c r="J20" s="12">
        <v>31</v>
      </c>
      <c r="K20" s="12">
        <v>19</v>
      </c>
      <c r="L20" s="12">
        <v>10</v>
      </c>
      <c r="M20" s="12">
        <v>31</v>
      </c>
    </row>
    <row r="21" spans="1:13" ht="12.75">
      <c r="A21" s="7">
        <v>15</v>
      </c>
      <c r="B21" s="6"/>
      <c r="C21" s="123" t="s">
        <v>359</v>
      </c>
      <c r="D21" s="7">
        <v>12</v>
      </c>
      <c r="E21" s="12">
        <v>14</v>
      </c>
      <c r="F21" s="12">
        <v>17</v>
      </c>
      <c r="G21" s="1">
        <v>6</v>
      </c>
      <c r="H21" s="12">
        <v>16</v>
      </c>
      <c r="I21" s="12">
        <v>24</v>
      </c>
      <c r="J21" s="12">
        <v>22</v>
      </c>
      <c r="K21" s="12">
        <v>9</v>
      </c>
      <c r="L21" s="12">
        <v>6</v>
      </c>
      <c r="M21" s="12">
        <v>12</v>
      </c>
    </row>
    <row r="22" spans="1:13" ht="12.75">
      <c r="A22" s="87">
        <v>16</v>
      </c>
      <c r="B22" s="56"/>
      <c r="C22" s="122" t="s">
        <v>360</v>
      </c>
      <c r="D22" s="87">
        <v>9</v>
      </c>
      <c r="E22" s="43">
        <v>8</v>
      </c>
      <c r="F22" s="43">
        <v>26</v>
      </c>
      <c r="G22" s="17">
        <v>10</v>
      </c>
      <c r="H22" s="17">
        <v>34</v>
      </c>
      <c r="I22" s="17">
        <v>34</v>
      </c>
      <c r="J22" s="43">
        <v>12</v>
      </c>
      <c r="K22" s="43">
        <v>8</v>
      </c>
      <c r="L22" s="43">
        <v>13</v>
      </c>
      <c r="M22" s="43">
        <v>18</v>
      </c>
    </row>
    <row r="23" spans="1:13" ht="12.75">
      <c r="A23" s="7">
        <v>17</v>
      </c>
      <c r="B23" s="6"/>
      <c r="C23" s="123" t="s">
        <v>361</v>
      </c>
      <c r="D23" s="1">
        <v>33</v>
      </c>
      <c r="E23" s="1">
        <v>35</v>
      </c>
      <c r="F23" s="1">
        <v>35</v>
      </c>
      <c r="G23" s="1">
        <v>7</v>
      </c>
      <c r="H23" s="12">
        <v>23</v>
      </c>
      <c r="I23" s="1">
        <v>35</v>
      </c>
      <c r="J23" s="12">
        <v>21</v>
      </c>
      <c r="K23" s="12">
        <v>32</v>
      </c>
      <c r="L23" s="12">
        <v>31</v>
      </c>
      <c r="M23" s="1">
        <v>33</v>
      </c>
    </row>
    <row r="24" spans="1:13" ht="12.75">
      <c r="A24" s="7">
        <v>18</v>
      </c>
      <c r="B24" s="6"/>
      <c r="C24" s="101" t="s">
        <v>260</v>
      </c>
      <c r="D24" s="7">
        <v>18</v>
      </c>
      <c r="E24" s="12">
        <v>16</v>
      </c>
      <c r="F24" s="12">
        <v>25</v>
      </c>
      <c r="G24" s="1">
        <v>30</v>
      </c>
      <c r="H24" s="12">
        <v>3</v>
      </c>
      <c r="I24" s="12">
        <v>18</v>
      </c>
      <c r="J24" s="12">
        <v>32</v>
      </c>
      <c r="K24" s="12">
        <v>30</v>
      </c>
      <c r="L24" s="12">
        <v>32</v>
      </c>
      <c r="M24" s="12">
        <v>10</v>
      </c>
    </row>
    <row r="25" spans="1:13" ht="12.75">
      <c r="A25" s="7">
        <v>19</v>
      </c>
      <c r="B25" s="6"/>
      <c r="C25" s="102" t="s">
        <v>362</v>
      </c>
      <c r="D25" s="7">
        <v>31</v>
      </c>
      <c r="E25" s="12">
        <v>13</v>
      </c>
      <c r="F25" s="12">
        <v>23</v>
      </c>
      <c r="G25" s="1">
        <v>17</v>
      </c>
      <c r="H25" s="12">
        <v>1</v>
      </c>
      <c r="I25" s="12">
        <v>6</v>
      </c>
      <c r="J25" s="12">
        <v>1</v>
      </c>
      <c r="K25" s="12">
        <v>16</v>
      </c>
      <c r="L25" s="12">
        <v>7</v>
      </c>
      <c r="M25" s="12">
        <v>4</v>
      </c>
    </row>
    <row r="26" spans="1:13" ht="12.75">
      <c r="A26" s="87">
        <v>20</v>
      </c>
      <c r="B26" s="56"/>
      <c r="C26" s="149" t="s">
        <v>363</v>
      </c>
      <c r="D26" s="87">
        <v>20</v>
      </c>
      <c r="E26" s="43">
        <v>30</v>
      </c>
      <c r="F26" s="43">
        <v>31</v>
      </c>
      <c r="G26" s="17">
        <v>18</v>
      </c>
      <c r="H26" s="43">
        <v>6</v>
      </c>
      <c r="I26" s="43">
        <v>14</v>
      </c>
      <c r="J26" s="43">
        <v>11</v>
      </c>
      <c r="K26" s="43">
        <v>18</v>
      </c>
      <c r="L26" s="43">
        <v>16</v>
      </c>
      <c r="M26" s="43">
        <v>15</v>
      </c>
    </row>
    <row r="27" spans="1:13" ht="12.75">
      <c r="A27" s="7">
        <v>21</v>
      </c>
      <c r="B27" s="6"/>
      <c r="C27" s="101" t="s">
        <v>27</v>
      </c>
      <c r="D27" s="1">
        <v>34</v>
      </c>
      <c r="E27" s="12">
        <v>29</v>
      </c>
      <c r="F27" s="12">
        <v>12</v>
      </c>
      <c r="G27" s="1">
        <v>21</v>
      </c>
      <c r="H27" s="1">
        <v>35</v>
      </c>
      <c r="I27" s="12">
        <v>21</v>
      </c>
      <c r="J27" s="12">
        <v>16</v>
      </c>
      <c r="K27" s="1">
        <v>34</v>
      </c>
      <c r="L27" s="12">
        <v>21</v>
      </c>
      <c r="M27" s="12">
        <v>2</v>
      </c>
    </row>
    <row r="28" spans="1:13" ht="12.75">
      <c r="A28" s="7">
        <v>22</v>
      </c>
      <c r="C28" s="101" t="s">
        <v>254</v>
      </c>
      <c r="D28" s="7">
        <v>22</v>
      </c>
      <c r="E28" s="12">
        <v>21</v>
      </c>
      <c r="F28" s="12">
        <v>29</v>
      </c>
      <c r="G28" s="1">
        <v>24</v>
      </c>
      <c r="H28" s="12">
        <v>26</v>
      </c>
      <c r="I28" s="12">
        <v>4</v>
      </c>
      <c r="J28" s="12">
        <v>28</v>
      </c>
      <c r="K28" s="12">
        <v>25</v>
      </c>
      <c r="L28" s="12">
        <v>18</v>
      </c>
      <c r="M28" s="12">
        <v>17</v>
      </c>
    </row>
    <row r="29" spans="1:13" ht="12.75">
      <c r="A29" s="7">
        <v>23</v>
      </c>
      <c r="C29" s="123" t="s">
        <v>261</v>
      </c>
      <c r="D29" s="7">
        <v>14</v>
      </c>
      <c r="E29" s="12">
        <v>5</v>
      </c>
      <c r="F29" s="12">
        <v>30</v>
      </c>
      <c r="G29" s="1">
        <v>29</v>
      </c>
      <c r="H29" s="12">
        <v>5</v>
      </c>
      <c r="I29" s="12">
        <v>5</v>
      </c>
      <c r="J29" s="12">
        <v>29</v>
      </c>
      <c r="K29" s="12">
        <v>20</v>
      </c>
      <c r="L29" s="12">
        <v>3</v>
      </c>
      <c r="M29" s="12">
        <v>1</v>
      </c>
    </row>
    <row r="30" spans="1:13" ht="12.75">
      <c r="A30" s="87">
        <v>24</v>
      </c>
      <c r="B30" s="56"/>
      <c r="C30" s="122" t="s">
        <v>262</v>
      </c>
      <c r="D30" s="87">
        <v>23</v>
      </c>
      <c r="E30" s="43">
        <v>15</v>
      </c>
      <c r="F30" s="43">
        <v>21</v>
      </c>
      <c r="G30" s="17">
        <v>34</v>
      </c>
      <c r="H30" s="43">
        <v>10</v>
      </c>
      <c r="I30" s="43">
        <v>1</v>
      </c>
      <c r="J30" s="43">
        <v>15</v>
      </c>
      <c r="K30" s="43">
        <v>13</v>
      </c>
      <c r="L30" s="43">
        <v>9</v>
      </c>
      <c r="M30" s="43">
        <v>25</v>
      </c>
    </row>
    <row r="31" spans="1:13" ht="12.75">
      <c r="A31" s="7">
        <v>25</v>
      </c>
      <c r="B31" s="6"/>
      <c r="C31" s="123" t="s">
        <v>364</v>
      </c>
      <c r="D31" s="7">
        <v>17</v>
      </c>
      <c r="E31" s="12">
        <v>25</v>
      </c>
      <c r="F31" s="12">
        <v>28</v>
      </c>
      <c r="G31" s="1">
        <v>27</v>
      </c>
      <c r="H31" s="12">
        <v>15</v>
      </c>
      <c r="I31" s="12">
        <v>22</v>
      </c>
      <c r="J31" s="12">
        <v>9</v>
      </c>
      <c r="K31" s="12">
        <v>10</v>
      </c>
      <c r="L31" s="12">
        <v>24</v>
      </c>
      <c r="M31" s="12">
        <v>26</v>
      </c>
    </row>
    <row r="32" spans="1:13" ht="12.75">
      <c r="A32" s="7">
        <v>26</v>
      </c>
      <c r="B32" s="6"/>
      <c r="C32" s="123" t="s">
        <v>365</v>
      </c>
      <c r="D32" s="7">
        <v>26</v>
      </c>
      <c r="E32" s="12">
        <v>3</v>
      </c>
      <c r="F32" s="12">
        <v>19</v>
      </c>
      <c r="G32" s="1">
        <v>25</v>
      </c>
      <c r="H32" s="12">
        <v>9</v>
      </c>
      <c r="I32" s="12">
        <v>3</v>
      </c>
      <c r="J32" s="12">
        <v>6</v>
      </c>
      <c r="K32" s="12">
        <v>14</v>
      </c>
      <c r="L32" s="12">
        <v>17</v>
      </c>
      <c r="M32" s="12">
        <v>28</v>
      </c>
    </row>
    <row r="33" spans="1:13" ht="12.75">
      <c r="A33" s="7">
        <v>27</v>
      </c>
      <c r="B33" s="6"/>
      <c r="C33" s="123" t="s">
        <v>366</v>
      </c>
      <c r="D33" s="7">
        <v>30</v>
      </c>
      <c r="E33" s="12">
        <v>9</v>
      </c>
      <c r="F33" s="1">
        <v>33</v>
      </c>
      <c r="G33" s="1">
        <v>35</v>
      </c>
      <c r="H33" s="12">
        <v>21</v>
      </c>
      <c r="I33" s="12">
        <v>9</v>
      </c>
      <c r="J33" s="12">
        <v>13</v>
      </c>
      <c r="K33" s="12">
        <v>23</v>
      </c>
      <c r="L33" s="12">
        <v>15</v>
      </c>
      <c r="M33" s="12">
        <v>7</v>
      </c>
    </row>
    <row r="34" spans="1:13" ht="12.75">
      <c r="A34" s="87">
        <v>28</v>
      </c>
      <c r="B34" s="56"/>
      <c r="C34" s="56" t="s">
        <v>28</v>
      </c>
      <c r="D34" s="87">
        <v>32</v>
      </c>
      <c r="E34" s="43">
        <v>10</v>
      </c>
      <c r="F34" s="43">
        <v>5</v>
      </c>
      <c r="G34" s="17">
        <v>22</v>
      </c>
      <c r="H34" s="43">
        <v>19</v>
      </c>
      <c r="I34" s="43">
        <v>13</v>
      </c>
      <c r="J34" s="43">
        <v>19</v>
      </c>
      <c r="K34" s="43">
        <v>29</v>
      </c>
      <c r="L34" s="43">
        <v>25</v>
      </c>
      <c r="M34" s="43">
        <v>5</v>
      </c>
    </row>
    <row r="35" spans="1:13" ht="12.75">
      <c r="A35" s="7">
        <v>29</v>
      </c>
      <c r="B35" s="6"/>
      <c r="C35" s="123" t="s">
        <v>263</v>
      </c>
      <c r="D35" s="7">
        <v>25</v>
      </c>
      <c r="E35" s="1">
        <v>33</v>
      </c>
      <c r="F35" s="12">
        <v>24</v>
      </c>
      <c r="G35" s="1">
        <v>12</v>
      </c>
      <c r="H35" s="12">
        <v>2</v>
      </c>
      <c r="I35" s="12">
        <v>31</v>
      </c>
      <c r="J35" s="12">
        <v>10</v>
      </c>
      <c r="K35" s="12">
        <v>24</v>
      </c>
      <c r="L35" s="1">
        <v>33</v>
      </c>
      <c r="M35" s="12">
        <v>32</v>
      </c>
    </row>
    <row r="36" spans="1:13" ht="12.75">
      <c r="A36" s="7">
        <v>30</v>
      </c>
      <c r="B36" s="6"/>
      <c r="C36" s="123" t="s">
        <v>264</v>
      </c>
      <c r="D36" s="7">
        <v>16</v>
      </c>
      <c r="E36" s="12">
        <v>6</v>
      </c>
      <c r="F36" s="12">
        <v>18</v>
      </c>
      <c r="G36" s="1">
        <v>5</v>
      </c>
      <c r="H36" s="12">
        <v>27</v>
      </c>
      <c r="I36" s="12">
        <v>32</v>
      </c>
      <c r="J36" s="12">
        <v>8</v>
      </c>
      <c r="K36" s="12">
        <v>21</v>
      </c>
      <c r="L36" s="12">
        <v>30</v>
      </c>
      <c r="M36" s="12">
        <v>16</v>
      </c>
    </row>
    <row r="37" spans="1:13" ht="12.75">
      <c r="A37" s="7">
        <v>31</v>
      </c>
      <c r="B37" s="6"/>
      <c r="C37" s="123" t="s">
        <v>265</v>
      </c>
      <c r="D37" s="7">
        <v>13</v>
      </c>
      <c r="E37" s="12">
        <v>7</v>
      </c>
      <c r="F37" s="12">
        <v>16</v>
      </c>
      <c r="G37" s="1">
        <v>15</v>
      </c>
      <c r="H37" s="12">
        <v>28</v>
      </c>
      <c r="I37" s="12">
        <v>27</v>
      </c>
      <c r="J37" s="12">
        <v>20</v>
      </c>
      <c r="K37" s="12">
        <v>11</v>
      </c>
      <c r="L37" s="12">
        <v>26</v>
      </c>
      <c r="M37" s="12">
        <v>8</v>
      </c>
    </row>
    <row r="38" spans="1:13" ht="12.75">
      <c r="A38" s="87">
        <v>32</v>
      </c>
      <c r="B38" s="57"/>
      <c r="C38" s="56" t="s">
        <v>226</v>
      </c>
      <c r="D38" s="87">
        <v>21</v>
      </c>
      <c r="E38" s="43">
        <v>27</v>
      </c>
      <c r="F38" s="43">
        <v>32</v>
      </c>
      <c r="G38" s="17">
        <v>19</v>
      </c>
      <c r="H38" s="43">
        <v>25</v>
      </c>
      <c r="I38" s="43">
        <v>8</v>
      </c>
      <c r="J38" s="43">
        <v>23</v>
      </c>
      <c r="K38" s="43">
        <v>22</v>
      </c>
      <c r="L38" s="43">
        <v>22</v>
      </c>
      <c r="M38" s="43">
        <v>19</v>
      </c>
    </row>
    <row r="39" spans="1:13" ht="12.75">
      <c r="A39" s="1">
        <v>33</v>
      </c>
      <c r="B39" s="79"/>
      <c r="C39" s="8" t="s">
        <v>367</v>
      </c>
      <c r="D39" s="7">
        <v>29</v>
      </c>
      <c r="E39" s="12">
        <v>26</v>
      </c>
      <c r="F39" s="1">
        <v>34</v>
      </c>
      <c r="G39" s="1">
        <v>33</v>
      </c>
      <c r="H39" s="12">
        <v>20</v>
      </c>
      <c r="I39" s="12">
        <v>10</v>
      </c>
      <c r="J39" s="1">
        <v>34</v>
      </c>
      <c r="K39" s="1">
        <v>33</v>
      </c>
      <c r="L39" s="1">
        <v>34</v>
      </c>
      <c r="M39" s="12">
        <v>22</v>
      </c>
    </row>
    <row r="40" spans="1:13" ht="12.75">
      <c r="A40" s="1">
        <v>34</v>
      </c>
      <c r="C40" s="123" t="s">
        <v>368</v>
      </c>
      <c r="D40" s="7">
        <v>8</v>
      </c>
      <c r="E40" s="12">
        <v>32</v>
      </c>
      <c r="F40" s="12">
        <v>27</v>
      </c>
      <c r="G40" s="22">
        <v>32</v>
      </c>
      <c r="H40" s="12">
        <v>11</v>
      </c>
      <c r="I40" s="12">
        <v>2</v>
      </c>
      <c r="J40" s="1">
        <v>35</v>
      </c>
      <c r="K40" s="12">
        <v>31</v>
      </c>
      <c r="L40" s="1">
        <v>35</v>
      </c>
      <c r="M40" s="12">
        <v>30</v>
      </c>
    </row>
    <row r="41" spans="1:13" ht="13.5" thickBot="1">
      <c r="A41" s="49">
        <v>35</v>
      </c>
      <c r="B41" s="197"/>
      <c r="C41" s="190" t="s">
        <v>369</v>
      </c>
      <c r="D41" s="255">
        <v>19</v>
      </c>
      <c r="E41" s="46">
        <v>18</v>
      </c>
      <c r="F41" s="46">
        <v>7</v>
      </c>
      <c r="G41" s="49">
        <v>26</v>
      </c>
      <c r="H41" s="46">
        <v>14</v>
      </c>
      <c r="I41" s="46">
        <v>19</v>
      </c>
      <c r="J41" s="46">
        <v>30</v>
      </c>
      <c r="K41" s="46">
        <v>27</v>
      </c>
      <c r="L41" s="46">
        <v>20</v>
      </c>
      <c r="M41" s="46">
        <v>23</v>
      </c>
    </row>
    <row r="42" spans="3:8" ht="13.5" thickTop="1">
      <c r="C42" s="2"/>
      <c r="E42" s="33"/>
      <c r="G42" s="4"/>
      <c r="H42" s="12"/>
    </row>
    <row r="43" spans="3:8" ht="12.75">
      <c r="C43" s="2"/>
      <c r="D43" s="5"/>
      <c r="E43" s="33"/>
      <c r="F43" s="19"/>
      <c r="G43" s="5"/>
      <c r="H43" s="12"/>
    </row>
    <row r="44" spans="3:8" ht="12.75">
      <c r="C44" s="2"/>
      <c r="H44" s="12"/>
    </row>
    <row r="45" ht="12.75">
      <c r="C45" s="2"/>
    </row>
  </sheetData>
  <printOptions horizontalCentered="1" verticalCentered="1"/>
  <pageMargins left="1" right="0.5" top="0.51" bottom="1" header="0.5" footer="0.5"/>
  <pageSetup fitToHeight="1" fitToWidth="1" horizontalDpi="600" verticalDpi="600" orientation="landscape" scale="95" r:id="rId1"/>
  <headerFooter alignWithMargins="0"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AA83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12" customWidth="1"/>
    <col min="2" max="2" width="1.1484375" style="8" customWidth="1"/>
    <col min="3" max="3" width="21.7109375" style="8" customWidth="1"/>
    <col min="4" max="4" width="8.00390625" style="81" customWidth="1"/>
    <col min="5" max="5" width="2.140625" style="19" customWidth="1"/>
    <col min="6" max="6" width="7.140625" style="19" customWidth="1"/>
    <col min="7" max="8" width="8.421875" style="19" customWidth="1"/>
    <col min="9" max="10" width="8.421875" style="20" customWidth="1"/>
    <col min="11" max="15" width="8.421875" style="19" customWidth="1"/>
    <col min="16" max="16" width="8.140625" style="8" customWidth="1"/>
    <col min="17" max="16384" width="9.140625" style="8" customWidth="1"/>
  </cols>
  <sheetData>
    <row r="1" spans="1:2" ht="15" customHeight="1">
      <c r="A1" s="251"/>
      <c r="B1" s="30" t="s">
        <v>347</v>
      </c>
    </row>
    <row r="2" ht="15" customHeight="1"/>
    <row r="3" ht="15" customHeight="1">
      <c r="D3" s="246"/>
    </row>
    <row r="4" spans="1:21" ht="15" customHeight="1">
      <c r="A4" s="12" t="s">
        <v>31</v>
      </c>
      <c r="C4" s="8" t="s">
        <v>32</v>
      </c>
      <c r="D4" s="290" t="s">
        <v>273</v>
      </c>
      <c r="E4" s="290"/>
      <c r="F4" s="19" t="s">
        <v>33</v>
      </c>
      <c r="G4" s="88" t="s">
        <v>65</v>
      </c>
      <c r="H4" s="19" t="s">
        <v>66</v>
      </c>
      <c r="I4" s="20" t="s">
        <v>67</v>
      </c>
      <c r="J4" s="20" t="s">
        <v>68</v>
      </c>
      <c r="K4" s="19" t="s">
        <v>71</v>
      </c>
      <c r="L4" s="138" t="s">
        <v>73</v>
      </c>
      <c r="M4" s="138" t="s">
        <v>441</v>
      </c>
      <c r="N4" s="20" t="s">
        <v>69</v>
      </c>
      <c r="O4" s="19" t="s">
        <v>70</v>
      </c>
      <c r="P4" s="138" t="s">
        <v>74</v>
      </c>
      <c r="Q4" s="19" t="s">
        <v>75</v>
      </c>
      <c r="R4" s="19" t="s">
        <v>76</v>
      </c>
      <c r="S4" s="138" t="s">
        <v>540</v>
      </c>
      <c r="T4" s="19" t="s">
        <v>725</v>
      </c>
      <c r="U4" s="19"/>
    </row>
    <row r="5" spans="1:27" ht="15" customHeight="1">
      <c r="A5" s="43" t="s">
        <v>40</v>
      </c>
      <c r="B5" s="94"/>
      <c r="C5" s="94" t="s">
        <v>41</v>
      </c>
      <c r="D5" s="291" t="s">
        <v>77</v>
      </c>
      <c r="E5" s="291"/>
      <c r="F5" s="44" t="s">
        <v>78</v>
      </c>
      <c r="G5" s="44" t="s">
        <v>252</v>
      </c>
      <c r="H5" s="44" t="s">
        <v>80</v>
      </c>
      <c r="I5" s="44" t="s">
        <v>81</v>
      </c>
      <c r="J5" s="44" t="s">
        <v>253</v>
      </c>
      <c r="K5" s="44" t="s">
        <v>84</v>
      </c>
      <c r="L5" s="44" t="s">
        <v>85</v>
      </c>
      <c r="M5" s="44" t="s">
        <v>85</v>
      </c>
      <c r="N5" s="44" t="s">
        <v>83</v>
      </c>
      <c r="O5" s="44" t="s">
        <v>83</v>
      </c>
      <c r="P5" s="44" t="s">
        <v>86</v>
      </c>
      <c r="Q5" s="44" t="s">
        <v>87</v>
      </c>
      <c r="R5" s="44" t="s">
        <v>87</v>
      </c>
      <c r="S5" s="92" t="s">
        <v>370</v>
      </c>
      <c r="T5" s="44" t="s">
        <v>458</v>
      </c>
      <c r="U5" s="39"/>
      <c r="V5" s="39"/>
      <c r="W5" s="39"/>
      <c r="X5" s="39"/>
      <c r="Y5" s="39"/>
      <c r="Z5" s="39"/>
      <c r="AA5" s="39"/>
    </row>
    <row r="6" spans="1:27" ht="15" customHeight="1">
      <c r="A6" s="12">
        <v>1</v>
      </c>
      <c r="C6" s="8" t="s">
        <v>348</v>
      </c>
      <c r="D6" s="138">
        <f aca="true" t="shared" si="0" ref="D6:D40">AVERAGE(G6:L6,N6:S6)</f>
        <v>131.16625028160107</v>
      </c>
      <c r="E6" s="12"/>
      <c r="F6" s="7">
        <v>2</v>
      </c>
      <c r="G6" s="5">
        <v>92.26530000000001</v>
      </c>
      <c r="H6" s="5">
        <v>189</v>
      </c>
      <c r="I6" s="15">
        <v>157</v>
      </c>
      <c r="J6" s="20">
        <v>174.575</v>
      </c>
      <c r="K6" s="15">
        <v>61.2</v>
      </c>
      <c r="L6" s="15">
        <v>110.825</v>
      </c>
      <c r="M6" s="5">
        <v>69.960626</v>
      </c>
      <c r="N6" s="15">
        <v>161.267</v>
      </c>
      <c r="O6" s="15">
        <v>143</v>
      </c>
      <c r="P6" s="19">
        <v>98.86270337921248</v>
      </c>
      <c r="Q6" s="5">
        <v>152.7</v>
      </c>
      <c r="R6" s="5">
        <v>118.7</v>
      </c>
      <c r="S6" s="20">
        <v>114.6</v>
      </c>
      <c r="T6" s="19">
        <v>279.864568389391</v>
      </c>
      <c r="U6" s="108"/>
      <c r="V6" s="39"/>
      <c r="W6" s="39"/>
      <c r="X6" s="39"/>
      <c r="Y6" s="39"/>
      <c r="Z6" s="39"/>
      <c r="AA6" s="39"/>
    </row>
    <row r="7" spans="1:21" ht="15" customHeight="1">
      <c r="A7" s="12">
        <v>2</v>
      </c>
      <c r="C7" s="8" t="s">
        <v>349</v>
      </c>
      <c r="D7" s="138">
        <f t="shared" si="0"/>
        <v>127.2584050808354</v>
      </c>
      <c r="E7" s="12"/>
      <c r="F7" s="7">
        <v>6</v>
      </c>
      <c r="G7" s="5">
        <v>112.8276</v>
      </c>
      <c r="H7" s="5">
        <v>189.7</v>
      </c>
      <c r="I7" s="15">
        <v>149.1</v>
      </c>
      <c r="J7" s="20">
        <v>168.9</v>
      </c>
      <c r="K7" s="15">
        <v>67.6</v>
      </c>
      <c r="L7" s="15">
        <v>97.975</v>
      </c>
      <c r="M7" s="5">
        <v>53.01752533333334</v>
      </c>
      <c r="N7" s="15">
        <v>182.367</v>
      </c>
      <c r="O7" s="15">
        <v>130.6</v>
      </c>
      <c r="P7" s="19">
        <v>74.831260970025</v>
      </c>
      <c r="Q7" s="5">
        <v>138.6</v>
      </c>
      <c r="R7" s="5">
        <v>105.3</v>
      </c>
      <c r="S7" s="19">
        <v>109.3</v>
      </c>
      <c r="T7" s="19">
        <v>277.4936970821365</v>
      </c>
      <c r="U7" s="108"/>
    </row>
    <row r="8" spans="1:21" ht="15" customHeight="1">
      <c r="A8" s="12">
        <v>3</v>
      </c>
      <c r="B8"/>
      <c r="C8" s="8" t="s">
        <v>350</v>
      </c>
      <c r="D8" s="138">
        <f t="shared" si="0"/>
        <v>130.51757341705417</v>
      </c>
      <c r="E8" s="12"/>
      <c r="F8" s="7">
        <v>4</v>
      </c>
      <c r="G8" s="5">
        <v>140.07753</v>
      </c>
      <c r="H8" s="5">
        <v>177.8</v>
      </c>
      <c r="I8" s="15">
        <v>151.4</v>
      </c>
      <c r="J8" s="20">
        <v>172.75</v>
      </c>
      <c r="K8" s="15">
        <v>108.3</v>
      </c>
      <c r="L8" s="15">
        <v>86.85</v>
      </c>
      <c r="M8" s="5">
        <v>33.32351533333334</v>
      </c>
      <c r="N8" s="15">
        <v>164.5</v>
      </c>
      <c r="O8" s="15">
        <v>130.2</v>
      </c>
      <c r="P8" s="19">
        <v>101.43335100464998</v>
      </c>
      <c r="Q8" s="5">
        <v>119.1</v>
      </c>
      <c r="R8" s="5">
        <v>93.4</v>
      </c>
      <c r="S8" s="19">
        <v>120.4</v>
      </c>
      <c r="T8" s="19">
        <v>256.90883590369924</v>
      </c>
      <c r="U8" s="108"/>
    </row>
    <row r="9" spans="1:21" ht="15" customHeight="1">
      <c r="A9" s="43">
        <v>4</v>
      </c>
      <c r="B9" s="94"/>
      <c r="C9" s="94" t="s">
        <v>25</v>
      </c>
      <c r="D9" s="92">
        <f t="shared" si="0"/>
        <v>115.56155584575417</v>
      </c>
      <c r="E9" s="43"/>
      <c r="F9" s="87">
        <v>28</v>
      </c>
      <c r="G9" s="50">
        <v>118.95723</v>
      </c>
      <c r="H9" s="50">
        <v>168.8</v>
      </c>
      <c r="I9" s="50">
        <v>149</v>
      </c>
      <c r="J9" s="44">
        <v>151.925</v>
      </c>
      <c r="K9" s="50">
        <v>105.8</v>
      </c>
      <c r="L9" s="50">
        <v>57.45</v>
      </c>
      <c r="M9" s="50">
        <v>42.20145</v>
      </c>
      <c r="N9" s="50">
        <v>147.3</v>
      </c>
      <c r="O9" s="50">
        <v>117.9</v>
      </c>
      <c r="P9" s="44">
        <v>75.90644014904998</v>
      </c>
      <c r="Q9" s="50">
        <v>101.9</v>
      </c>
      <c r="R9" s="50">
        <v>76.7</v>
      </c>
      <c r="S9" s="44">
        <v>115.1</v>
      </c>
      <c r="T9" s="44">
        <v>274.6683239792137</v>
      </c>
      <c r="U9" s="108"/>
    </row>
    <row r="10" spans="1:21" ht="15" customHeight="1">
      <c r="A10" s="12">
        <v>5</v>
      </c>
      <c r="C10" s="8" t="s">
        <v>259</v>
      </c>
      <c r="D10" s="138">
        <f t="shared" si="0"/>
        <v>132.6543918405844</v>
      </c>
      <c r="E10" s="12"/>
      <c r="F10" s="7">
        <v>1</v>
      </c>
      <c r="G10" s="5">
        <v>109.926</v>
      </c>
      <c r="H10" s="5">
        <v>181.4</v>
      </c>
      <c r="I10" s="15">
        <v>165.1</v>
      </c>
      <c r="J10" s="20">
        <v>183.675</v>
      </c>
      <c r="K10" s="15">
        <v>100.8</v>
      </c>
      <c r="L10" s="15">
        <v>90.175</v>
      </c>
      <c r="M10" s="5">
        <v>58.95698866666667</v>
      </c>
      <c r="N10" s="15">
        <v>161.767</v>
      </c>
      <c r="O10" s="15">
        <v>134.9</v>
      </c>
      <c r="P10" s="19">
        <v>110.2097020870125</v>
      </c>
      <c r="Q10" s="5">
        <v>119.3</v>
      </c>
      <c r="R10" s="5">
        <v>97.3</v>
      </c>
      <c r="S10" s="19">
        <v>137.3</v>
      </c>
      <c r="T10" s="19">
        <v>262.4781788028579</v>
      </c>
      <c r="U10" s="108"/>
    </row>
    <row r="11" spans="1:21" ht="15" customHeight="1">
      <c r="A11" s="12">
        <v>6</v>
      </c>
      <c r="C11" s="8" t="s">
        <v>351</v>
      </c>
      <c r="D11" s="138">
        <f t="shared" si="0"/>
        <v>116.13492602719167</v>
      </c>
      <c r="E11" s="12"/>
      <c r="F11" s="7">
        <v>27</v>
      </c>
      <c r="G11" s="5">
        <v>106.47477</v>
      </c>
      <c r="H11" s="5">
        <v>166.1</v>
      </c>
      <c r="I11" s="15">
        <v>135</v>
      </c>
      <c r="J11" s="20">
        <v>152.175</v>
      </c>
      <c r="K11" s="15">
        <v>92.6</v>
      </c>
      <c r="L11" s="15">
        <v>80.15</v>
      </c>
      <c r="M11" s="5">
        <v>78.58847800000001</v>
      </c>
      <c r="N11" s="15">
        <v>159.133</v>
      </c>
      <c r="O11" s="15">
        <v>115.1</v>
      </c>
      <c r="P11" s="19">
        <v>77.38634232629998</v>
      </c>
      <c r="Q11" s="5">
        <v>103.4</v>
      </c>
      <c r="R11" s="5">
        <v>100.1</v>
      </c>
      <c r="S11" s="19">
        <v>106</v>
      </c>
      <c r="T11" s="19">
        <v>248.02570006149668</v>
      </c>
      <c r="U11" s="108"/>
    </row>
    <row r="12" spans="1:21" ht="15" customHeight="1">
      <c r="A12" s="12">
        <v>7</v>
      </c>
      <c r="C12" s="8" t="s">
        <v>352</v>
      </c>
      <c r="D12" s="138">
        <f t="shared" si="0"/>
        <v>124.26064087693753</v>
      </c>
      <c r="E12" s="12"/>
      <c r="F12" s="7">
        <v>11</v>
      </c>
      <c r="G12" s="5">
        <v>123.59700000000001</v>
      </c>
      <c r="H12" s="5">
        <v>168.2</v>
      </c>
      <c r="I12" s="15">
        <v>140.2</v>
      </c>
      <c r="J12" s="20">
        <v>159.425</v>
      </c>
      <c r="K12" s="15">
        <v>109</v>
      </c>
      <c r="L12" s="15">
        <v>81.225</v>
      </c>
      <c r="M12" s="5">
        <v>34.38636666666667</v>
      </c>
      <c r="N12" s="15">
        <v>164.8</v>
      </c>
      <c r="O12" s="15">
        <v>132.9</v>
      </c>
      <c r="P12" s="19">
        <v>85.18069052325</v>
      </c>
      <c r="Q12" s="5">
        <v>120.7</v>
      </c>
      <c r="R12" s="5">
        <v>95.9</v>
      </c>
      <c r="S12" s="19">
        <v>110</v>
      </c>
      <c r="T12" s="19">
        <v>252.39434418702433</v>
      </c>
      <c r="U12" s="108"/>
    </row>
    <row r="13" spans="1:21" ht="15" customHeight="1">
      <c r="A13" s="43">
        <v>8</v>
      </c>
      <c r="B13" s="94"/>
      <c r="C13" s="94" t="s">
        <v>353</v>
      </c>
      <c r="D13" s="92">
        <f t="shared" si="0"/>
        <v>130.68759021295833</v>
      </c>
      <c r="E13" s="43"/>
      <c r="F13" s="87">
        <v>3</v>
      </c>
      <c r="G13" s="50">
        <v>123.4017</v>
      </c>
      <c r="H13" s="50">
        <v>183.1</v>
      </c>
      <c r="I13" s="50">
        <v>157.2</v>
      </c>
      <c r="J13" s="44">
        <v>179.55</v>
      </c>
      <c r="K13" s="50">
        <v>97.1</v>
      </c>
      <c r="L13" s="50">
        <v>86.175</v>
      </c>
      <c r="M13" s="50">
        <v>65.33409666666667</v>
      </c>
      <c r="N13" s="50">
        <v>156</v>
      </c>
      <c r="O13" s="50">
        <v>150.3</v>
      </c>
      <c r="P13" s="44">
        <v>83.42438255549999</v>
      </c>
      <c r="Q13" s="50">
        <v>119.4</v>
      </c>
      <c r="R13" s="50">
        <v>108.8</v>
      </c>
      <c r="S13" s="44">
        <v>123.8</v>
      </c>
      <c r="T13" s="44">
        <v>270.72365540934675</v>
      </c>
      <c r="U13" s="108"/>
    </row>
    <row r="14" spans="1:21" ht="15" customHeight="1">
      <c r="A14" s="12">
        <v>9</v>
      </c>
      <c r="C14" s="8" t="s">
        <v>354</v>
      </c>
      <c r="D14" s="138">
        <f t="shared" si="0"/>
        <v>125.86017267247604</v>
      </c>
      <c r="E14" s="12"/>
      <c r="F14" s="7">
        <v>7</v>
      </c>
      <c r="G14" s="5">
        <v>120.58380000000001</v>
      </c>
      <c r="H14" s="5">
        <v>171.4</v>
      </c>
      <c r="I14" s="15">
        <v>154.1</v>
      </c>
      <c r="J14" s="20">
        <v>170.075</v>
      </c>
      <c r="K14" s="15">
        <v>86.8</v>
      </c>
      <c r="L14" s="15">
        <v>78.025</v>
      </c>
      <c r="M14" s="5">
        <v>58.331782000000004</v>
      </c>
      <c r="N14" s="15">
        <v>171.667</v>
      </c>
      <c r="O14" s="15">
        <v>128.3</v>
      </c>
      <c r="P14" s="19">
        <v>85.1712720697125</v>
      </c>
      <c r="Q14" s="5">
        <v>105.5</v>
      </c>
      <c r="R14" s="5">
        <v>110.3</v>
      </c>
      <c r="S14" s="19">
        <v>128.4</v>
      </c>
      <c r="T14" s="19">
        <v>269.49243039570814</v>
      </c>
      <c r="U14" s="108"/>
    </row>
    <row r="15" spans="1:21" ht="15" customHeight="1">
      <c r="A15" s="12">
        <v>10</v>
      </c>
      <c r="C15" s="8" t="s">
        <v>355</v>
      </c>
      <c r="D15" s="138">
        <f t="shared" si="0"/>
        <v>122.95827411175937</v>
      </c>
      <c r="E15" s="12"/>
      <c r="F15" s="7">
        <v>15</v>
      </c>
      <c r="G15" s="5">
        <v>95.27850000000001</v>
      </c>
      <c r="H15" s="5">
        <v>175.8</v>
      </c>
      <c r="I15" s="15">
        <v>143.4</v>
      </c>
      <c r="J15" s="20">
        <v>159.525</v>
      </c>
      <c r="K15" s="15">
        <v>87</v>
      </c>
      <c r="L15" s="15">
        <v>89.725</v>
      </c>
      <c r="M15" s="5">
        <v>42.639094666666665</v>
      </c>
      <c r="N15" s="15">
        <v>173.633</v>
      </c>
      <c r="O15" s="15">
        <v>126.5</v>
      </c>
      <c r="P15" s="19">
        <v>81.33778934111248</v>
      </c>
      <c r="Q15" s="5">
        <v>122.9</v>
      </c>
      <c r="R15" s="5">
        <v>105.3</v>
      </c>
      <c r="S15" s="19">
        <v>115.1</v>
      </c>
      <c r="T15" s="19">
        <v>268.0237790708996</v>
      </c>
      <c r="U15" s="108"/>
    </row>
    <row r="16" spans="1:21" ht="15" customHeight="1">
      <c r="A16" s="12">
        <v>11</v>
      </c>
      <c r="C16" s="8" t="s">
        <v>26</v>
      </c>
      <c r="D16" s="138">
        <f t="shared" si="0"/>
        <v>94.22453106126666</v>
      </c>
      <c r="E16" s="12"/>
      <c r="F16" s="1">
        <v>35</v>
      </c>
      <c r="G16" s="5">
        <v>76.28697000000001</v>
      </c>
      <c r="H16" s="5">
        <v>139</v>
      </c>
      <c r="I16" s="15">
        <v>55.4</v>
      </c>
      <c r="J16" s="20">
        <v>156.9</v>
      </c>
      <c r="K16" s="15">
        <v>84.8</v>
      </c>
      <c r="L16" s="15">
        <v>48.65</v>
      </c>
      <c r="M16" s="5">
        <v>32.57326733333334</v>
      </c>
      <c r="N16" s="15">
        <v>120.9</v>
      </c>
      <c r="O16" s="15">
        <v>108.5</v>
      </c>
      <c r="P16" s="19">
        <v>101.85740273519998</v>
      </c>
      <c r="Q16" s="5">
        <v>92.1</v>
      </c>
      <c r="R16" s="5">
        <v>77.1</v>
      </c>
      <c r="S16" s="19">
        <v>69.2</v>
      </c>
      <c r="T16" s="19">
        <v>213.31736517289096</v>
      </c>
      <c r="U16" s="108"/>
    </row>
    <row r="17" spans="1:21" ht="15" customHeight="1">
      <c r="A17" s="43">
        <v>12</v>
      </c>
      <c r="B17" s="94"/>
      <c r="C17" s="94" t="s">
        <v>356</v>
      </c>
      <c r="D17" s="92">
        <f t="shared" si="0"/>
        <v>117.51836336802705</v>
      </c>
      <c r="E17" s="43"/>
      <c r="F17" s="87">
        <v>24</v>
      </c>
      <c r="G17" s="50">
        <v>101.21841</v>
      </c>
      <c r="H17" s="50">
        <v>166.6</v>
      </c>
      <c r="I17" s="50">
        <v>143.2</v>
      </c>
      <c r="J17" s="44">
        <v>176.85</v>
      </c>
      <c r="K17" s="50">
        <v>78.9</v>
      </c>
      <c r="L17" s="50">
        <v>70.65</v>
      </c>
      <c r="M17" s="50">
        <v>76.58781666666668</v>
      </c>
      <c r="N17" s="50">
        <v>152</v>
      </c>
      <c r="O17" s="50">
        <v>101.8</v>
      </c>
      <c r="P17" s="44">
        <v>95.40195041632501</v>
      </c>
      <c r="Q17" s="50">
        <v>114</v>
      </c>
      <c r="R17" s="50">
        <v>104.1</v>
      </c>
      <c r="S17" s="44">
        <v>105.5</v>
      </c>
      <c r="T17" s="44">
        <v>230.11358078594435</v>
      </c>
      <c r="U17" s="108"/>
    </row>
    <row r="18" spans="1:21" ht="15" customHeight="1">
      <c r="A18" s="12">
        <v>13</v>
      </c>
      <c r="C18" s="8" t="s">
        <v>357</v>
      </c>
      <c r="D18" s="138">
        <f t="shared" si="0"/>
        <v>124.26360642821875</v>
      </c>
      <c r="E18" s="12"/>
      <c r="F18" s="7">
        <v>10</v>
      </c>
      <c r="G18" s="5">
        <v>106.18461</v>
      </c>
      <c r="H18" s="5">
        <v>174</v>
      </c>
      <c r="I18" s="15">
        <v>150.8</v>
      </c>
      <c r="J18" s="20">
        <v>185.075</v>
      </c>
      <c r="K18" s="15">
        <v>72.2</v>
      </c>
      <c r="L18" s="15">
        <v>93.6</v>
      </c>
      <c r="M18" s="5">
        <v>73.64934533333334</v>
      </c>
      <c r="N18" s="15">
        <v>161.933</v>
      </c>
      <c r="O18" s="15">
        <v>135.6</v>
      </c>
      <c r="P18" s="19">
        <v>101.17066713862499</v>
      </c>
      <c r="Q18" s="5">
        <v>110.3</v>
      </c>
      <c r="R18" s="5">
        <v>88.3</v>
      </c>
      <c r="S18" s="19">
        <v>112</v>
      </c>
      <c r="T18" s="19">
        <v>264.98811409236913</v>
      </c>
      <c r="U18" s="108"/>
    </row>
    <row r="19" spans="1:21" ht="15" customHeight="1">
      <c r="A19" s="12">
        <v>14</v>
      </c>
      <c r="C19" s="8" t="s">
        <v>358</v>
      </c>
      <c r="D19" s="138">
        <f t="shared" si="0"/>
        <v>129.9303814216677</v>
      </c>
      <c r="E19" s="12"/>
      <c r="F19" s="7">
        <v>5</v>
      </c>
      <c r="G19" s="5">
        <v>97.01667</v>
      </c>
      <c r="H19" s="5">
        <v>195.6</v>
      </c>
      <c r="I19" s="15">
        <v>135</v>
      </c>
      <c r="J19" s="20">
        <v>184.4</v>
      </c>
      <c r="K19" s="15">
        <v>97.7</v>
      </c>
      <c r="L19" s="15">
        <v>84.2</v>
      </c>
      <c r="M19" s="5">
        <v>40.82599533333333</v>
      </c>
      <c r="N19" s="15">
        <v>171.333</v>
      </c>
      <c r="O19" s="15">
        <v>148.4</v>
      </c>
      <c r="P19" s="19">
        <v>94.61490706001248</v>
      </c>
      <c r="Q19" s="5">
        <v>129.4</v>
      </c>
      <c r="R19" s="5">
        <v>108.4</v>
      </c>
      <c r="S19" s="19">
        <v>113.1</v>
      </c>
      <c r="T19" s="19">
        <v>294.8156423842092</v>
      </c>
      <c r="U19" s="108"/>
    </row>
    <row r="20" spans="1:21" ht="15" customHeight="1">
      <c r="A20" s="12">
        <v>15</v>
      </c>
      <c r="C20" s="8" t="s">
        <v>359</v>
      </c>
      <c r="D20" s="138">
        <f t="shared" si="0"/>
        <v>124.04261055098227</v>
      </c>
      <c r="E20" s="12"/>
      <c r="F20" s="7">
        <v>12</v>
      </c>
      <c r="G20" s="5">
        <v>91.67103</v>
      </c>
      <c r="H20" s="5">
        <v>181</v>
      </c>
      <c r="I20" s="15">
        <v>149.2</v>
      </c>
      <c r="J20" s="20">
        <v>176.25</v>
      </c>
      <c r="K20" s="15">
        <v>76.3</v>
      </c>
      <c r="L20" s="15">
        <v>99.6</v>
      </c>
      <c r="M20" s="5">
        <v>54.26793866666667</v>
      </c>
      <c r="N20" s="15">
        <v>163.2</v>
      </c>
      <c r="O20" s="15">
        <v>140.3</v>
      </c>
      <c r="P20" s="19">
        <v>89.39029661178748</v>
      </c>
      <c r="Q20" s="5">
        <v>121.3</v>
      </c>
      <c r="R20" s="5">
        <v>102.7</v>
      </c>
      <c r="S20" s="19">
        <v>97.6</v>
      </c>
      <c r="T20" s="19">
        <v>263.109054429681</v>
      </c>
      <c r="U20" s="108"/>
    </row>
    <row r="21" spans="1:21" ht="15" customHeight="1">
      <c r="A21" s="43">
        <v>16</v>
      </c>
      <c r="B21" s="94"/>
      <c r="C21" s="94" t="s">
        <v>360</v>
      </c>
      <c r="D21" s="92">
        <f t="shared" si="0"/>
        <v>124.32731580132707</v>
      </c>
      <c r="E21" s="43"/>
      <c r="F21" s="87">
        <v>9</v>
      </c>
      <c r="G21" s="50">
        <v>86.61555</v>
      </c>
      <c r="H21" s="50">
        <v>183.4</v>
      </c>
      <c r="I21" s="50">
        <v>131.9</v>
      </c>
      <c r="J21" s="44">
        <v>172.95</v>
      </c>
      <c r="K21" s="50">
        <v>67.5</v>
      </c>
      <c r="L21" s="50">
        <v>90.125</v>
      </c>
      <c r="M21" s="50">
        <v>87.09128866666667</v>
      </c>
      <c r="N21" s="50">
        <v>166.5</v>
      </c>
      <c r="O21" s="50">
        <v>159.8</v>
      </c>
      <c r="P21" s="44">
        <v>95.63723961592501</v>
      </c>
      <c r="Q21" s="50">
        <v>132.7</v>
      </c>
      <c r="R21" s="50">
        <v>94.1</v>
      </c>
      <c r="S21" s="44">
        <v>110.7</v>
      </c>
      <c r="T21" s="44">
        <v>267.9864692220014</v>
      </c>
      <c r="U21" s="108"/>
    </row>
    <row r="22" spans="1:21" ht="15" customHeight="1">
      <c r="A22" s="12">
        <v>17</v>
      </c>
      <c r="C22" s="8" t="s">
        <v>361</v>
      </c>
      <c r="D22" s="138">
        <f t="shared" si="0"/>
        <v>108.67193684334272</v>
      </c>
      <c r="E22" s="12"/>
      <c r="F22" s="1">
        <v>33</v>
      </c>
      <c r="G22" s="5">
        <v>73.98522000000001</v>
      </c>
      <c r="H22" s="5">
        <v>146.9</v>
      </c>
      <c r="I22" s="15">
        <v>110.3</v>
      </c>
      <c r="J22" s="20">
        <v>172.55</v>
      </c>
      <c r="K22" s="15">
        <v>81.9</v>
      </c>
      <c r="L22" s="15">
        <v>64.325</v>
      </c>
      <c r="M22" s="5">
        <v>10.816075333333336</v>
      </c>
      <c r="N22" s="15">
        <v>139.533</v>
      </c>
      <c r="O22" s="15">
        <v>117.5</v>
      </c>
      <c r="P22" s="19">
        <v>112.97002212011249</v>
      </c>
      <c r="Q22" s="5">
        <v>112.2</v>
      </c>
      <c r="R22" s="5">
        <v>57.7</v>
      </c>
      <c r="S22" s="19">
        <v>114.2</v>
      </c>
      <c r="T22" s="19">
        <v>264.3131450077573</v>
      </c>
      <c r="U22" s="108"/>
    </row>
    <row r="23" spans="1:21" ht="15" customHeight="1">
      <c r="A23" s="12">
        <v>18</v>
      </c>
      <c r="C23" s="8" t="s">
        <v>260</v>
      </c>
      <c r="D23" s="138">
        <f t="shared" si="0"/>
        <v>120.9884417680094</v>
      </c>
      <c r="E23" s="120"/>
      <c r="F23" s="7">
        <v>18</v>
      </c>
      <c r="G23" s="5">
        <v>129.96657000000002</v>
      </c>
      <c r="H23" s="189">
        <v>156.4</v>
      </c>
      <c r="I23" s="15">
        <v>105.5</v>
      </c>
      <c r="J23" s="88">
        <v>156.625</v>
      </c>
      <c r="K23" s="85">
        <v>104.1</v>
      </c>
      <c r="L23" s="15">
        <v>82.025</v>
      </c>
      <c r="M23" s="5">
        <v>80.96426333333334</v>
      </c>
      <c r="N23" s="15">
        <v>151.6</v>
      </c>
      <c r="O23" s="15">
        <v>141.7</v>
      </c>
      <c r="P23" s="19">
        <v>89.9447312161125</v>
      </c>
      <c r="Q23" s="5">
        <v>115.4</v>
      </c>
      <c r="R23" s="5">
        <v>101.3</v>
      </c>
      <c r="S23" s="138">
        <v>117.3</v>
      </c>
      <c r="T23" s="19">
        <v>267.542142839669</v>
      </c>
      <c r="U23" s="108"/>
    </row>
    <row r="24" spans="1:21" ht="15" customHeight="1">
      <c r="A24" s="12">
        <v>19</v>
      </c>
      <c r="C24" s="8" t="s">
        <v>362</v>
      </c>
      <c r="D24" s="138">
        <f t="shared" si="0"/>
        <v>112.32438129299688</v>
      </c>
      <c r="E24" s="120"/>
      <c r="F24" s="7">
        <v>31</v>
      </c>
      <c r="G24" s="5">
        <v>101.02590000000001</v>
      </c>
      <c r="H24" s="189">
        <v>142.7</v>
      </c>
      <c r="I24" s="15">
        <v>115.2</v>
      </c>
      <c r="J24" s="88">
        <v>147.175</v>
      </c>
      <c r="K24" s="85">
        <v>97.9</v>
      </c>
      <c r="L24" s="15">
        <v>85.05</v>
      </c>
      <c r="M24" s="5">
        <v>58.519344</v>
      </c>
      <c r="N24" s="15">
        <v>139.9</v>
      </c>
      <c r="O24" s="15">
        <v>128.5</v>
      </c>
      <c r="P24" s="19">
        <v>101.5416755159625</v>
      </c>
      <c r="Q24" s="5">
        <v>100.4</v>
      </c>
      <c r="R24" s="5">
        <v>96</v>
      </c>
      <c r="S24" s="138">
        <v>92.5</v>
      </c>
      <c r="T24" s="19">
        <v>239.18326587263763</v>
      </c>
      <c r="U24" s="108"/>
    </row>
    <row r="25" spans="1:21" ht="15" customHeight="1">
      <c r="A25" s="43">
        <v>20</v>
      </c>
      <c r="B25" s="94"/>
      <c r="C25" s="94" t="s">
        <v>363</v>
      </c>
      <c r="D25" s="92">
        <f t="shared" si="0"/>
        <v>120.31565649864893</v>
      </c>
      <c r="E25" s="121"/>
      <c r="F25" s="87">
        <v>20</v>
      </c>
      <c r="G25" s="50">
        <v>120.88233</v>
      </c>
      <c r="H25" s="155">
        <v>148.2</v>
      </c>
      <c r="I25" s="50">
        <v>100</v>
      </c>
      <c r="J25" s="92">
        <v>159.675</v>
      </c>
      <c r="K25" s="155">
        <v>99.9</v>
      </c>
      <c r="L25" s="50">
        <v>85.725</v>
      </c>
      <c r="M25" s="50">
        <v>68.33508866666666</v>
      </c>
      <c r="N25" s="50">
        <v>167.433</v>
      </c>
      <c r="O25" s="50">
        <v>147.2</v>
      </c>
      <c r="P25" s="44">
        <v>81.07254798378749</v>
      </c>
      <c r="Q25" s="50">
        <v>125.1</v>
      </c>
      <c r="R25" s="50">
        <v>93.6</v>
      </c>
      <c r="S25" s="92">
        <v>115</v>
      </c>
      <c r="T25" s="44">
        <v>295.7823066511155</v>
      </c>
      <c r="U25" s="108"/>
    </row>
    <row r="26" spans="1:21" ht="15" customHeight="1">
      <c r="A26" s="12">
        <v>21</v>
      </c>
      <c r="C26" s="8" t="s">
        <v>27</v>
      </c>
      <c r="D26" s="138">
        <f t="shared" si="0"/>
        <v>95.36324258634896</v>
      </c>
      <c r="E26" s="12"/>
      <c r="F26" s="1">
        <v>34</v>
      </c>
      <c r="G26" s="5">
        <v>82.53936</v>
      </c>
      <c r="H26" s="5">
        <v>143.3</v>
      </c>
      <c r="I26" s="15">
        <v>135.1</v>
      </c>
      <c r="J26" s="20">
        <v>149.05</v>
      </c>
      <c r="K26" s="15">
        <v>84.8</v>
      </c>
      <c r="L26" s="15">
        <v>41.175</v>
      </c>
      <c r="M26" s="5">
        <v>17.443265999999998</v>
      </c>
      <c r="N26" s="15">
        <v>106.367</v>
      </c>
      <c r="O26" s="15">
        <v>93.4</v>
      </c>
      <c r="P26" s="19">
        <v>105.72755103618749</v>
      </c>
      <c r="Q26" s="5">
        <v>65.6</v>
      </c>
      <c r="R26" s="5">
        <v>50.5</v>
      </c>
      <c r="S26" s="19">
        <v>86.8</v>
      </c>
      <c r="T26" s="19">
        <v>239.09507895706017</v>
      </c>
      <c r="U26" s="108"/>
    </row>
    <row r="27" spans="1:21" ht="15" customHeight="1">
      <c r="A27" s="12">
        <v>22</v>
      </c>
      <c r="B27"/>
      <c r="C27" s="8" t="s">
        <v>254</v>
      </c>
      <c r="D27" s="138">
        <f t="shared" si="0"/>
        <v>118.31771972233436</v>
      </c>
      <c r="E27" s="12"/>
      <c r="F27" s="7">
        <v>22</v>
      </c>
      <c r="G27" s="5">
        <v>102.49623</v>
      </c>
      <c r="H27" s="5">
        <v>163.9</v>
      </c>
      <c r="I27" s="15">
        <v>119.2</v>
      </c>
      <c r="J27" s="20">
        <v>161.65</v>
      </c>
      <c r="K27" s="15">
        <v>76.8</v>
      </c>
      <c r="L27" s="15">
        <v>81.675</v>
      </c>
      <c r="M27" s="5">
        <v>36.699631333333336</v>
      </c>
      <c r="N27" s="15">
        <v>148.9</v>
      </c>
      <c r="O27" s="15">
        <v>141</v>
      </c>
      <c r="P27" s="19">
        <v>96.9914066680125</v>
      </c>
      <c r="Q27" s="5">
        <v>130.9</v>
      </c>
      <c r="R27" s="5">
        <v>98.7</v>
      </c>
      <c r="S27" s="19">
        <v>97.6</v>
      </c>
      <c r="T27" s="19">
        <v>316.55371707404345</v>
      </c>
      <c r="U27" s="108"/>
    </row>
    <row r="28" spans="1:21" ht="15" customHeight="1">
      <c r="A28" s="12">
        <v>23</v>
      </c>
      <c r="B28"/>
      <c r="C28" s="8" t="s">
        <v>261</v>
      </c>
      <c r="D28" s="138">
        <f t="shared" si="0"/>
        <v>123.05359887240627</v>
      </c>
      <c r="E28" s="12"/>
      <c r="F28" s="7">
        <v>14</v>
      </c>
      <c r="G28" s="5">
        <v>101.02590000000001</v>
      </c>
      <c r="H28" s="5">
        <v>159.4</v>
      </c>
      <c r="I28" s="15">
        <v>109.1</v>
      </c>
      <c r="J28" s="20">
        <v>148.25</v>
      </c>
      <c r="K28" s="15">
        <v>96.8</v>
      </c>
      <c r="L28" s="15">
        <v>88.825</v>
      </c>
      <c r="M28" s="5">
        <v>83.652652</v>
      </c>
      <c r="N28" s="15">
        <v>177.667</v>
      </c>
      <c r="O28" s="15">
        <v>173.9</v>
      </c>
      <c r="P28" s="19">
        <v>83.47528646887498</v>
      </c>
      <c r="Q28" s="5">
        <v>126.9</v>
      </c>
      <c r="R28" s="5">
        <v>98</v>
      </c>
      <c r="S28" s="19">
        <v>113.3</v>
      </c>
      <c r="T28" s="19">
        <v>317.3202648786779</v>
      </c>
      <c r="U28" s="108"/>
    </row>
    <row r="29" spans="1:21" ht="15" customHeight="1">
      <c r="A29" s="43">
        <v>24</v>
      </c>
      <c r="B29" s="94"/>
      <c r="C29" s="94" t="s">
        <v>262</v>
      </c>
      <c r="D29" s="92">
        <f t="shared" si="0"/>
        <v>118.24722179630517</v>
      </c>
      <c r="E29" s="43"/>
      <c r="F29" s="87">
        <v>23</v>
      </c>
      <c r="G29" s="50">
        <v>111.6</v>
      </c>
      <c r="H29" s="50">
        <v>163.4</v>
      </c>
      <c r="I29" s="50">
        <v>108.8</v>
      </c>
      <c r="J29" s="44">
        <v>154.95</v>
      </c>
      <c r="K29" s="50">
        <v>86.3</v>
      </c>
      <c r="L29" s="50">
        <v>87.025</v>
      </c>
      <c r="M29" s="50">
        <v>78.33839533333334</v>
      </c>
      <c r="N29" s="50">
        <v>165.7</v>
      </c>
      <c r="O29" s="50">
        <v>134.3</v>
      </c>
      <c r="P29" s="44">
        <v>96.09166155566248</v>
      </c>
      <c r="Q29" s="50">
        <v>100.6</v>
      </c>
      <c r="R29" s="50">
        <v>105.1</v>
      </c>
      <c r="S29" s="44">
        <v>105.1</v>
      </c>
      <c r="T29" s="44">
        <v>267.00962954175924</v>
      </c>
      <c r="U29" s="108"/>
    </row>
    <row r="30" spans="1:21" ht="15" customHeight="1">
      <c r="A30" s="12">
        <v>25</v>
      </c>
      <c r="C30" s="8" t="s">
        <v>364</v>
      </c>
      <c r="D30" s="138">
        <f t="shared" si="0"/>
        <v>122.67862546032605</v>
      </c>
      <c r="E30" s="12"/>
      <c r="F30" s="7">
        <v>17</v>
      </c>
      <c r="G30" s="5">
        <v>103.2579</v>
      </c>
      <c r="H30" s="5">
        <v>163.7</v>
      </c>
      <c r="I30" s="15">
        <v>96.2</v>
      </c>
      <c r="J30" s="20">
        <v>166.2</v>
      </c>
      <c r="K30" s="15">
        <v>71.4</v>
      </c>
      <c r="L30" s="15">
        <v>97.25</v>
      </c>
      <c r="M30" s="5">
        <v>42.82665666666667</v>
      </c>
      <c r="N30" s="15">
        <v>168.9</v>
      </c>
      <c r="O30" s="15">
        <v>156.8</v>
      </c>
      <c r="P30" s="19">
        <v>92.6356055239125</v>
      </c>
      <c r="Q30" s="5">
        <v>123</v>
      </c>
      <c r="R30" s="5">
        <v>101.4</v>
      </c>
      <c r="S30" s="19">
        <v>131.4</v>
      </c>
      <c r="T30" s="19">
        <v>262.6918624829109</v>
      </c>
      <c r="U30" s="108"/>
    </row>
    <row r="31" spans="1:21" ht="15" customHeight="1">
      <c r="A31" s="12">
        <v>26</v>
      </c>
      <c r="C31" s="8" t="s">
        <v>365</v>
      </c>
      <c r="D31" s="138">
        <f t="shared" si="0"/>
        <v>116.28715248637396</v>
      </c>
      <c r="E31" s="12"/>
      <c r="F31" s="7">
        <v>26</v>
      </c>
      <c r="G31" s="5">
        <v>100.11915</v>
      </c>
      <c r="H31" s="5">
        <v>155.7</v>
      </c>
      <c r="I31" s="15">
        <v>114.5</v>
      </c>
      <c r="J31" s="20">
        <v>158.4</v>
      </c>
      <c r="K31" s="15">
        <v>90</v>
      </c>
      <c r="L31" s="15">
        <v>79.875</v>
      </c>
      <c r="M31" s="5">
        <v>35.76182133333333</v>
      </c>
      <c r="N31" s="15">
        <v>157.433</v>
      </c>
      <c r="O31" s="15">
        <v>135.8</v>
      </c>
      <c r="P31" s="19">
        <v>77.41867983648748</v>
      </c>
      <c r="Q31" s="5">
        <v>100.2</v>
      </c>
      <c r="R31" s="5">
        <v>111.9</v>
      </c>
      <c r="S31" s="19">
        <v>114.1</v>
      </c>
      <c r="T31" s="19">
        <v>242.70735069128918</v>
      </c>
      <c r="U31" s="108"/>
    </row>
    <row r="32" spans="1:21" ht="15" customHeight="1">
      <c r="A32" s="12">
        <v>27</v>
      </c>
      <c r="C32" s="8" t="s">
        <v>366</v>
      </c>
      <c r="D32" s="138">
        <f t="shared" si="0"/>
        <v>114.07977384913124</v>
      </c>
      <c r="E32" s="12"/>
      <c r="F32" s="7">
        <v>30</v>
      </c>
      <c r="G32" s="5">
        <v>70.45587</v>
      </c>
      <c r="H32" s="5">
        <v>165.1</v>
      </c>
      <c r="I32" s="15">
        <v>101.9</v>
      </c>
      <c r="J32" s="20">
        <v>139.375</v>
      </c>
      <c r="K32" s="15">
        <v>91.5</v>
      </c>
      <c r="L32" s="15">
        <v>90.25</v>
      </c>
      <c r="M32" s="5">
        <v>80.58913933333334</v>
      </c>
      <c r="N32" s="15">
        <v>156.167</v>
      </c>
      <c r="O32" s="15">
        <v>149</v>
      </c>
      <c r="P32" s="19">
        <v>82.709416189575</v>
      </c>
      <c r="Q32" s="5">
        <v>117.3</v>
      </c>
      <c r="R32" s="5">
        <v>98.4</v>
      </c>
      <c r="S32" s="19">
        <v>106.8</v>
      </c>
      <c r="T32" s="19">
        <v>282.01158060325673</v>
      </c>
      <c r="U32" s="108"/>
    </row>
    <row r="33" spans="1:21" ht="15" customHeight="1">
      <c r="A33" s="43">
        <v>28</v>
      </c>
      <c r="B33" s="94"/>
      <c r="C33" s="94" t="s">
        <v>28</v>
      </c>
      <c r="D33" s="92">
        <f t="shared" si="0"/>
        <v>111.34688565661979</v>
      </c>
      <c r="E33" s="43"/>
      <c r="F33" s="87">
        <v>32</v>
      </c>
      <c r="G33" s="50">
        <v>104.9319</v>
      </c>
      <c r="H33" s="50">
        <v>178</v>
      </c>
      <c r="I33" s="50">
        <v>126.2</v>
      </c>
      <c r="J33" s="44">
        <v>153.225</v>
      </c>
      <c r="K33" s="50">
        <v>95.3</v>
      </c>
      <c r="L33" s="50">
        <v>80.1</v>
      </c>
      <c r="M33" s="50">
        <v>44.639756</v>
      </c>
      <c r="N33" s="50">
        <v>130.933</v>
      </c>
      <c r="O33" s="50">
        <v>107.2</v>
      </c>
      <c r="P33" s="44">
        <v>93.1727278794375</v>
      </c>
      <c r="Q33" s="50">
        <v>95.1</v>
      </c>
      <c r="R33" s="50">
        <v>67.6</v>
      </c>
      <c r="S33" s="44">
        <v>104.4</v>
      </c>
      <c r="T33" s="44">
        <v>257.48544265939773</v>
      </c>
      <c r="U33" s="108"/>
    </row>
    <row r="34" spans="1:21" ht="15" customHeight="1">
      <c r="A34" s="12">
        <v>29</v>
      </c>
      <c r="C34" s="8" t="s">
        <v>263</v>
      </c>
      <c r="D34" s="138">
        <f t="shared" si="0"/>
        <v>117.51377626464166</v>
      </c>
      <c r="E34" s="12"/>
      <c r="F34" s="7">
        <v>25</v>
      </c>
      <c r="G34" s="5">
        <v>92.05047</v>
      </c>
      <c r="H34" s="5">
        <v>167.1</v>
      </c>
      <c r="I34" s="15">
        <v>114.7</v>
      </c>
      <c r="J34" s="20">
        <v>152.225</v>
      </c>
      <c r="K34" s="15">
        <v>97.7</v>
      </c>
      <c r="L34" s="15">
        <v>87.05</v>
      </c>
      <c r="M34" s="5">
        <v>74.77471733333334</v>
      </c>
      <c r="N34" s="15">
        <v>157.133</v>
      </c>
      <c r="O34" s="15">
        <v>137.6</v>
      </c>
      <c r="P34" s="19">
        <v>85.7068451757</v>
      </c>
      <c r="Q34" s="5">
        <v>118.6</v>
      </c>
      <c r="R34" s="5">
        <v>89.7</v>
      </c>
      <c r="S34" s="19">
        <v>110.6</v>
      </c>
      <c r="T34" s="19">
        <v>265.4358322791468</v>
      </c>
      <c r="U34" s="108"/>
    </row>
    <row r="35" spans="1:21" ht="15" customHeight="1">
      <c r="A35" s="12">
        <v>30</v>
      </c>
      <c r="C35" s="8" t="s">
        <v>264</v>
      </c>
      <c r="D35" s="138">
        <f t="shared" si="0"/>
        <v>122.78151611505</v>
      </c>
      <c r="E35" s="12"/>
      <c r="F35" s="7">
        <v>16</v>
      </c>
      <c r="G35" s="5">
        <v>119.22507000000002</v>
      </c>
      <c r="H35" s="5">
        <v>184.6</v>
      </c>
      <c r="I35" s="15">
        <v>136.4</v>
      </c>
      <c r="J35" s="20">
        <v>152.4</v>
      </c>
      <c r="K35" s="15">
        <v>71.6</v>
      </c>
      <c r="L35" s="15">
        <v>80.125</v>
      </c>
      <c r="M35" s="5">
        <v>53.70525266666667</v>
      </c>
      <c r="N35" s="15">
        <v>155.333</v>
      </c>
      <c r="O35" s="15">
        <v>142.3</v>
      </c>
      <c r="P35" s="19">
        <v>84.59512338060001</v>
      </c>
      <c r="Q35" s="5">
        <v>124.4</v>
      </c>
      <c r="R35" s="5">
        <v>104.6</v>
      </c>
      <c r="S35" s="19">
        <v>117.8</v>
      </c>
      <c r="T35" s="19">
        <v>212.4015779726639</v>
      </c>
      <c r="U35" s="108"/>
    </row>
    <row r="36" spans="1:21" ht="15" customHeight="1">
      <c r="A36" s="12">
        <v>31</v>
      </c>
      <c r="C36" s="8" t="s">
        <v>265</v>
      </c>
      <c r="D36" s="138">
        <f t="shared" si="0"/>
        <v>123.56097616700936</v>
      </c>
      <c r="E36" s="12"/>
      <c r="F36" s="7">
        <v>13</v>
      </c>
      <c r="G36" s="5">
        <v>91.71567</v>
      </c>
      <c r="H36" s="5">
        <v>177.2</v>
      </c>
      <c r="I36" s="15">
        <v>138.8</v>
      </c>
      <c r="J36" s="20">
        <v>163.225</v>
      </c>
      <c r="K36" s="15">
        <v>79.4</v>
      </c>
      <c r="L36" s="15">
        <v>92.75</v>
      </c>
      <c r="M36" s="5">
        <v>54.26793866666667</v>
      </c>
      <c r="N36" s="15">
        <v>162.833</v>
      </c>
      <c r="O36" s="15">
        <v>139.3</v>
      </c>
      <c r="P36" s="19">
        <v>90.70804400411248</v>
      </c>
      <c r="Q36" s="5">
        <v>128.1</v>
      </c>
      <c r="R36" s="5">
        <v>107.3</v>
      </c>
      <c r="S36" s="19">
        <v>111.4</v>
      </c>
      <c r="T36" s="19">
        <v>285.9291147375613</v>
      </c>
      <c r="U36" s="108"/>
    </row>
    <row r="37" spans="1:21" s="39" customFormat="1" ht="15" customHeight="1">
      <c r="A37" s="43">
        <v>32</v>
      </c>
      <c r="B37" s="191"/>
      <c r="C37" s="94" t="s">
        <v>226</v>
      </c>
      <c r="D37" s="92">
        <f t="shared" si="0"/>
        <v>118.8796161302</v>
      </c>
      <c r="E37" s="43"/>
      <c r="F37" s="87">
        <v>21</v>
      </c>
      <c r="G37" s="50">
        <v>84.72393</v>
      </c>
      <c r="H37" s="50">
        <v>163.4</v>
      </c>
      <c r="I37" s="50">
        <v>93.9</v>
      </c>
      <c r="J37" s="44">
        <v>164.175</v>
      </c>
      <c r="K37" s="50">
        <v>91.1</v>
      </c>
      <c r="L37" s="50">
        <v>100.875</v>
      </c>
      <c r="M37" s="50">
        <v>65.39661733333334</v>
      </c>
      <c r="N37" s="50">
        <v>151.233</v>
      </c>
      <c r="O37" s="50">
        <v>137.4</v>
      </c>
      <c r="P37" s="44">
        <v>98.44846356240001</v>
      </c>
      <c r="Q37" s="50">
        <v>127.3</v>
      </c>
      <c r="R37" s="50">
        <v>108.1</v>
      </c>
      <c r="S37" s="44">
        <v>105.9</v>
      </c>
      <c r="T37" s="44">
        <v>291.69857409899186</v>
      </c>
      <c r="U37" s="108"/>
    </row>
    <row r="38" spans="1:21" s="39" customFormat="1" ht="15" customHeight="1">
      <c r="A38" s="1">
        <v>33</v>
      </c>
      <c r="B38" s="79"/>
      <c r="C38" s="8" t="s">
        <v>367</v>
      </c>
      <c r="D38" s="138">
        <f t="shared" si="0"/>
        <v>114.68483601818959</v>
      </c>
      <c r="E38" s="41"/>
      <c r="F38" s="7">
        <v>29</v>
      </c>
      <c r="G38" s="5">
        <v>119.22507000000002</v>
      </c>
      <c r="H38" s="5">
        <v>159.6</v>
      </c>
      <c r="I38" s="15">
        <v>92.2</v>
      </c>
      <c r="J38" s="20">
        <v>174.9</v>
      </c>
      <c r="K38" s="15">
        <v>97.2</v>
      </c>
      <c r="L38" s="15">
        <v>82.825</v>
      </c>
      <c r="M38" s="5">
        <v>70.83591533333333</v>
      </c>
      <c r="N38" s="15">
        <v>110.167</v>
      </c>
      <c r="O38" s="15">
        <v>121.2</v>
      </c>
      <c r="P38" s="19">
        <v>97.50096221827499</v>
      </c>
      <c r="Q38" s="5">
        <v>116.8</v>
      </c>
      <c r="R38" s="5">
        <v>84</v>
      </c>
      <c r="S38" s="88">
        <v>120.6</v>
      </c>
      <c r="T38" s="19">
        <v>292.49225633918866</v>
      </c>
      <c r="U38" s="108"/>
    </row>
    <row r="39" spans="1:21" s="39" customFormat="1" ht="15" customHeight="1">
      <c r="A39" s="1">
        <v>34</v>
      </c>
      <c r="B39"/>
      <c r="C39" s="8" t="s">
        <v>368</v>
      </c>
      <c r="D39" s="138">
        <f t="shared" si="0"/>
        <v>124.64185983886146</v>
      </c>
      <c r="F39" s="7">
        <v>8</v>
      </c>
      <c r="G39" s="5">
        <v>130.3209</v>
      </c>
      <c r="H39" s="5">
        <v>162.8</v>
      </c>
      <c r="I39" s="15">
        <v>132.2</v>
      </c>
      <c r="J39" s="20">
        <v>175.1</v>
      </c>
      <c r="K39" s="15">
        <v>100.9</v>
      </c>
      <c r="L39" s="15">
        <v>77.2</v>
      </c>
      <c r="M39" s="5">
        <v>41.01355733333334</v>
      </c>
      <c r="N39" s="15">
        <v>159.867</v>
      </c>
      <c r="O39" s="15">
        <v>142.2</v>
      </c>
      <c r="P39" s="19">
        <v>98.71441806633747</v>
      </c>
      <c r="Q39" s="5">
        <v>122.7</v>
      </c>
      <c r="R39" s="5">
        <v>95.3</v>
      </c>
      <c r="S39" s="88">
        <v>98.4</v>
      </c>
      <c r="T39" s="19">
        <v>272.19909034304595</v>
      </c>
      <c r="U39" s="108"/>
    </row>
    <row r="40" spans="1:21" s="39" customFormat="1" ht="15" customHeight="1" thickBot="1">
      <c r="A40" s="49">
        <v>35</v>
      </c>
      <c r="B40" s="197"/>
      <c r="C40" s="47" t="s">
        <v>369</v>
      </c>
      <c r="D40" s="186">
        <f t="shared" si="0"/>
        <v>120.4150361451302</v>
      </c>
      <c r="E40" s="47"/>
      <c r="F40" s="255">
        <v>19</v>
      </c>
      <c r="G40" s="55">
        <v>122.26617000000002</v>
      </c>
      <c r="H40" s="55">
        <v>166.4</v>
      </c>
      <c r="I40" s="55">
        <v>121.1</v>
      </c>
      <c r="J40" s="53">
        <v>172.85</v>
      </c>
      <c r="K40" s="55">
        <v>86.1</v>
      </c>
      <c r="L40" s="55">
        <v>84.55</v>
      </c>
      <c r="M40" s="55">
        <v>76.96294066666667</v>
      </c>
      <c r="N40" s="55">
        <v>155.633</v>
      </c>
      <c r="O40" s="55">
        <v>119</v>
      </c>
      <c r="P40" s="53">
        <v>80.5812637415625</v>
      </c>
      <c r="Q40" s="55">
        <v>119.3</v>
      </c>
      <c r="R40" s="55">
        <v>97.1</v>
      </c>
      <c r="S40" s="186">
        <v>120.1</v>
      </c>
      <c r="T40" s="53">
        <v>263.4991119408888</v>
      </c>
      <c r="U40" s="108"/>
    </row>
    <row r="41" spans="1:21" s="39" customFormat="1" ht="15" customHeight="1" thickTop="1">
      <c r="A41" s="41"/>
      <c r="D41" s="138"/>
      <c r="G41" s="41"/>
      <c r="H41" s="20"/>
      <c r="I41" s="20"/>
      <c r="J41" s="88" t="s">
        <v>371</v>
      </c>
      <c r="K41" s="20"/>
      <c r="L41" s="20"/>
      <c r="M41" s="5"/>
      <c r="N41" s="15"/>
      <c r="O41" s="15"/>
      <c r="P41" s="20"/>
      <c r="Q41" s="20"/>
      <c r="R41" s="20"/>
      <c r="S41" s="20"/>
      <c r="T41" s="19"/>
      <c r="U41" s="108"/>
    </row>
    <row r="42" spans="1:21" s="39" customFormat="1" ht="15" customHeight="1">
      <c r="A42" s="41"/>
      <c r="B42" s="131"/>
      <c r="C42" s="132" t="s">
        <v>51</v>
      </c>
      <c r="D42" s="138">
        <f>AVERAGE(D6:D40)</f>
        <v>119.87196692887338</v>
      </c>
      <c r="E42" s="20"/>
      <c r="F42" s="20"/>
      <c r="G42" s="88">
        <f aca="true" t="shared" si="1" ref="G42:S42">AVERAGE(G6:G40)</f>
        <v>104.69132228571432</v>
      </c>
      <c r="H42" s="20">
        <f t="shared" si="1"/>
        <v>167.96285714285716</v>
      </c>
      <c r="I42" s="19">
        <f t="shared" si="1"/>
        <v>126.80857142857144</v>
      </c>
      <c r="J42" s="20">
        <f t="shared" si="1"/>
        <v>164.20000000000005</v>
      </c>
      <c r="K42" s="20">
        <f t="shared" si="1"/>
        <v>88.40857142857143</v>
      </c>
      <c r="L42" s="91">
        <f t="shared" si="1"/>
        <v>83.25928571428571</v>
      </c>
      <c r="M42" s="5">
        <f>AVERAGE(M6:M40)</f>
        <v>56.4936744</v>
      </c>
      <c r="N42" s="20">
        <f t="shared" si="1"/>
        <v>155.45805714285714</v>
      </c>
      <c r="O42" s="20">
        <f t="shared" si="1"/>
        <v>133.41142857142856</v>
      </c>
      <c r="P42" s="88">
        <f t="shared" si="1"/>
        <v>91.4806522893375</v>
      </c>
      <c r="Q42" s="20">
        <f t="shared" si="1"/>
        <v>116.37714285714287</v>
      </c>
      <c r="R42" s="20">
        <f t="shared" si="1"/>
        <v>95.7942857142857</v>
      </c>
      <c r="S42" s="20">
        <f t="shared" si="1"/>
        <v>110.61142857142859</v>
      </c>
      <c r="T42" s="19">
        <v>266.5644309811409</v>
      </c>
      <c r="U42" s="108"/>
    </row>
    <row r="43" spans="1:21" s="89" customFormat="1" ht="15" customHeight="1">
      <c r="A43" s="25"/>
      <c r="B43" s="133"/>
      <c r="C43" s="132" t="s">
        <v>88</v>
      </c>
      <c r="D43" s="20"/>
      <c r="E43" s="20"/>
      <c r="F43" s="20"/>
      <c r="G43" s="23">
        <v>4.04</v>
      </c>
      <c r="H43" s="20">
        <v>5.56</v>
      </c>
      <c r="I43" s="23" t="s">
        <v>89</v>
      </c>
      <c r="J43" s="23" t="s">
        <v>89</v>
      </c>
      <c r="K43" s="23">
        <v>3.1</v>
      </c>
      <c r="L43" s="20">
        <v>3.03</v>
      </c>
      <c r="M43" s="5">
        <v>23.21</v>
      </c>
      <c r="N43" s="20">
        <v>8.94</v>
      </c>
      <c r="O43" s="20">
        <v>5.9</v>
      </c>
      <c r="P43" s="23" t="s">
        <v>89</v>
      </c>
      <c r="Q43" s="20">
        <v>7.6</v>
      </c>
      <c r="R43" s="20">
        <v>6.85</v>
      </c>
      <c r="S43" s="20">
        <v>1.31</v>
      </c>
      <c r="T43" s="146" t="s">
        <v>89</v>
      </c>
      <c r="U43" s="108"/>
    </row>
    <row r="44" spans="2:21" ht="12.75">
      <c r="B44" s="95"/>
      <c r="C44" s="132" t="s">
        <v>97</v>
      </c>
      <c r="D44" s="20"/>
      <c r="E44" s="20"/>
      <c r="F44" s="20"/>
      <c r="G44" s="20">
        <v>14.02</v>
      </c>
      <c r="H44" s="20">
        <v>4.99</v>
      </c>
      <c r="I44" s="20">
        <v>10</v>
      </c>
      <c r="J44" s="88">
        <v>6.3</v>
      </c>
      <c r="K44" s="20">
        <v>12.9</v>
      </c>
      <c r="L44" s="20">
        <v>16.52605</v>
      </c>
      <c r="M44" s="5">
        <v>12.50029</v>
      </c>
      <c r="N44" s="20">
        <v>6.53</v>
      </c>
      <c r="O44" s="20">
        <v>9.2</v>
      </c>
      <c r="P44" s="20">
        <v>15.46</v>
      </c>
      <c r="Q44" s="20">
        <v>6.7</v>
      </c>
      <c r="R44" s="19">
        <v>8.22</v>
      </c>
      <c r="S44" s="88">
        <v>16.97</v>
      </c>
      <c r="T44" s="146" t="s">
        <v>89</v>
      </c>
      <c r="U44" s="108"/>
    </row>
    <row r="45" spans="1:21" s="135" customFormat="1" ht="12.75">
      <c r="A45" s="22"/>
      <c r="C45" s="132" t="s">
        <v>256</v>
      </c>
      <c r="D45" s="20"/>
      <c r="E45" s="20"/>
      <c r="F45" s="20"/>
      <c r="G45" s="20">
        <v>20.028</v>
      </c>
      <c r="H45" s="20">
        <v>17.1</v>
      </c>
      <c r="I45" s="23">
        <v>20.6</v>
      </c>
      <c r="J45" s="88">
        <v>14.5</v>
      </c>
      <c r="K45" s="23">
        <v>19</v>
      </c>
      <c r="L45" s="20">
        <v>22.423</v>
      </c>
      <c r="M45" s="5">
        <v>11.512</v>
      </c>
      <c r="N45" s="20">
        <v>16.62</v>
      </c>
      <c r="O45" s="20">
        <v>20.1</v>
      </c>
      <c r="P45" s="20">
        <v>23.8</v>
      </c>
      <c r="Q45" s="20">
        <v>15.9</v>
      </c>
      <c r="R45" s="19">
        <v>15.98</v>
      </c>
      <c r="S45" s="19">
        <v>30.58</v>
      </c>
      <c r="T45" s="146" t="s">
        <v>89</v>
      </c>
      <c r="U45" s="108"/>
    </row>
    <row r="46" spans="1:21" ht="12.75">
      <c r="A46" s="41"/>
      <c r="B46" s="39"/>
      <c r="C46" s="134" t="s">
        <v>230</v>
      </c>
      <c r="D46" s="133"/>
      <c r="E46" s="25"/>
      <c r="F46" s="25"/>
      <c r="G46" s="25">
        <v>3</v>
      </c>
      <c r="H46" s="25">
        <v>2</v>
      </c>
      <c r="I46" s="25">
        <v>3</v>
      </c>
      <c r="J46" s="25">
        <v>4</v>
      </c>
      <c r="K46" s="105">
        <v>3</v>
      </c>
      <c r="L46" s="25">
        <v>3</v>
      </c>
      <c r="M46" s="104">
        <v>3</v>
      </c>
      <c r="N46" s="25">
        <v>2</v>
      </c>
      <c r="O46" s="25">
        <v>2</v>
      </c>
      <c r="P46" s="25">
        <v>3</v>
      </c>
      <c r="Q46" s="25">
        <v>2</v>
      </c>
      <c r="R46" s="90">
        <v>2</v>
      </c>
      <c r="S46" s="90">
        <v>3</v>
      </c>
      <c r="T46" s="22">
        <v>3</v>
      </c>
      <c r="U46" s="108"/>
    </row>
    <row r="47" spans="1:21" ht="12.75">
      <c r="A47" s="41"/>
      <c r="B47" s="39"/>
      <c r="C47" s="134"/>
      <c r="D47" s="133"/>
      <c r="E47" s="25"/>
      <c r="F47" s="25"/>
      <c r="G47" s="25"/>
      <c r="H47" s="25"/>
      <c r="I47" s="25"/>
      <c r="J47" s="25"/>
      <c r="K47" s="105"/>
      <c r="L47" s="25"/>
      <c r="M47" s="214"/>
      <c r="N47" s="25"/>
      <c r="O47" s="25"/>
      <c r="P47" s="25"/>
      <c r="Q47" s="25"/>
      <c r="R47" s="90"/>
      <c r="S47" s="90"/>
      <c r="U47" s="108"/>
    </row>
    <row r="48" spans="1:21" ht="14.25">
      <c r="A48" s="41"/>
      <c r="B48" s="39"/>
      <c r="C48" s="238" t="s">
        <v>539</v>
      </c>
      <c r="D48" s="131"/>
      <c r="E48" s="41"/>
      <c r="F48" s="20"/>
      <c r="G48" s="20"/>
      <c r="H48" s="20"/>
      <c r="K48" s="20"/>
      <c r="L48" s="20"/>
      <c r="M48" s="214"/>
      <c r="N48" s="20"/>
      <c r="O48" s="20"/>
      <c r="P48" s="39"/>
      <c r="U48" s="108"/>
    </row>
    <row r="49" spans="3:21" ht="14.25">
      <c r="C49" s="97" t="s">
        <v>727</v>
      </c>
      <c r="D49" s="95"/>
      <c r="E49" s="12"/>
      <c r="M49" s="108"/>
      <c r="U49" s="108"/>
    </row>
    <row r="50" spans="4:21" ht="12.75">
      <c r="D50" s="95"/>
      <c r="E50" s="12"/>
      <c r="M50" s="108"/>
      <c r="U50" s="108"/>
    </row>
    <row r="51" spans="4:21" ht="12.75">
      <c r="D51" s="95"/>
      <c r="E51" s="12"/>
      <c r="I51" s="91"/>
      <c r="J51" s="106"/>
      <c r="M51" s="108"/>
      <c r="U51" s="108"/>
    </row>
    <row r="52" spans="4:21" ht="12.75">
      <c r="D52" s="95"/>
      <c r="E52" s="12"/>
      <c r="M52" s="108"/>
      <c r="U52" s="108"/>
    </row>
    <row r="53" spans="4:21" ht="12.75">
      <c r="D53" s="95"/>
      <c r="E53" s="12"/>
      <c r="H53" s="20"/>
      <c r="I53" s="91"/>
      <c r="M53" s="108"/>
      <c r="U53" s="108"/>
    </row>
    <row r="54" spans="4:21" ht="12.75">
      <c r="D54" s="95"/>
      <c r="E54" s="12"/>
      <c r="H54" s="20"/>
      <c r="I54" s="88"/>
      <c r="M54" s="108"/>
      <c r="U54" s="108"/>
    </row>
    <row r="55" spans="4:13" ht="12.75">
      <c r="D55" s="95"/>
      <c r="E55" s="12"/>
      <c r="I55" s="91"/>
      <c r="M55" s="108"/>
    </row>
    <row r="56" spans="4:13" ht="12.75">
      <c r="D56" s="95"/>
      <c r="E56" s="12"/>
      <c r="I56" s="91"/>
      <c r="M56" s="108"/>
    </row>
    <row r="57" spans="4:9" ht="12.75">
      <c r="D57" s="95"/>
      <c r="E57" s="12"/>
      <c r="I57" s="91"/>
    </row>
    <row r="58" spans="4:9" ht="12.75">
      <c r="D58" s="95"/>
      <c r="E58" s="12"/>
      <c r="I58" s="88"/>
    </row>
    <row r="59" spans="4:8" ht="12.75">
      <c r="D59" s="95"/>
      <c r="E59" s="12"/>
      <c r="H59" s="20"/>
    </row>
    <row r="60" spans="4:9" ht="12.75">
      <c r="D60" s="95"/>
      <c r="E60" s="12"/>
      <c r="I60" s="88"/>
    </row>
    <row r="61" spans="4:8" ht="12.75">
      <c r="D61" s="95"/>
      <c r="E61" s="12"/>
      <c r="H61" s="20"/>
    </row>
    <row r="62" spans="4:5" ht="12.75">
      <c r="D62" s="95"/>
      <c r="E62" s="12"/>
    </row>
    <row r="63" spans="4:8" ht="12.75">
      <c r="D63" s="95"/>
      <c r="E63" s="12"/>
      <c r="H63" s="20"/>
    </row>
    <row r="64" spans="4:5" ht="12.75">
      <c r="D64" s="95"/>
      <c r="E64" s="12"/>
    </row>
    <row r="65" spans="4:5" ht="12.75">
      <c r="D65" s="95"/>
      <c r="E65" s="12"/>
    </row>
    <row r="66" spans="4:12" ht="12.75">
      <c r="D66" s="95"/>
      <c r="E66" s="12"/>
      <c r="L66" s="2"/>
    </row>
    <row r="67" spans="4:5" ht="12.75">
      <c r="D67" s="95"/>
      <c r="E67" s="12"/>
    </row>
    <row r="68" spans="4:5" ht="12.75">
      <c r="D68" s="95"/>
      <c r="E68" s="12"/>
    </row>
    <row r="69" spans="4:5" ht="12.75">
      <c r="D69" s="95"/>
      <c r="E69" s="12"/>
    </row>
    <row r="70" spans="4:5" ht="12.75">
      <c r="D70" s="95"/>
      <c r="E70" s="12"/>
    </row>
    <row r="71" spans="4:5" ht="12.75">
      <c r="D71" s="95"/>
      <c r="E71" s="12"/>
    </row>
    <row r="72" spans="4:5" ht="12.75">
      <c r="D72" s="95"/>
      <c r="E72" s="12"/>
    </row>
    <row r="73" spans="4:5" ht="12.75">
      <c r="D73" s="95"/>
      <c r="E73" s="12"/>
    </row>
    <row r="74" spans="4:5" ht="12.75">
      <c r="D74" s="95"/>
      <c r="E74" s="12"/>
    </row>
    <row r="75" spans="4:5" ht="12.75">
      <c r="D75" s="95"/>
      <c r="E75" s="12"/>
    </row>
    <row r="76" spans="4:5" ht="12.75">
      <c r="D76" s="95"/>
      <c r="E76" s="12"/>
    </row>
    <row r="77" spans="4:5" ht="12.75">
      <c r="D77" s="95"/>
      <c r="E77" s="12"/>
    </row>
    <row r="78" spans="4:5" ht="12.75">
      <c r="D78" s="95"/>
      <c r="E78" s="12"/>
    </row>
    <row r="79" spans="4:5" ht="12.75">
      <c r="D79" s="95"/>
      <c r="E79" s="12"/>
    </row>
    <row r="80" spans="4:5" ht="12.75">
      <c r="D80" s="95"/>
      <c r="E80" s="12"/>
    </row>
    <row r="81" spans="4:5" ht="12.75">
      <c r="D81" s="95"/>
      <c r="E81" s="12"/>
    </row>
    <row r="82" spans="4:5" ht="12.75">
      <c r="D82" s="95"/>
      <c r="E82" s="12"/>
    </row>
    <row r="83" spans="4:5" ht="12.75">
      <c r="D83" s="95"/>
      <c r="E83" s="12"/>
    </row>
  </sheetData>
  <mergeCells count="2">
    <mergeCell ref="D4:E4"/>
    <mergeCell ref="D5:E5"/>
  </mergeCells>
  <printOptions horizontalCentered="1" verticalCentered="1"/>
  <pageMargins left="0.5" right="0.5" top="0.49" bottom="0.5" header="0.5" footer="0.5"/>
  <pageSetup horizontalDpi="600" verticalDpi="600" orientation="landscape" scale="71" r:id="rId1"/>
  <headerFooter alignWithMargins="0"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B1:M20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.28515625" style="0" customWidth="1"/>
    <col min="3" max="3" width="22.7109375" style="0" customWidth="1"/>
    <col min="4" max="4" width="3.00390625" style="0" customWidth="1"/>
    <col min="5" max="12" width="9.28125" style="5" customWidth="1"/>
    <col min="13" max="13" width="9.140625" style="5" customWidth="1"/>
    <col min="14" max="14" width="9.140625" style="1" customWidth="1"/>
  </cols>
  <sheetData>
    <row r="1" ht="15">
      <c r="B1" s="30" t="s">
        <v>385</v>
      </c>
    </row>
    <row r="4" ht="12.75">
      <c r="C4" t="s">
        <v>32</v>
      </c>
    </row>
    <row r="5" spans="3:12" ht="13.5" thickBot="1">
      <c r="C5" s="48" t="s">
        <v>41</v>
      </c>
      <c r="D5" s="48"/>
      <c r="E5" s="54" t="s">
        <v>381</v>
      </c>
      <c r="F5" s="54" t="s">
        <v>274</v>
      </c>
      <c r="G5" s="54" t="s">
        <v>255</v>
      </c>
      <c r="H5" s="54" t="s">
        <v>227</v>
      </c>
      <c r="I5" s="54"/>
      <c r="J5" s="54" t="s">
        <v>382</v>
      </c>
      <c r="K5" s="54" t="s">
        <v>383</v>
      </c>
      <c r="L5" s="54" t="s">
        <v>384</v>
      </c>
    </row>
    <row r="6" ht="3.75" customHeight="1" thickTop="1"/>
    <row r="7" spans="3:12" ht="12.75">
      <c r="C7" s="101" t="s">
        <v>27</v>
      </c>
      <c r="D7" s="101"/>
      <c r="E7" s="5">
        <v>95.4</v>
      </c>
      <c r="F7" s="19">
        <v>104.24814751722856</v>
      </c>
      <c r="G7" s="15">
        <v>100.63155353333332</v>
      </c>
      <c r="H7" s="15">
        <v>82.31311692219063</v>
      </c>
      <c r="I7" s="35"/>
      <c r="J7" s="5">
        <f aca="true" t="shared" si="0" ref="J7:J20">AVERAGE(E7:F7)</f>
        <v>99.82407375861428</v>
      </c>
      <c r="K7" s="5">
        <f aca="true" t="shared" si="1" ref="K7:K12">AVERAGE(E7:G7)</f>
        <v>100.09323368352062</v>
      </c>
      <c r="L7" s="5">
        <f>AVERAGE(E7:H7)</f>
        <v>95.64820449318813</v>
      </c>
    </row>
    <row r="8" spans="3:12" ht="12.75">
      <c r="C8" s="101" t="s">
        <v>26</v>
      </c>
      <c r="D8" s="101"/>
      <c r="E8" s="5">
        <v>94.2</v>
      </c>
      <c r="F8" s="19">
        <v>114.27734965160712</v>
      </c>
      <c r="G8" s="15">
        <v>97.06658442222222</v>
      </c>
      <c r="H8" s="15">
        <v>86.62811408885312</v>
      </c>
      <c r="I8" s="35"/>
      <c r="J8" s="5">
        <f t="shared" si="0"/>
        <v>104.23867482580357</v>
      </c>
      <c r="K8" s="5">
        <f t="shared" si="1"/>
        <v>101.84797802460979</v>
      </c>
      <c r="L8" s="5">
        <f>AVERAGE(E8:H8)</f>
        <v>98.04301204067062</v>
      </c>
    </row>
    <row r="9" spans="3:12" ht="12.75">
      <c r="C9" s="101" t="s">
        <v>25</v>
      </c>
      <c r="D9" s="101"/>
      <c r="E9" s="5">
        <v>115.6</v>
      </c>
      <c r="F9" s="20">
        <v>133.53276518051965</v>
      </c>
      <c r="G9" s="15">
        <v>120.64800817777781</v>
      </c>
      <c r="H9" s="15">
        <v>102.2864134940052</v>
      </c>
      <c r="I9" s="35"/>
      <c r="J9" s="5">
        <f t="shared" si="0"/>
        <v>124.56638259025982</v>
      </c>
      <c r="K9" s="5">
        <f t="shared" si="1"/>
        <v>123.26025778609915</v>
      </c>
      <c r="L9" s="5">
        <f>AVERAGE(E9:H9)</f>
        <v>118.01679671307566</v>
      </c>
    </row>
    <row r="10" spans="3:12" ht="12.75">
      <c r="C10" s="56" t="s">
        <v>28</v>
      </c>
      <c r="D10" s="56"/>
      <c r="E10" s="50">
        <v>111.3</v>
      </c>
      <c r="F10" s="44">
        <v>123.26705984947856</v>
      </c>
      <c r="G10" s="50">
        <v>119.00928611111114</v>
      </c>
      <c r="H10" s="50">
        <v>95.79155860051563</v>
      </c>
      <c r="I10" s="100"/>
      <c r="J10" s="50">
        <f t="shared" si="0"/>
        <v>117.28352992473927</v>
      </c>
      <c r="K10" s="50">
        <f t="shared" si="1"/>
        <v>117.85878198686322</v>
      </c>
      <c r="L10" s="50">
        <f>AVERAGE(E10:H10)</f>
        <v>112.34197614027633</v>
      </c>
    </row>
    <row r="11" spans="3:12" ht="12.75">
      <c r="C11" s="101" t="s">
        <v>226</v>
      </c>
      <c r="D11" s="101"/>
      <c r="E11" s="5">
        <v>118.9</v>
      </c>
      <c r="F11" s="19">
        <v>130.48631972920893</v>
      </c>
      <c r="G11" s="15">
        <v>109.99993588888891</v>
      </c>
      <c r="H11" s="15">
        <v>93.65794342973021</v>
      </c>
      <c r="I11" s="35"/>
      <c r="J11" s="5">
        <f t="shared" si="0"/>
        <v>124.69315986460447</v>
      </c>
      <c r="K11" s="5">
        <f t="shared" si="1"/>
        <v>119.79541853936594</v>
      </c>
      <c r="L11" s="5">
        <f>AVERAGE(E11:H11)</f>
        <v>113.26104976195701</v>
      </c>
    </row>
    <row r="12" spans="3:12" ht="12.75">
      <c r="C12" s="101" t="s">
        <v>254</v>
      </c>
      <c r="D12" s="101"/>
      <c r="E12" s="5">
        <v>118.3</v>
      </c>
      <c r="F12" s="19">
        <v>142.90645219404823</v>
      </c>
      <c r="G12" s="15">
        <v>123.10802824444448</v>
      </c>
      <c r="H12" s="15"/>
      <c r="I12" s="35"/>
      <c r="J12" s="5">
        <f t="shared" si="0"/>
        <v>130.6032260970241</v>
      </c>
      <c r="K12" s="5">
        <f t="shared" si="1"/>
        <v>128.1048268128309</v>
      </c>
      <c r="L12" s="1"/>
    </row>
    <row r="13" spans="3:10" ht="12.75">
      <c r="C13" s="8" t="s">
        <v>348</v>
      </c>
      <c r="D13" s="101"/>
      <c r="E13" s="19">
        <v>131.2</v>
      </c>
      <c r="F13" s="5">
        <v>143.2</v>
      </c>
      <c r="G13" s="15"/>
      <c r="H13" s="15"/>
      <c r="I13" s="35"/>
      <c r="J13" s="15">
        <f t="shared" si="0"/>
        <v>137.2</v>
      </c>
    </row>
    <row r="14" spans="3:12" ht="12.75">
      <c r="C14" s="94" t="s">
        <v>259</v>
      </c>
      <c r="D14" s="56"/>
      <c r="E14" s="44">
        <v>132.7</v>
      </c>
      <c r="F14" s="50">
        <v>146.4</v>
      </c>
      <c r="G14" s="50"/>
      <c r="H14" s="100"/>
      <c r="I14" s="100"/>
      <c r="J14" s="50">
        <f t="shared" si="0"/>
        <v>139.55</v>
      </c>
      <c r="K14" s="50"/>
      <c r="L14" s="50"/>
    </row>
    <row r="15" spans="3:10" ht="12.75">
      <c r="C15" s="8" t="s">
        <v>260</v>
      </c>
      <c r="D15" s="101"/>
      <c r="E15" s="19">
        <v>121</v>
      </c>
      <c r="F15" s="5">
        <v>136.4</v>
      </c>
      <c r="G15" s="15"/>
      <c r="H15" s="35"/>
      <c r="I15" s="35"/>
      <c r="J15" s="15">
        <f t="shared" si="0"/>
        <v>128.7</v>
      </c>
    </row>
    <row r="16" spans="3:10" ht="12.75">
      <c r="C16" s="8" t="s">
        <v>261</v>
      </c>
      <c r="E16" s="5">
        <v>123.1</v>
      </c>
      <c r="F16" s="5">
        <v>139.5</v>
      </c>
      <c r="J16" s="5">
        <f t="shared" si="0"/>
        <v>131.3</v>
      </c>
    </row>
    <row r="17" spans="3:10" ht="12.75">
      <c r="C17" s="39" t="s">
        <v>262</v>
      </c>
      <c r="D17" s="101"/>
      <c r="E17" s="19">
        <v>118.2</v>
      </c>
      <c r="F17" s="5">
        <v>132</v>
      </c>
      <c r="G17" s="15"/>
      <c r="H17" s="35"/>
      <c r="I17" s="35"/>
      <c r="J17" s="15">
        <f t="shared" si="0"/>
        <v>125.1</v>
      </c>
    </row>
    <row r="18" spans="3:13" ht="12.75">
      <c r="C18" s="94" t="s">
        <v>263</v>
      </c>
      <c r="D18" s="56"/>
      <c r="E18" s="44">
        <v>117.5</v>
      </c>
      <c r="F18" s="50">
        <v>134.9</v>
      </c>
      <c r="G18" s="50"/>
      <c r="H18" s="100"/>
      <c r="I18" s="100"/>
      <c r="J18" s="50">
        <f t="shared" si="0"/>
        <v>126.2</v>
      </c>
      <c r="K18" s="50"/>
      <c r="L18" s="50"/>
      <c r="M18" s="15"/>
    </row>
    <row r="19" spans="3:13" ht="12.75">
      <c r="C19" s="8" t="s">
        <v>264</v>
      </c>
      <c r="D19" s="101"/>
      <c r="E19" s="103">
        <v>122.8</v>
      </c>
      <c r="F19" s="99">
        <v>138.4</v>
      </c>
      <c r="G19" s="99"/>
      <c r="H19" s="35"/>
      <c r="I19" s="15"/>
      <c r="J19" s="15">
        <f t="shared" si="0"/>
        <v>130.6</v>
      </c>
      <c r="K19" s="15"/>
      <c r="L19" s="15"/>
      <c r="M19" s="15"/>
    </row>
    <row r="20" spans="3:10" ht="12.75">
      <c r="C20" s="8" t="s">
        <v>265</v>
      </c>
      <c r="D20" s="38"/>
      <c r="E20" s="15">
        <v>123.6</v>
      </c>
      <c r="F20" s="15">
        <v>140.5</v>
      </c>
      <c r="G20" s="15"/>
      <c r="H20" s="15"/>
      <c r="I20" s="15"/>
      <c r="J20" s="15">
        <f t="shared" si="0"/>
        <v>132.05</v>
      </c>
    </row>
  </sheetData>
  <printOptions horizontalCentered="1" verticalCentered="1"/>
  <pageMargins left="0.5" right="0.5" top="1" bottom="1" header="0.5" footer="0.5"/>
  <pageSetup horizontalDpi="600" verticalDpi="600" orientation="landscape" r:id="rId1"/>
  <headerFooter alignWithMargins="0">
    <oddFooter>&amp;R13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AF80"/>
  <sheetViews>
    <sheetView workbookViewId="0" topLeftCell="A1">
      <selection activeCell="A1" sqref="A1"/>
    </sheetView>
  </sheetViews>
  <sheetFormatPr defaultColWidth="9.140625" defaultRowHeight="12.75"/>
  <cols>
    <col min="1" max="1" width="7.28125" style="26" customWidth="1"/>
    <col min="2" max="2" width="1.57421875" style="32" customWidth="1"/>
    <col min="3" max="3" width="19.8515625" style="32" customWidth="1"/>
    <col min="4" max="4" width="9.140625" style="33" customWidth="1"/>
    <col min="5" max="5" width="8.28125" style="33" customWidth="1"/>
    <col min="6" max="8" width="7.421875" style="33" customWidth="1"/>
    <col min="9" max="9" width="7.421875" style="28" customWidth="1"/>
    <col min="10" max="17" width="7.421875" style="33" customWidth="1"/>
    <col min="18" max="18" width="9.140625" style="28" customWidth="1"/>
    <col min="19" max="32" width="9.140625" style="33" customWidth="1"/>
    <col min="33" max="16384" width="9.140625" style="32" customWidth="1"/>
  </cols>
  <sheetData>
    <row r="1" spans="1:2" ht="15">
      <c r="A1" s="252"/>
      <c r="B1" s="30" t="s">
        <v>375</v>
      </c>
    </row>
    <row r="3" spans="4:6" ht="12.75">
      <c r="D3" s="140" t="s">
        <v>34</v>
      </c>
      <c r="E3" s="33" t="s">
        <v>34</v>
      </c>
      <c r="F3" s="240"/>
    </row>
    <row r="4" spans="1:19" ht="14.25">
      <c r="A4" s="26" t="s">
        <v>31</v>
      </c>
      <c r="C4" s="32" t="s">
        <v>32</v>
      </c>
      <c r="D4" s="33" t="s">
        <v>43</v>
      </c>
      <c r="E4" s="33" t="s">
        <v>43</v>
      </c>
      <c r="F4" s="33" t="s">
        <v>65</v>
      </c>
      <c r="G4" s="33" t="s">
        <v>66</v>
      </c>
      <c r="H4" s="33" t="s">
        <v>67</v>
      </c>
      <c r="I4" s="28" t="s">
        <v>68</v>
      </c>
      <c r="J4" s="33" t="s">
        <v>71</v>
      </c>
      <c r="K4" s="240" t="s">
        <v>441</v>
      </c>
      <c r="L4" s="33" t="s">
        <v>73</v>
      </c>
      <c r="M4" s="33" t="s">
        <v>69</v>
      </c>
      <c r="N4" s="33" t="s">
        <v>70</v>
      </c>
      <c r="O4" s="33" t="s">
        <v>74</v>
      </c>
      <c r="P4" s="33" t="s">
        <v>75</v>
      </c>
      <c r="Q4" s="33" t="s">
        <v>76</v>
      </c>
      <c r="R4" s="5" t="s">
        <v>380</v>
      </c>
      <c r="S4" s="33" t="s">
        <v>725</v>
      </c>
    </row>
    <row r="5" spans="1:19" ht="13.5" thickBot="1">
      <c r="A5" s="141" t="s">
        <v>40</v>
      </c>
      <c r="B5" s="142"/>
      <c r="C5" s="142" t="s">
        <v>41</v>
      </c>
      <c r="D5" s="143" t="s">
        <v>77</v>
      </c>
      <c r="E5" s="143" t="s">
        <v>78</v>
      </c>
      <c r="F5" s="143" t="s">
        <v>79</v>
      </c>
      <c r="G5" s="143" t="s">
        <v>80</v>
      </c>
      <c r="H5" s="143" t="s">
        <v>81</v>
      </c>
      <c r="I5" s="143" t="s">
        <v>82</v>
      </c>
      <c r="J5" s="143" t="s">
        <v>84</v>
      </c>
      <c r="K5" s="143" t="s">
        <v>85</v>
      </c>
      <c r="L5" s="143" t="s">
        <v>85</v>
      </c>
      <c r="M5" s="143" t="s">
        <v>83</v>
      </c>
      <c r="N5" s="143" t="s">
        <v>83</v>
      </c>
      <c r="O5" s="143" t="s">
        <v>86</v>
      </c>
      <c r="P5" s="143" t="s">
        <v>87</v>
      </c>
      <c r="Q5" s="143" t="s">
        <v>87</v>
      </c>
      <c r="R5" s="181" t="s">
        <v>370</v>
      </c>
      <c r="S5" s="143" t="s">
        <v>458</v>
      </c>
    </row>
    <row r="6" ht="3.75" customHeight="1" thickTop="1">
      <c r="R6"/>
    </row>
    <row r="7" spans="1:22" ht="12.75">
      <c r="A7" s="12">
        <v>1</v>
      </c>
      <c r="B7" s="8"/>
      <c r="C7" s="8" t="s">
        <v>348</v>
      </c>
      <c r="D7" s="33">
        <f aca="true" t="shared" si="0" ref="D7:D41">AVERAGE(F7:J7,L7:R7)</f>
        <v>38.18968921666667</v>
      </c>
      <c r="E7" s="7">
        <v>4</v>
      </c>
      <c r="F7" s="19">
        <v>42.5312706</v>
      </c>
      <c r="G7" s="5">
        <v>37.1</v>
      </c>
      <c r="H7" s="85">
        <v>32.7</v>
      </c>
      <c r="I7" s="20">
        <v>35.1</v>
      </c>
      <c r="J7" s="15">
        <v>31.4</v>
      </c>
      <c r="K7" s="5">
        <v>41</v>
      </c>
      <c r="L7" s="15">
        <v>45</v>
      </c>
      <c r="M7" s="15">
        <v>42.837</v>
      </c>
      <c r="N7" s="15">
        <v>42.215</v>
      </c>
      <c r="O7" s="19">
        <v>32.893</v>
      </c>
      <c r="P7" s="5">
        <v>40</v>
      </c>
      <c r="Q7" s="5">
        <v>36.1</v>
      </c>
      <c r="R7" s="15">
        <v>40.4</v>
      </c>
      <c r="S7" s="19">
        <v>40.7148</v>
      </c>
      <c r="T7" s="231"/>
      <c r="U7" s="231"/>
      <c r="V7" s="32"/>
    </row>
    <row r="8" spans="1:22" ht="12.75">
      <c r="A8" s="12">
        <v>2</v>
      </c>
      <c r="B8" s="8"/>
      <c r="C8" s="8" t="s">
        <v>349</v>
      </c>
      <c r="D8" s="33">
        <f t="shared" si="0"/>
        <v>35.52394896666667</v>
      </c>
      <c r="E8" s="7">
        <v>31</v>
      </c>
      <c r="F8" s="19">
        <v>39.2841876</v>
      </c>
      <c r="G8" s="5">
        <v>33.9</v>
      </c>
      <c r="H8" s="85">
        <v>30.5</v>
      </c>
      <c r="I8" s="20">
        <v>32.2</v>
      </c>
      <c r="J8" s="15">
        <v>30</v>
      </c>
      <c r="K8" s="5">
        <v>34</v>
      </c>
      <c r="L8" s="15">
        <v>42</v>
      </c>
      <c r="M8" s="15">
        <v>40.274</v>
      </c>
      <c r="N8" s="15">
        <v>38.537</v>
      </c>
      <c r="O8" s="19">
        <v>29.9922</v>
      </c>
      <c r="P8" s="5">
        <v>36.5</v>
      </c>
      <c r="Q8" s="5">
        <v>34.8</v>
      </c>
      <c r="R8" s="15">
        <v>38.3</v>
      </c>
      <c r="S8" s="19">
        <v>36.77541</v>
      </c>
      <c r="T8" s="231"/>
      <c r="U8" s="231"/>
      <c r="V8" s="32"/>
    </row>
    <row r="9" spans="1:22" ht="12.75">
      <c r="A9" s="12">
        <v>3</v>
      </c>
      <c r="B9"/>
      <c r="C9" s="8" t="s">
        <v>350</v>
      </c>
      <c r="D9" s="33">
        <f t="shared" si="0"/>
        <v>37.315520633333335</v>
      </c>
      <c r="E9" s="7">
        <v>17</v>
      </c>
      <c r="F9" s="19">
        <v>42.376647600000005</v>
      </c>
      <c r="G9" s="5">
        <v>35.8</v>
      </c>
      <c r="H9" s="85">
        <v>32.1</v>
      </c>
      <c r="I9" s="20">
        <v>35.4</v>
      </c>
      <c r="J9" s="15">
        <v>30.2</v>
      </c>
      <c r="K9" s="5">
        <v>30</v>
      </c>
      <c r="L9" s="15">
        <v>42</v>
      </c>
      <c r="M9" s="15">
        <v>41.904</v>
      </c>
      <c r="N9" s="15">
        <v>41.209</v>
      </c>
      <c r="O9" s="19">
        <v>32.996599999999994</v>
      </c>
      <c r="P9" s="5">
        <v>39.3</v>
      </c>
      <c r="Q9" s="5">
        <v>34.8</v>
      </c>
      <c r="R9" s="15">
        <v>39.7</v>
      </c>
      <c r="S9" s="19">
        <v>39.51822</v>
      </c>
      <c r="T9" s="231"/>
      <c r="U9" s="231"/>
      <c r="V9" s="32"/>
    </row>
    <row r="10" spans="1:22" ht="12.75">
      <c r="A10" s="43">
        <v>4</v>
      </c>
      <c r="B10" s="94"/>
      <c r="C10" s="94" t="s">
        <v>25</v>
      </c>
      <c r="D10" s="144">
        <f t="shared" si="0"/>
        <v>34.86498096666667</v>
      </c>
      <c r="E10" s="17">
        <v>34</v>
      </c>
      <c r="F10" s="44">
        <v>40.5211716</v>
      </c>
      <c r="G10" s="50">
        <v>32.2</v>
      </c>
      <c r="H10" s="155">
        <v>29.4</v>
      </c>
      <c r="I10" s="44">
        <v>35.1</v>
      </c>
      <c r="J10" s="50">
        <v>29.7</v>
      </c>
      <c r="K10" s="50">
        <v>29.5</v>
      </c>
      <c r="L10" s="50">
        <v>41.5</v>
      </c>
      <c r="M10" s="50">
        <v>39.134</v>
      </c>
      <c r="N10" s="50">
        <v>37</v>
      </c>
      <c r="O10" s="44">
        <v>30.924599999999998</v>
      </c>
      <c r="P10" s="50">
        <v>35.1</v>
      </c>
      <c r="Q10" s="50">
        <v>30.6</v>
      </c>
      <c r="R10" s="50">
        <v>37.2</v>
      </c>
      <c r="S10" s="50">
        <v>36.93858</v>
      </c>
      <c r="T10" s="231"/>
      <c r="U10" s="231"/>
      <c r="V10" s="32"/>
    </row>
    <row r="11" spans="1:22" ht="12.75">
      <c r="A11" s="12">
        <v>5</v>
      </c>
      <c r="B11" s="8"/>
      <c r="C11" s="8" t="s">
        <v>259</v>
      </c>
      <c r="D11" s="33">
        <f t="shared" si="0"/>
        <v>36.45865873333333</v>
      </c>
      <c r="E11" s="7">
        <v>23</v>
      </c>
      <c r="F11" s="19">
        <v>41.8200048</v>
      </c>
      <c r="G11" s="5">
        <v>35.8</v>
      </c>
      <c r="H11" s="85">
        <v>31.5</v>
      </c>
      <c r="I11" s="20">
        <v>33.2</v>
      </c>
      <c r="J11" s="15">
        <v>30.4</v>
      </c>
      <c r="K11" s="5">
        <v>31</v>
      </c>
      <c r="L11" s="15">
        <v>43</v>
      </c>
      <c r="M11" s="15">
        <v>38.896</v>
      </c>
      <c r="N11" s="15">
        <v>38.682</v>
      </c>
      <c r="O11" s="19">
        <v>31.1059</v>
      </c>
      <c r="P11" s="5">
        <v>38.5</v>
      </c>
      <c r="Q11" s="5">
        <v>35.7</v>
      </c>
      <c r="R11" s="15">
        <v>38.9</v>
      </c>
      <c r="S11" s="19">
        <v>40.13982</v>
      </c>
      <c r="T11" s="231"/>
      <c r="U11" s="231"/>
      <c r="V11" s="32"/>
    </row>
    <row r="12" spans="1:22" ht="12.75">
      <c r="A12" s="12">
        <v>6</v>
      </c>
      <c r="B12" s="8"/>
      <c r="C12" s="8" t="s">
        <v>351</v>
      </c>
      <c r="D12" s="33">
        <f t="shared" si="0"/>
        <v>36.531456950000006</v>
      </c>
      <c r="E12" s="7">
        <v>22</v>
      </c>
      <c r="F12" s="19">
        <v>41.541683400000004</v>
      </c>
      <c r="G12" s="5">
        <v>35.9</v>
      </c>
      <c r="H12" s="85">
        <v>33.4</v>
      </c>
      <c r="I12" s="20">
        <v>34.6</v>
      </c>
      <c r="J12" s="15">
        <v>29.9</v>
      </c>
      <c r="K12" s="5">
        <v>38</v>
      </c>
      <c r="L12" s="15">
        <v>43</v>
      </c>
      <c r="M12" s="15">
        <v>39.762</v>
      </c>
      <c r="N12" s="15">
        <v>38.783</v>
      </c>
      <c r="O12" s="19">
        <v>31.3908</v>
      </c>
      <c r="P12" s="5">
        <v>37.2</v>
      </c>
      <c r="Q12" s="5">
        <v>34.6</v>
      </c>
      <c r="R12" s="15">
        <v>38.3</v>
      </c>
      <c r="S12" s="19">
        <v>38.57805</v>
      </c>
      <c r="T12" s="231"/>
      <c r="U12" s="231"/>
      <c r="V12" s="32"/>
    </row>
    <row r="13" spans="1:22" ht="12.75">
      <c r="A13" s="12">
        <v>7</v>
      </c>
      <c r="B13" s="8"/>
      <c r="C13" s="8" t="s">
        <v>352</v>
      </c>
      <c r="D13" s="33">
        <f t="shared" si="0"/>
        <v>35.6582655</v>
      </c>
      <c r="E13" s="7">
        <v>28</v>
      </c>
      <c r="F13" s="19">
        <v>39.407886000000005</v>
      </c>
      <c r="G13" s="5">
        <v>32.9</v>
      </c>
      <c r="H13" s="85">
        <v>33.6</v>
      </c>
      <c r="I13" s="20">
        <v>32.1</v>
      </c>
      <c r="J13" s="15">
        <v>28.5</v>
      </c>
      <c r="K13" s="5">
        <v>27</v>
      </c>
      <c r="L13" s="15">
        <v>41.5</v>
      </c>
      <c r="M13" s="15">
        <v>39.018</v>
      </c>
      <c r="N13" s="15">
        <v>38.535</v>
      </c>
      <c r="O13" s="19">
        <v>32.0383</v>
      </c>
      <c r="P13" s="5">
        <v>37.2</v>
      </c>
      <c r="Q13" s="5">
        <v>34.6</v>
      </c>
      <c r="R13" s="15">
        <v>38.5</v>
      </c>
      <c r="S13" s="19">
        <v>38.32164</v>
      </c>
      <c r="T13" s="231"/>
      <c r="U13" s="231"/>
      <c r="V13" s="32"/>
    </row>
    <row r="14" spans="1:22" ht="12.75">
      <c r="A14" s="43">
        <v>8</v>
      </c>
      <c r="B14" s="94"/>
      <c r="C14" s="94" t="s">
        <v>353</v>
      </c>
      <c r="D14" s="144">
        <f t="shared" si="0"/>
        <v>36.73919193333334</v>
      </c>
      <c r="E14" s="87">
        <v>20</v>
      </c>
      <c r="F14" s="44">
        <v>41.94370320000001</v>
      </c>
      <c r="G14" s="50">
        <v>34.1</v>
      </c>
      <c r="H14" s="155">
        <v>32.5</v>
      </c>
      <c r="I14" s="44">
        <v>33.6</v>
      </c>
      <c r="J14" s="50">
        <v>31.2</v>
      </c>
      <c r="K14" s="50">
        <v>35.5</v>
      </c>
      <c r="L14" s="50">
        <v>43.5</v>
      </c>
      <c r="M14" s="50">
        <v>41.575</v>
      </c>
      <c r="N14" s="50">
        <v>38.95</v>
      </c>
      <c r="O14" s="44">
        <v>31.7016</v>
      </c>
      <c r="P14" s="50">
        <v>37.6</v>
      </c>
      <c r="Q14" s="50">
        <v>34.6</v>
      </c>
      <c r="R14" s="50">
        <v>39.6</v>
      </c>
      <c r="S14" s="44">
        <v>37.17168</v>
      </c>
      <c r="T14" s="231"/>
      <c r="U14" s="231"/>
      <c r="V14" s="32"/>
    </row>
    <row r="15" spans="1:22" ht="12.75">
      <c r="A15" s="12">
        <v>9</v>
      </c>
      <c r="B15" s="8"/>
      <c r="C15" s="8" t="s">
        <v>354</v>
      </c>
      <c r="D15" s="33">
        <f t="shared" si="0"/>
        <v>37.6729279</v>
      </c>
      <c r="E15" s="7">
        <v>12</v>
      </c>
      <c r="F15" s="19">
        <v>43.36623480000001</v>
      </c>
      <c r="G15" s="5">
        <v>35.1</v>
      </c>
      <c r="H15" s="85">
        <v>33.8</v>
      </c>
      <c r="I15" s="20">
        <v>34.3</v>
      </c>
      <c r="J15" s="15">
        <v>33</v>
      </c>
      <c r="K15" s="5">
        <v>32.5</v>
      </c>
      <c r="L15" s="15">
        <v>44.5</v>
      </c>
      <c r="M15" s="15">
        <v>41.923</v>
      </c>
      <c r="N15" s="15">
        <v>40.326</v>
      </c>
      <c r="O15" s="19">
        <v>32.65990000000001</v>
      </c>
      <c r="P15" s="5">
        <v>37.4</v>
      </c>
      <c r="Q15" s="5">
        <v>35.3</v>
      </c>
      <c r="R15" s="15">
        <v>40.4</v>
      </c>
      <c r="S15" s="19">
        <v>39.37059</v>
      </c>
      <c r="T15" s="231"/>
      <c r="U15" s="231"/>
      <c r="V15" s="32"/>
    </row>
    <row r="16" spans="1:22" ht="12.75">
      <c r="A16" s="12">
        <v>10</v>
      </c>
      <c r="B16" s="8"/>
      <c r="C16" s="8" t="s">
        <v>355</v>
      </c>
      <c r="D16" s="33">
        <f t="shared" si="0"/>
        <v>38.88879541666667</v>
      </c>
      <c r="E16" s="7">
        <v>1</v>
      </c>
      <c r="F16" s="19">
        <v>44.510445</v>
      </c>
      <c r="G16" s="5">
        <v>37.3</v>
      </c>
      <c r="H16" s="85">
        <v>35.2</v>
      </c>
      <c r="I16" s="20">
        <v>36.4</v>
      </c>
      <c r="J16" s="15">
        <v>30.8</v>
      </c>
      <c r="K16" s="5">
        <v>33</v>
      </c>
      <c r="L16" s="15">
        <v>45</v>
      </c>
      <c r="M16" s="15">
        <v>42.748</v>
      </c>
      <c r="N16" s="15">
        <v>40.391</v>
      </c>
      <c r="O16" s="19">
        <v>35.716100000000004</v>
      </c>
      <c r="P16" s="5">
        <v>40.8</v>
      </c>
      <c r="Q16" s="5">
        <v>37.2</v>
      </c>
      <c r="R16" s="15">
        <v>40.6</v>
      </c>
      <c r="S16" s="19">
        <v>41.76375</v>
      </c>
      <c r="T16" s="231"/>
      <c r="U16" s="231"/>
      <c r="V16" s="32"/>
    </row>
    <row r="17" spans="1:22" ht="12.75">
      <c r="A17" s="12">
        <v>11</v>
      </c>
      <c r="B17" s="8"/>
      <c r="C17" s="8" t="s">
        <v>26</v>
      </c>
      <c r="D17" s="33">
        <f t="shared" si="0"/>
        <v>36.394853116666674</v>
      </c>
      <c r="E17" s="7">
        <v>24</v>
      </c>
      <c r="F17" s="19">
        <v>41.23243740000001</v>
      </c>
      <c r="G17" s="5">
        <v>33.7</v>
      </c>
      <c r="H17" s="85">
        <v>29.7</v>
      </c>
      <c r="I17" s="20">
        <v>35.9</v>
      </c>
      <c r="J17" s="15">
        <v>30.9</v>
      </c>
      <c r="K17" s="5">
        <v>37</v>
      </c>
      <c r="L17" s="15">
        <v>43.5</v>
      </c>
      <c r="M17" s="15">
        <v>40.396</v>
      </c>
      <c r="N17" s="15">
        <v>39.288</v>
      </c>
      <c r="O17" s="19">
        <v>33.7218</v>
      </c>
      <c r="P17" s="5">
        <v>36.8</v>
      </c>
      <c r="Q17" s="5">
        <v>35.1</v>
      </c>
      <c r="R17" s="15">
        <v>36.5</v>
      </c>
      <c r="S17" s="19">
        <v>39.99996</v>
      </c>
      <c r="T17" s="231"/>
      <c r="U17" s="231"/>
      <c r="V17" s="32"/>
    </row>
    <row r="18" spans="1:22" ht="12.75">
      <c r="A18" s="43">
        <v>12</v>
      </c>
      <c r="B18" s="94"/>
      <c r="C18" s="94" t="s">
        <v>356</v>
      </c>
      <c r="D18" s="144">
        <f t="shared" si="0"/>
        <v>38.48889893333334</v>
      </c>
      <c r="E18" s="87">
        <v>2</v>
      </c>
      <c r="F18" s="44">
        <v>43.1806872</v>
      </c>
      <c r="G18" s="50">
        <v>37</v>
      </c>
      <c r="H18" s="155">
        <v>33.4</v>
      </c>
      <c r="I18" s="44">
        <v>36.9</v>
      </c>
      <c r="J18" s="50">
        <v>32.2</v>
      </c>
      <c r="K18" s="50">
        <v>36.5</v>
      </c>
      <c r="L18" s="50">
        <v>43.5</v>
      </c>
      <c r="M18" s="50">
        <v>42.351</v>
      </c>
      <c r="N18" s="50">
        <v>41.196</v>
      </c>
      <c r="O18" s="44">
        <v>34.939099999999996</v>
      </c>
      <c r="P18" s="50">
        <v>40.8</v>
      </c>
      <c r="Q18" s="50">
        <v>36.8</v>
      </c>
      <c r="R18" s="50">
        <v>39.6</v>
      </c>
      <c r="S18" s="44">
        <v>41.45295</v>
      </c>
      <c r="T18" s="152"/>
      <c r="U18" s="231"/>
      <c r="V18" s="32"/>
    </row>
    <row r="19" spans="1:22" ht="12.75">
      <c r="A19" s="12">
        <v>13</v>
      </c>
      <c r="B19" s="8"/>
      <c r="C19" s="8" t="s">
        <v>357</v>
      </c>
      <c r="D19" s="33">
        <f t="shared" si="0"/>
        <v>37.69318101666668</v>
      </c>
      <c r="E19" s="7">
        <v>11</v>
      </c>
      <c r="F19" s="19">
        <v>42.407572200000004</v>
      </c>
      <c r="G19" s="5">
        <v>36.2</v>
      </c>
      <c r="H19" s="85">
        <v>32.5</v>
      </c>
      <c r="I19" s="20">
        <v>35.8</v>
      </c>
      <c r="J19" s="15">
        <v>32</v>
      </c>
      <c r="K19" s="5">
        <v>39</v>
      </c>
      <c r="L19" s="15">
        <v>43</v>
      </c>
      <c r="M19" s="15">
        <v>40.877</v>
      </c>
      <c r="N19" s="15">
        <v>40.983</v>
      </c>
      <c r="O19" s="19">
        <v>34.5506</v>
      </c>
      <c r="P19" s="5">
        <v>40.6</v>
      </c>
      <c r="Q19" s="5">
        <v>35.1</v>
      </c>
      <c r="R19" s="15">
        <v>38.3</v>
      </c>
      <c r="S19" s="19">
        <v>42.13671</v>
      </c>
      <c r="T19" s="152"/>
      <c r="U19" s="231"/>
      <c r="V19" s="32"/>
    </row>
    <row r="20" spans="1:22" ht="12.75">
      <c r="A20" s="12">
        <v>14</v>
      </c>
      <c r="B20" s="8"/>
      <c r="C20" s="8" t="s">
        <v>358</v>
      </c>
      <c r="D20" s="33">
        <f t="shared" si="0"/>
        <v>36.8574787</v>
      </c>
      <c r="E20" s="7">
        <v>19</v>
      </c>
      <c r="F20" s="19">
        <v>42.6240444</v>
      </c>
      <c r="G20" s="5">
        <v>35.5</v>
      </c>
      <c r="H20" s="85">
        <v>30.5</v>
      </c>
      <c r="I20" s="20">
        <v>34.6</v>
      </c>
      <c r="J20" s="15">
        <v>31</v>
      </c>
      <c r="K20" s="5">
        <v>31.5</v>
      </c>
      <c r="L20" s="15">
        <v>42.5</v>
      </c>
      <c r="M20" s="15">
        <v>41.085</v>
      </c>
      <c r="N20" s="15">
        <v>40.269</v>
      </c>
      <c r="O20" s="19">
        <v>32.7117</v>
      </c>
      <c r="P20" s="5">
        <v>38.7</v>
      </c>
      <c r="Q20" s="5">
        <v>35.7</v>
      </c>
      <c r="R20" s="15">
        <v>37.1</v>
      </c>
      <c r="S20" s="19">
        <v>39.74355</v>
      </c>
      <c r="T20" s="152"/>
      <c r="U20" s="231"/>
      <c r="V20" s="32"/>
    </row>
    <row r="21" spans="1:22" ht="12.75">
      <c r="A21" s="12">
        <v>15</v>
      </c>
      <c r="B21" s="8"/>
      <c r="C21" s="8" t="s">
        <v>359</v>
      </c>
      <c r="D21" s="33">
        <f t="shared" si="0"/>
        <v>37.41632486666666</v>
      </c>
      <c r="E21" s="7">
        <v>14</v>
      </c>
      <c r="F21" s="19">
        <v>42.3147984</v>
      </c>
      <c r="G21" s="5">
        <v>34.6</v>
      </c>
      <c r="H21" s="85">
        <v>32</v>
      </c>
      <c r="I21" s="20">
        <v>35.6</v>
      </c>
      <c r="J21" s="15">
        <v>31.1</v>
      </c>
      <c r="K21" s="5">
        <v>34.5</v>
      </c>
      <c r="L21" s="15">
        <v>43</v>
      </c>
      <c r="M21" s="15">
        <v>42.361</v>
      </c>
      <c r="N21" s="15">
        <v>40.753</v>
      </c>
      <c r="O21" s="19">
        <v>32.8671</v>
      </c>
      <c r="P21" s="5">
        <v>40</v>
      </c>
      <c r="Q21" s="5">
        <v>36.3</v>
      </c>
      <c r="R21" s="15">
        <v>38.1</v>
      </c>
      <c r="S21" s="19">
        <v>40.178670000000004</v>
      </c>
      <c r="T21" s="152"/>
      <c r="U21" s="231"/>
      <c r="V21" s="32"/>
    </row>
    <row r="22" spans="1:22" ht="12.75">
      <c r="A22" s="43">
        <v>16</v>
      </c>
      <c r="B22" s="94"/>
      <c r="C22" s="94" t="s">
        <v>360</v>
      </c>
      <c r="D22" s="144">
        <f t="shared" si="0"/>
        <v>37.772619649999996</v>
      </c>
      <c r="E22" s="87">
        <v>8</v>
      </c>
      <c r="F22" s="44">
        <v>41.356135800000004</v>
      </c>
      <c r="G22" s="50">
        <v>35.1</v>
      </c>
      <c r="H22" s="155">
        <v>30.9</v>
      </c>
      <c r="I22" s="44">
        <v>34.7</v>
      </c>
      <c r="J22" s="50">
        <v>34.1</v>
      </c>
      <c r="K22" s="50">
        <v>41</v>
      </c>
      <c r="L22" s="50">
        <v>44.5</v>
      </c>
      <c r="M22" s="50">
        <v>43.372</v>
      </c>
      <c r="N22" s="50">
        <v>41.633</v>
      </c>
      <c r="O22" s="44">
        <v>34.1103</v>
      </c>
      <c r="P22" s="50">
        <v>40.8</v>
      </c>
      <c r="Q22" s="50">
        <v>34.2</v>
      </c>
      <c r="R22" s="50">
        <v>38.5</v>
      </c>
      <c r="S22" s="44">
        <v>41.53065</v>
      </c>
      <c r="T22" s="152"/>
      <c r="U22" s="231"/>
      <c r="V22" s="32"/>
    </row>
    <row r="23" spans="1:22" ht="12.75">
      <c r="A23" s="12">
        <v>17</v>
      </c>
      <c r="B23" s="8"/>
      <c r="C23" s="8" t="s">
        <v>361</v>
      </c>
      <c r="D23" s="33">
        <f t="shared" si="0"/>
        <v>34.25842646666667</v>
      </c>
      <c r="E23" s="1">
        <v>35</v>
      </c>
      <c r="F23" s="19">
        <v>40.830417600000004</v>
      </c>
      <c r="G23" s="5">
        <v>29.7</v>
      </c>
      <c r="H23" s="85">
        <v>31.1</v>
      </c>
      <c r="I23" s="20">
        <v>34</v>
      </c>
      <c r="J23" s="15">
        <v>29.6</v>
      </c>
      <c r="K23" s="5">
        <v>20</v>
      </c>
      <c r="L23" s="15">
        <v>38</v>
      </c>
      <c r="M23" s="15">
        <v>38.676</v>
      </c>
      <c r="N23" s="15">
        <v>37.037</v>
      </c>
      <c r="O23" s="19">
        <v>31.157700000000002</v>
      </c>
      <c r="P23" s="5">
        <v>36.3</v>
      </c>
      <c r="Q23" s="5">
        <v>26.6</v>
      </c>
      <c r="R23" s="15">
        <v>38.1</v>
      </c>
      <c r="S23" s="5">
        <v>37.6068</v>
      </c>
      <c r="T23" s="152"/>
      <c r="U23" s="231"/>
      <c r="V23" s="32"/>
    </row>
    <row r="24" spans="1:22" ht="12.75">
      <c r="A24" s="12">
        <v>18</v>
      </c>
      <c r="B24" s="8"/>
      <c r="C24" s="8" t="s">
        <v>260</v>
      </c>
      <c r="D24" s="33">
        <f t="shared" si="0"/>
        <v>37.35328748333334</v>
      </c>
      <c r="E24" s="7">
        <v>16</v>
      </c>
      <c r="F24" s="19">
        <v>44.139349800000005</v>
      </c>
      <c r="G24" s="5">
        <v>34.7</v>
      </c>
      <c r="H24" s="85">
        <v>31.4</v>
      </c>
      <c r="I24" s="20">
        <v>35.9</v>
      </c>
      <c r="J24" s="15">
        <v>29.5</v>
      </c>
      <c r="K24" s="5">
        <v>41</v>
      </c>
      <c r="L24" s="15">
        <v>44.5</v>
      </c>
      <c r="M24" s="15">
        <v>40.556</v>
      </c>
      <c r="N24" s="15">
        <v>40.718</v>
      </c>
      <c r="O24" s="19">
        <v>33.1261</v>
      </c>
      <c r="P24" s="5">
        <v>38.5</v>
      </c>
      <c r="Q24" s="5">
        <v>35.5</v>
      </c>
      <c r="R24" s="15">
        <v>39.7</v>
      </c>
      <c r="S24" s="19">
        <v>38.14293000000001</v>
      </c>
      <c r="T24" s="152"/>
      <c r="U24" s="231"/>
      <c r="V24" s="32"/>
    </row>
    <row r="25" spans="1:22" ht="12.75">
      <c r="A25" s="12">
        <v>19</v>
      </c>
      <c r="B25" s="8"/>
      <c r="C25" s="8" t="s">
        <v>362</v>
      </c>
      <c r="D25" s="33">
        <f t="shared" si="0"/>
        <v>37.52290071666667</v>
      </c>
      <c r="E25" s="7">
        <v>13</v>
      </c>
      <c r="F25" s="19">
        <v>43.459008600000004</v>
      </c>
      <c r="G25" s="5">
        <v>35.5</v>
      </c>
      <c r="H25" s="85">
        <v>32.3</v>
      </c>
      <c r="I25" s="20">
        <v>35.2</v>
      </c>
      <c r="J25" s="15">
        <v>30.4</v>
      </c>
      <c r="K25" s="5">
        <v>41.5</v>
      </c>
      <c r="L25" s="15">
        <v>45</v>
      </c>
      <c r="M25" s="15">
        <v>40.793</v>
      </c>
      <c r="N25" s="15">
        <v>40.578</v>
      </c>
      <c r="O25" s="19">
        <v>32.9448</v>
      </c>
      <c r="P25" s="5">
        <v>38.3</v>
      </c>
      <c r="Q25" s="5">
        <v>37.6</v>
      </c>
      <c r="R25" s="15">
        <v>38.2</v>
      </c>
      <c r="S25" s="19">
        <v>38.93547</v>
      </c>
      <c r="T25" s="152"/>
      <c r="U25" s="231"/>
      <c r="V25" s="32"/>
    </row>
    <row r="26" spans="1:22" ht="12.75">
      <c r="A26" s="43">
        <v>20</v>
      </c>
      <c r="B26" s="94"/>
      <c r="C26" s="94" t="s">
        <v>363</v>
      </c>
      <c r="D26" s="144">
        <f t="shared" si="0"/>
        <v>35.623870583333336</v>
      </c>
      <c r="E26" s="87">
        <v>30</v>
      </c>
      <c r="F26" s="44">
        <v>40.490247000000004</v>
      </c>
      <c r="G26" s="50">
        <v>32.5</v>
      </c>
      <c r="H26" s="155">
        <v>30.9</v>
      </c>
      <c r="I26" s="44">
        <v>33.5</v>
      </c>
      <c r="J26" s="50">
        <v>28.9</v>
      </c>
      <c r="K26" s="50">
        <v>37</v>
      </c>
      <c r="L26" s="50">
        <v>42</v>
      </c>
      <c r="M26" s="50">
        <v>39.896</v>
      </c>
      <c r="N26" s="50">
        <v>39.372</v>
      </c>
      <c r="O26" s="44">
        <v>31.0282</v>
      </c>
      <c r="P26" s="50">
        <v>37.4</v>
      </c>
      <c r="Q26" s="50">
        <v>35.1</v>
      </c>
      <c r="R26" s="50">
        <v>36.4</v>
      </c>
      <c r="S26" s="44">
        <v>39.564840000000004</v>
      </c>
      <c r="T26" s="152"/>
      <c r="U26" s="231"/>
      <c r="V26" s="32"/>
    </row>
    <row r="27" spans="1:22" ht="12.75">
      <c r="A27" s="12">
        <v>21</v>
      </c>
      <c r="B27" s="8"/>
      <c r="C27" s="8" t="s">
        <v>27</v>
      </c>
      <c r="D27" s="33">
        <f t="shared" si="0"/>
        <v>35.62938809999999</v>
      </c>
      <c r="E27" s="7">
        <v>29</v>
      </c>
      <c r="F27" s="19">
        <v>41.63445720000001</v>
      </c>
      <c r="G27" s="5">
        <v>33.8</v>
      </c>
      <c r="H27" s="85">
        <v>30.7</v>
      </c>
      <c r="I27" s="20">
        <v>33.8</v>
      </c>
      <c r="J27" s="15">
        <v>31.2</v>
      </c>
      <c r="K27" s="5">
        <v>26.5</v>
      </c>
      <c r="L27" s="15">
        <v>40</v>
      </c>
      <c r="M27" s="15">
        <v>40.391</v>
      </c>
      <c r="N27" s="15">
        <v>38.804</v>
      </c>
      <c r="O27" s="19">
        <v>32.3232</v>
      </c>
      <c r="P27" s="5">
        <v>35.9</v>
      </c>
      <c r="Q27" s="5">
        <v>31.9</v>
      </c>
      <c r="R27" s="15">
        <v>37.1</v>
      </c>
      <c r="S27" s="19">
        <v>38.647980000000004</v>
      </c>
      <c r="T27" s="152"/>
      <c r="U27" s="231"/>
      <c r="V27" s="32"/>
    </row>
    <row r="28" spans="1:22" ht="12.75">
      <c r="A28" s="12">
        <v>22</v>
      </c>
      <c r="B28"/>
      <c r="C28" s="8" t="s">
        <v>254</v>
      </c>
      <c r="D28" s="33">
        <f t="shared" si="0"/>
        <v>36.59476203333333</v>
      </c>
      <c r="E28" s="7">
        <v>21</v>
      </c>
      <c r="F28" s="19">
        <v>42.6240444</v>
      </c>
      <c r="G28" s="5">
        <v>34.4</v>
      </c>
      <c r="H28" s="85">
        <v>30.2</v>
      </c>
      <c r="I28" s="20">
        <v>34.7</v>
      </c>
      <c r="J28" s="15">
        <v>29.4</v>
      </c>
      <c r="K28" s="5">
        <v>43</v>
      </c>
      <c r="L28" s="15">
        <v>43.5</v>
      </c>
      <c r="M28" s="15">
        <v>41.258</v>
      </c>
      <c r="N28" s="15">
        <v>40.024</v>
      </c>
      <c r="O28" s="19">
        <v>31.831099999999996</v>
      </c>
      <c r="P28" s="5">
        <v>37.6</v>
      </c>
      <c r="Q28" s="5">
        <v>34.4</v>
      </c>
      <c r="R28" s="15">
        <v>39.2</v>
      </c>
      <c r="S28" s="19">
        <v>37.85544</v>
      </c>
      <c r="T28" s="152"/>
      <c r="U28" s="231"/>
      <c r="V28" s="32"/>
    </row>
    <row r="29" spans="1:22" ht="12.75">
      <c r="A29" s="12">
        <v>23</v>
      </c>
      <c r="B29"/>
      <c r="C29" s="8" t="s">
        <v>261</v>
      </c>
      <c r="D29" s="33">
        <f t="shared" si="0"/>
        <v>38.095274066666676</v>
      </c>
      <c r="E29" s="7">
        <v>5</v>
      </c>
      <c r="F29" s="19">
        <v>43.056988800000006</v>
      </c>
      <c r="G29" s="5">
        <v>36.6</v>
      </c>
      <c r="H29" s="85">
        <v>32</v>
      </c>
      <c r="I29" s="20">
        <v>37</v>
      </c>
      <c r="J29" s="15">
        <v>32.3</v>
      </c>
      <c r="K29" s="5">
        <v>33</v>
      </c>
      <c r="L29" s="15">
        <v>45</v>
      </c>
      <c r="M29" s="15">
        <v>42.054</v>
      </c>
      <c r="N29" s="15">
        <v>43.235</v>
      </c>
      <c r="O29" s="19">
        <v>32.2973</v>
      </c>
      <c r="P29" s="5">
        <v>39.1</v>
      </c>
      <c r="Q29" s="5">
        <v>35.1</v>
      </c>
      <c r="R29" s="15">
        <v>39.4</v>
      </c>
      <c r="S29" s="19">
        <v>41.20431</v>
      </c>
      <c r="T29" s="152"/>
      <c r="U29" s="231"/>
      <c r="V29" s="32"/>
    </row>
    <row r="30" spans="1:22" ht="12.75">
      <c r="A30" s="43">
        <v>24</v>
      </c>
      <c r="B30" s="94"/>
      <c r="C30" s="94" t="s">
        <v>262</v>
      </c>
      <c r="D30" s="144">
        <f t="shared" si="0"/>
        <v>37.374960116666664</v>
      </c>
      <c r="E30" s="87">
        <v>15</v>
      </c>
      <c r="F30" s="44">
        <v>42.46942140000001</v>
      </c>
      <c r="G30" s="50">
        <v>36.4</v>
      </c>
      <c r="H30" s="155">
        <v>30.6</v>
      </c>
      <c r="I30" s="44">
        <v>36.4</v>
      </c>
      <c r="J30" s="50">
        <v>29.8</v>
      </c>
      <c r="K30" s="50">
        <v>42.5</v>
      </c>
      <c r="L30" s="50">
        <v>43.5</v>
      </c>
      <c r="M30" s="50">
        <v>41.654</v>
      </c>
      <c r="N30" s="50">
        <v>40.909</v>
      </c>
      <c r="O30" s="44">
        <v>32.8671</v>
      </c>
      <c r="P30" s="50">
        <v>37.4</v>
      </c>
      <c r="Q30" s="50">
        <v>37.2</v>
      </c>
      <c r="R30" s="50">
        <v>39.3</v>
      </c>
      <c r="S30" s="44">
        <v>38.43819</v>
      </c>
      <c r="T30" s="152"/>
      <c r="U30" s="231"/>
      <c r="V30" s="32"/>
    </row>
    <row r="31" spans="1:22" ht="12.75">
      <c r="A31" s="12">
        <v>25</v>
      </c>
      <c r="B31" s="8"/>
      <c r="C31" s="8" t="s">
        <v>364</v>
      </c>
      <c r="D31" s="33">
        <f t="shared" si="0"/>
        <v>36.34780106666667</v>
      </c>
      <c r="E31" s="7">
        <v>25</v>
      </c>
      <c r="F31" s="19">
        <v>41.2015128</v>
      </c>
      <c r="G31" s="5">
        <v>33.9</v>
      </c>
      <c r="H31" s="85">
        <v>31.7</v>
      </c>
      <c r="I31" s="20">
        <v>34.8</v>
      </c>
      <c r="J31" s="15">
        <v>29.9</v>
      </c>
      <c r="K31" s="5">
        <v>31</v>
      </c>
      <c r="L31" s="15">
        <v>43</v>
      </c>
      <c r="M31" s="15">
        <v>39.998</v>
      </c>
      <c r="N31" s="15">
        <v>40.433</v>
      </c>
      <c r="O31" s="19">
        <v>29.2411</v>
      </c>
      <c r="P31" s="5">
        <v>38.5</v>
      </c>
      <c r="Q31" s="5">
        <v>34</v>
      </c>
      <c r="R31" s="15">
        <v>39.5</v>
      </c>
      <c r="S31" s="19">
        <v>39.60369</v>
      </c>
      <c r="T31" s="152"/>
      <c r="U31" s="231"/>
      <c r="V31" s="32"/>
    </row>
    <row r="32" spans="1:22" ht="12.75">
      <c r="A32" s="12">
        <v>26</v>
      </c>
      <c r="B32" s="8"/>
      <c r="C32" s="8" t="s">
        <v>365</v>
      </c>
      <c r="D32" s="33">
        <f t="shared" si="0"/>
        <v>38.29769443333333</v>
      </c>
      <c r="E32" s="7">
        <v>3</v>
      </c>
      <c r="F32" s="19">
        <v>43.4899332</v>
      </c>
      <c r="G32" s="5">
        <v>37</v>
      </c>
      <c r="H32" s="85">
        <v>34.6</v>
      </c>
      <c r="I32" s="20">
        <v>36.3</v>
      </c>
      <c r="J32" s="15">
        <v>30.5</v>
      </c>
      <c r="K32" s="5">
        <v>31.5</v>
      </c>
      <c r="L32" s="15">
        <v>44.5</v>
      </c>
      <c r="M32" s="15">
        <v>42.787</v>
      </c>
      <c r="N32" s="15">
        <v>41.042</v>
      </c>
      <c r="O32" s="19">
        <v>31.753400000000003</v>
      </c>
      <c r="P32" s="5">
        <v>39.5</v>
      </c>
      <c r="Q32" s="5">
        <v>37.6</v>
      </c>
      <c r="R32" s="15">
        <v>40.5</v>
      </c>
      <c r="S32" s="19">
        <v>40.97121</v>
      </c>
      <c r="T32" s="152"/>
      <c r="U32" s="231"/>
      <c r="V32" s="32"/>
    </row>
    <row r="33" spans="1:22" ht="12.75">
      <c r="A33" s="12">
        <v>27</v>
      </c>
      <c r="B33" s="8"/>
      <c r="C33" s="8" t="s">
        <v>366</v>
      </c>
      <c r="D33" s="33">
        <f t="shared" si="0"/>
        <v>37.70660383333334</v>
      </c>
      <c r="E33" s="7">
        <v>9</v>
      </c>
      <c r="F33" s="19">
        <v>42.500346</v>
      </c>
      <c r="G33" s="5">
        <v>35.2</v>
      </c>
      <c r="H33" s="85">
        <v>32.5</v>
      </c>
      <c r="I33" s="20">
        <v>36</v>
      </c>
      <c r="J33" s="15">
        <v>32</v>
      </c>
      <c r="K33" s="5">
        <v>44</v>
      </c>
      <c r="L33" s="15">
        <v>44.5</v>
      </c>
      <c r="M33" s="15">
        <v>40.938</v>
      </c>
      <c r="N33" s="15">
        <v>40.881</v>
      </c>
      <c r="O33" s="19">
        <v>32.6599</v>
      </c>
      <c r="P33" s="5">
        <v>36.3</v>
      </c>
      <c r="Q33" s="5">
        <v>38.5</v>
      </c>
      <c r="R33" s="15">
        <v>40.5</v>
      </c>
      <c r="S33" s="19">
        <v>40.08543</v>
      </c>
      <c r="T33" s="152"/>
      <c r="U33" s="231"/>
      <c r="V33" s="32"/>
    </row>
    <row r="34" spans="1:22" ht="12.75">
      <c r="A34" s="43">
        <v>28</v>
      </c>
      <c r="B34" s="94"/>
      <c r="C34" s="94" t="s">
        <v>28</v>
      </c>
      <c r="D34" s="144">
        <f t="shared" si="0"/>
        <v>37.69751871666667</v>
      </c>
      <c r="E34" s="87">
        <v>10</v>
      </c>
      <c r="F34" s="44">
        <v>42.222024600000005</v>
      </c>
      <c r="G34" s="50">
        <v>37.5</v>
      </c>
      <c r="H34" s="155">
        <v>32.2</v>
      </c>
      <c r="I34" s="44">
        <v>36.8</v>
      </c>
      <c r="J34" s="50">
        <v>31.5</v>
      </c>
      <c r="K34" s="50">
        <v>33.5</v>
      </c>
      <c r="L34" s="50">
        <v>43</v>
      </c>
      <c r="M34" s="50">
        <v>43.897</v>
      </c>
      <c r="N34" s="50">
        <v>40.841</v>
      </c>
      <c r="O34" s="44">
        <v>30.5102</v>
      </c>
      <c r="P34" s="50">
        <v>37.8</v>
      </c>
      <c r="Q34" s="50">
        <v>36.3</v>
      </c>
      <c r="R34" s="50">
        <v>39.8</v>
      </c>
      <c r="S34" s="44">
        <v>40.65264</v>
      </c>
      <c r="T34" s="152"/>
      <c r="U34" s="231"/>
      <c r="V34" s="32"/>
    </row>
    <row r="35" spans="1:22" ht="12.75">
      <c r="A35" s="12">
        <v>29</v>
      </c>
      <c r="B35" s="8"/>
      <c r="C35" s="8" t="s">
        <v>263</v>
      </c>
      <c r="D35" s="33">
        <f t="shared" si="0"/>
        <v>35.15179745</v>
      </c>
      <c r="E35" s="1">
        <v>33</v>
      </c>
      <c r="F35" s="19">
        <v>38.7584694</v>
      </c>
      <c r="G35" s="5">
        <v>33</v>
      </c>
      <c r="H35" s="85">
        <v>31</v>
      </c>
      <c r="I35" s="20">
        <v>33.8</v>
      </c>
      <c r="J35" s="15">
        <v>28.7</v>
      </c>
      <c r="K35" s="5">
        <v>40</v>
      </c>
      <c r="L35" s="15">
        <v>41.5</v>
      </c>
      <c r="M35" s="15">
        <v>37.413</v>
      </c>
      <c r="N35" s="15">
        <v>38.278</v>
      </c>
      <c r="O35" s="19">
        <v>31.5721</v>
      </c>
      <c r="P35" s="5">
        <v>37</v>
      </c>
      <c r="Q35" s="5">
        <v>32.9</v>
      </c>
      <c r="R35" s="15">
        <v>37.9</v>
      </c>
      <c r="S35" s="19">
        <v>37.01628</v>
      </c>
      <c r="T35" s="152"/>
      <c r="U35" s="231"/>
      <c r="V35" s="32"/>
    </row>
    <row r="36" spans="1:22" ht="12.75">
      <c r="A36" s="12">
        <v>30</v>
      </c>
      <c r="B36" s="8"/>
      <c r="C36" s="8" t="s">
        <v>264</v>
      </c>
      <c r="D36" s="33">
        <f t="shared" si="0"/>
        <v>38.03923391666667</v>
      </c>
      <c r="E36" s="7">
        <v>6</v>
      </c>
      <c r="F36" s="19">
        <v>43.582707</v>
      </c>
      <c r="G36" s="5">
        <v>37.3</v>
      </c>
      <c r="H36" s="85">
        <v>33.4</v>
      </c>
      <c r="I36" s="20">
        <v>37.2</v>
      </c>
      <c r="J36" s="15">
        <v>31.5</v>
      </c>
      <c r="K36" s="5">
        <v>32.5</v>
      </c>
      <c r="L36" s="15">
        <v>44</v>
      </c>
      <c r="M36" s="15">
        <v>41.165</v>
      </c>
      <c r="N36" s="15">
        <v>40.156</v>
      </c>
      <c r="O36" s="19">
        <v>32.8671</v>
      </c>
      <c r="P36" s="5">
        <v>39.1</v>
      </c>
      <c r="Q36" s="5">
        <v>37</v>
      </c>
      <c r="R36" s="15">
        <v>39.2</v>
      </c>
      <c r="S36" s="19">
        <v>40.72257</v>
      </c>
      <c r="T36" s="152"/>
      <c r="U36" s="231"/>
      <c r="V36" s="32"/>
    </row>
    <row r="37" spans="1:22" ht="12.75">
      <c r="A37" s="12">
        <v>31</v>
      </c>
      <c r="B37" s="8"/>
      <c r="C37" s="8" t="s">
        <v>265</v>
      </c>
      <c r="D37" s="33">
        <f t="shared" si="0"/>
        <v>37.866529283333335</v>
      </c>
      <c r="E37" s="7">
        <v>7</v>
      </c>
      <c r="F37" s="19">
        <v>44.0156514</v>
      </c>
      <c r="G37" s="5">
        <v>37.3</v>
      </c>
      <c r="H37" s="85">
        <v>34</v>
      </c>
      <c r="I37" s="20">
        <v>36.2</v>
      </c>
      <c r="J37" s="15">
        <v>32.4</v>
      </c>
      <c r="K37" s="5">
        <v>32.5</v>
      </c>
      <c r="L37" s="15">
        <v>42.5</v>
      </c>
      <c r="M37" s="15">
        <v>42.511</v>
      </c>
      <c r="N37" s="15">
        <v>39.442</v>
      </c>
      <c r="O37" s="19">
        <v>33.22970000000001</v>
      </c>
      <c r="P37" s="5">
        <v>38.5</v>
      </c>
      <c r="Q37" s="5">
        <v>35.9</v>
      </c>
      <c r="R37" s="15">
        <v>38.4</v>
      </c>
      <c r="S37" s="19">
        <v>40.87797</v>
      </c>
      <c r="T37" s="152"/>
      <c r="U37" s="231"/>
      <c r="V37" s="32"/>
    </row>
    <row r="38" spans="1:22" ht="12.75">
      <c r="A38" s="43">
        <v>32</v>
      </c>
      <c r="B38" s="191"/>
      <c r="C38" s="94" t="s">
        <v>226</v>
      </c>
      <c r="D38" s="144">
        <f t="shared" si="0"/>
        <v>35.927094200000006</v>
      </c>
      <c r="E38" s="87">
        <v>27</v>
      </c>
      <c r="F38" s="44">
        <v>39.84083040000001</v>
      </c>
      <c r="G38" s="50">
        <v>34.5</v>
      </c>
      <c r="H38" s="155">
        <v>31</v>
      </c>
      <c r="I38" s="44">
        <v>35.6</v>
      </c>
      <c r="J38" s="50">
        <v>30.1</v>
      </c>
      <c r="K38" s="50">
        <v>38.5</v>
      </c>
      <c r="L38" s="50">
        <v>42</v>
      </c>
      <c r="M38" s="50">
        <v>39.422</v>
      </c>
      <c r="N38" s="50">
        <v>38.424</v>
      </c>
      <c r="O38" s="44">
        <v>32.0383</v>
      </c>
      <c r="P38" s="50">
        <v>36.3</v>
      </c>
      <c r="Q38" s="50">
        <v>33.8</v>
      </c>
      <c r="R38" s="50">
        <v>38.1</v>
      </c>
      <c r="S38" s="44">
        <v>38.6169</v>
      </c>
      <c r="T38" s="152"/>
      <c r="U38" s="231"/>
      <c r="V38" s="32"/>
    </row>
    <row r="39" spans="1:22" ht="12.75">
      <c r="A39" s="1">
        <v>33</v>
      </c>
      <c r="B39" s="79"/>
      <c r="C39" s="8" t="s">
        <v>367</v>
      </c>
      <c r="D39" s="33">
        <f t="shared" si="0"/>
        <v>36.14751938333333</v>
      </c>
      <c r="E39" s="7">
        <v>26</v>
      </c>
      <c r="F39" s="88">
        <v>41.60353260000001</v>
      </c>
      <c r="G39" s="5">
        <v>33.6</v>
      </c>
      <c r="H39" s="85">
        <v>33.1</v>
      </c>
      <c r="I39" s="20">
        <v>34.3</v>
      </c>
      <c r="J39" s="15">
        <v>30.3</v>
      </c>
      <c r="K39" s="5">
        <v>37.5</v>
      </c>
      <c r="L39" s="15">
        <v>40.5</v>
      </c>
      <c r="M39" s="15">
        <v>39.332</v>
      </c>
      <c r="N39" s="15">
        <v>39.336</v>
      </c>
      <c r="O39" s="88">
        <v>30.898700000000005</v>
      </c>
      <c r="P39" s="5">
        <v>37.2</v>
      </c>
      <c r="Q39" s="5">
        <v>34.2</v>
      </c>
      <c r="R39" s="15">
        <v>39.4</v>
      </c>
      <c r="S39" s="19">
        <v>38.88885</v>
      </c>
      <c r="T39" s="152"/>
      <c r="U39" s="231"/>
      <c r="V39" s="32"/>
    </row>
    <row r="40" spans="1:22" ht="12.75">
      <c r="A40" s="1">
        <v>34</v>
      </c>
      <c r="B40"/>
      <c r="C40" s="8" t="s">
        <v>368</v>
      </c>
      <c r="D40" s="33">
        <f t="shared" si="0"/>
        <v>35.26223506666667</v>
      </c>
      <c r="E40" s="7">
        <v>32</v>
      </c>
      <c r="F40" s="28">
        <v>40.58302080000001</v>
      </c>
      <c r="G40" s="5">
        <v>33.8</v>
      </c>
      <c r="H40" s="85">
        <v>33</v>
      </c>
      <c r="I40" s="20">
        <v>33.9</v>
      </c>
      <c r="J40" s="15">
        <v>29.2</v>
      </c>
      <c r="K40" s="5">
        <v>27.5</v>
      </c>
      <c r="L40" s="15">
        <v>43.5</v>
      </c>
      <c r="M40" s="15">
        <v>37.478</v>
      </c>
      <c r="N40" s="15">
        <v>38.59</v>
      </c>
      <c r="O40" s="28">
        <v>30.0958</v>
      </c>
      <c r="P40" s="5">
        <v>35.1</v>
      </c>
      <c r="Q40" s="5">
        <v>30.6</v>
      </c>
      <c r="R40" s="15">
        <v>37.3</v>
      </c>
      <c r="S40" s="5">
        <v>38.205090000000006</v>
      </c>
      <c r="T40" s="152"/>
      <c r="U40" s="231"/>
      <c r="V40" s="32"/>
    </row>
    <row r="41" spans="1:22" ht="13.5" thickBot="1">
      <c r="A41" s="49">
        <v>35</v>
      </c>
      <c r="B41" s="197"/>
      <c r="C41" s="47" t="s">
        <v>369</v>
      </c>
      <c r="D41" s="143">
        <f t="shared" si="0"/>
        <v>37.00929536666667</v>
      </c>
      <c r="E41" s="255">
        <v>18</v>
      </c>
      <c r="F41" s="186">
        <v>42.6240444</v>
      </c>
      <c r="G41" s="55">
        <v>35.2</v>
      </c>
      <c r="H41" s="181">
        <v>31.1</v>
      </c>
      <c r="I41" s="53">
        <v>34.8</v>
      </c>
      <c r="J41" s="55">
        <v>30.8</v>
      </c>
      <c r="K41" s="55">
        <v>40.5</v>
      </c>
      <c r="L41" s="55">
        <v>44.5</v>
      </c>
      <c r="M41" s="55">
        <v>40.445</v>
      </c>
      <c r="N41" s="55">
        <v>39.397</v>
      </c>
      <c r="O41" s="186">
        <v>32.2455</v>
      </c>
      <c r="P41" s="55">
        <v>37.6</v>
      </c>
      <c r="Q41" s="55">
        <v>35.3</v>
      </c>
      <c r="R41" s="181">
        <v>40.1</v>
      </c>
      <c r="S41" s="53">
        <v>38.36049</v>
      </c>
      <c r="T41" s="152"/>
      <c r="U41" s="231"/>
      <c r="V41" s="32"/>
    </row>
    <row r="42" spans="3:22" ht="13.5" thickTop="1">
      <c r="C42" s="37"/>
      <c r="D42" s="26"/>
      <c r="E42" s="26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5"/>
      <c r="S42" s="26"/>
      <c r="T42" s="32"/>
      <c r="U42" s="32"/>
      <c r="V42" s="32"/>
    </row>
    <row r="43" spans="1:32" s="152" customFormat="1" ht="12.75">
      <c r="A43" s="151"/>
      <c r="C43" s="153" t="s">
        <v>51</v>
      </c>
      <c r="D43" s="88">
        <f>AVERAGE(D7:D41)</f>
        <v>36.8677995652381</v>
      </c>
      <c r="E43" s="33"/>
      <c r="F43" s="88">
        <f aca="true" t="shared" si="1" ref="F43:S43">AVERAGE(F7:F41)</f>
        <v>41.98699764</v>
      </c>
      <c r="G43" s="88">
        <f t="shared" si="1"/>
        <v>34.97428571428571</v>
      </c>
      <c r="H43" s="88">
        <f t="shared" si="1"/>
        <v>32.01428571428571</v>
      </c>
      <c r="I43" s="88">
        <f t="shared" si="1"/>
        <v>35.019999999999996</v>
      </c>
      <c r="J43" s="88">
        <f t="shared" si="1"/>
        <v>30.697142857142854</v>
      </c>
      <c r="K43" s="88">
        <f t="shared" si="1"/>
        <v>34.98571428571429</v>
      </c>
      <c r="L43" s="88">
        <f t="shared" si="1"/>
        <v>43.02857142857143</v>
      </c>
      <c r="M43" s="88">
        <f t="shared" si="1"/>
        <v>40.83362857142858</v>
      </c>
      <c r="N43" s="88">
        <f t="shared" si="1"/>
        <v>39.89277142857142</v>
      </c>
      <c r="O43" s="88">
        <f t="shared" si="1"/>
        <v>32.25734</v>
      </c>
      <c r="P43" s="88">
        <f t="shared" si="1"/>
        <v>38.01999999999999</v>
      </c>
      <c r="Q43" s="88">
        <f t="shared" si="1"/>
        <v>34.88571428571429</v>
      </c>
      <c r="R43" s="88">
        <f t="shared" si="1"/>
        <v>38.80285714285715</v>
      </c>
      <c r="S43" s="33">
        <f t="shared" si="1"/>
        <v>39.392345999999996</v>
      </c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</row>
    <row r="44" spans="3:22" ht="12.75">
      <c r="C44" s="37"/>
      <c r="D44" s="26"/>
      <c r="E44" s="26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70"/>
      <c r="S44" s="32"/>
      <c r="T44" s="32"/>
      <c r="U44" s="32"/>
      <c r="V44" s="32"/>
    </row>
    <row r="45" spans="3:22" ht="14.25">
      <c r="C45" s="248" t="s">
        <v>532</v>
      </c>
      <c r="D45" s="26"/>
      <c r="E45" s="26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70"/>
      <c r="S45" s="32"/>
      <c r="T45" s="32"/>
      <c r="U45" s="32"/>
      <c r="V45" s="32"/>
    </row>
    <row r="46" spans="3:22" ht="14.25">
      <c r="C46" s="97" t="s">
        <v>727</v>
      </c>
      <c r="D46" s="26"/>
      <c r="E46" s="26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70"/>
      <c r="S46" s="32"/>
      <c r="T46" s="32"/>
      <c r="U46" s="32"/>
      <c r="V46" s="32"/>
    </row>
    <row r="47" spans="4:22" ht="12.75">
      <c r="D47" s="26"/>
      <c r="E47" s="26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70"/>
      <c r="S47" s="32"/>
      <c r="T47" s="32"/>
      <c r="U47" s="32"/>
      <c r="V47" s="32"/>
    </row>
    <row r="48" spans="4:22" ht="12.75">
      <c r="D48" s="26"/>
      <c r="E48" s="26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70"/>
      <c r="S48" s="32"/>
      <c r="T48" s="32"/>
      <c r="U48" s="32"/>
      <c r="V48" s="32"/>
    </row>
    <row r="49" spans="4:22" ht="12.75">
      <c r="D49" s="26"/>
      <c r="E49" s="26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70"/>
      <c r="S49" s="32"/>
      <c r="T49" s="32"/>
      <c r="U49" s="32"/>
      <c r="V49" s="32"/>
    </row>
    <row r="50" spans="4:22" ht="12.75">
      <c r="D50" s="26"/>
      <c r="E50" s="26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70"/>
      <c r="S50" s="32"/>
      <c r="T50" s="32"/>
      <c r="U50" s="32"/>
      <c r="V50" s="32"/>
    </row>
    <row r="51" spans="4:22" ht="12.75">
      <c r="D51" s="26"/>
      <c r="E51" s="26"/>
      <c r="R51" s="70"/>
      <c r="S51" s="32"/>
      <c r="T51" s="32"/>
      <c r="U51" s="32"/>
      <c r="V51" s="32"/>
    </row>
    <row r="52" spans="4:22" ht="12.75">
      <c r="D52" s="26"/>
      <c r="E52" s="26"/>
      <c r="R52" s="70"/>
      <c r="S52" s="32"/>
      <c r="T52" s="32"/>
      <c r="U52" s="32"/>
      <c r="V52" s="32"/>
    </row>
    <row r="53" spans="4:22" ht="12.75">
      <c r="D53" s="26"/>
      <c r="E53" s="26"/>
      <c r="R53" s="70"/>
      <c r="S53" s="32"/>
      <c r="T53" s="32"/>
      <c r="U53" s="32"/>
      <c r="V53" s="32"/>
    </row>
    <row r="54" spans="4:22" ht="12.75">
      <c r="D54" s="26"/>
      <c r="E54" s="26"/>
      <c r="R54" s="70"/>
      <c r="S54" s="32"/>
      <c r="T54" s="32"/>
      <c r="U54" s="32"/>
      <c r="V54" s="32"/>
    </row>
    <row r="55" spans="4:22" ht="12.75">
      <c r="D55" s="26"/>
      <c r="E55" s="26"/>
      <c r="R55" s="70"/>
      <c r="S55" s="32"/>
      <c r="T55" s="32"/>
      <c r="U55" s="32"/>
      <c r="V55" s="32"/>
    </row>
    <row r="56" spans="4:22" ht="12.75">
      <c r="D56" s="26"/>
      <c r="E56" s="26"/>
      <c r="R56" s="70"/>
      <c r="S56" s="32"/>
      <c r="T56" s="32"/>
      <c r="U56" s="32"/>
      <c r="V56" s="32"/>
    </row>
    <row r="57" spans="4:22" ht="12.75">
      <c r="D57" s="26"/>
      <c r="E57" s="26"/>
      <c r="R57" s="70"/>
      <c r="S57" s="32"/>
      <c r="T57" s="32"/>
      <c r="U57" s="32"/>
      <c r="V57" s="32"/>
    </row>
    <row r="58" spans="4:22" ht="12.75">
      <c r="D58" s="26"/>
      <c r="E58" s="26"/>
      <c r="R58" s="70"/>
      <c r="S58" s="32"/>
      <c r="T58" s="32"/>
      <c r="U58" s="32"/>
      <c r="V58" s="32"/>
    </row>
    <row r="59" spans="4:22" ht="12.75">
      <c r="D59" s="26"/>
      <c r="E59" s="26"/>
      <c r="R59" s="70"/>
      <c r="S59" s="32"/>
      <c r="T59" s="32"/>
      <c r="U59" s="32"/>
      <c r="V59" s="32"/>
    </row>
    <row r="60" spans="4:22" ht="12.75">
      <c r="D60" s="26"/>
      <c r="E60" s="26"/>
      <c r="R60" s="70"/>
      <c r="S60" s="32"/>
      <c r="T60" s="32"/>
      <c r="U60" s="32"/>
      <c r="V60" s="32"/>
    </row>
    <row r="61" spans="4:22" ht="12.75">
      <c r="D61" s="26"/>
      <c r="E61" s="26"/>
      <c r="R61" s="70"/>
      <c r="S61" s="32"/>
      <c r="T61" s="32"/>
      <c r="U61" s="32"/>
      <c r="V61" s="32"/>
    </row>
    <row r="62" spans="4:22" ht="12.75">
      <c r="D62" s="26"/>
      <c r="E62" s="26"/>
      <c r="R62" s="70"/>
      <c r="S62" s="32"/>
      <c r="T62" s="32"/>
      <c r="U62" s="32"/>
      <c r="V62" s="32"/>
    </row>
    <row r="63" spans="4:22" ht="12.75">
      <c r="D63" s="26"/>
      <c r="E63" s="26"/>
      <c r="R63" s="70"/>
      <c r="S63" s="32"/>
      <c r="T63" s="32"/>
      <c r="U63" s="32"/>
      <c r="V63" s="32"/>
    </row>
    <row r="64" spans="4:22" ht="12.75">
      <c r="D64" s="26"/>
      <c r="E64" s="26"/>
      <c r="R64" s="70"/>
      <c r="S64" s="32"/>
      <c r="T64" s="32"/>
      <c r="U64" s="32"/>
      <c r="V64" s="32"/>
    </row>
    <row r="65" spans="4:22" ht="12.75">
      <c r="D65" s="26"/>
      <c r="E65" s="26"/>
      <c r="R65" s="70"/>
      <c r="S65" s="32"/>
      <c r="T65" s="32"/>
      <c r="U65" s="32"/>
      <c r="V65" s="32"/>
    </row>
    <row r="66" spans="4:22" ht="12.75">
      <c r="D66" s="26"/>
      <c r="E66" s="26"/>
      <c r="R66" s="70"/>
      <c r="S66" s="32"/>
      <c r="T66" s="32"/>
      <c r="U66" s="32"/>
      <c r="V66" s="32"/>
    </row>
    <row r="67" spans="4:22" ht="12.75">
      <c r="D67" s="26"/>
      <c r="E67" s="26"/>
      <c r="R67" s="70"/>
      <c r="S67" s="32"/>
      <c r="T67" s="32"/>
      <c r="U67" s="32"/>
      <c r="V67" s="32"/>
    </row>
    <row r="68" spans="4:22" ht="12.75">
      <c r="D68" s="26"/>
      <c r="E68" s="26"/>
      <c r="R68" s="70"/>
      <c r="S68" s="32"/>
      <c r="T68" s="32"/>
      <c r="U68" s="32"/>
      <c r="V68" s="32"/>
    </row>
    <row r="69" spans="4:22" ht="12.75">
      <c r="D69" s="26"/>
      <c r="E69" s="26"/>
      <c r="R69" s="70"/>
      <c r="S69" s="32"/>
      <c r="T69" s="32"/>
      <c r="U69" s="32"/>
      <c r="V69" s="32"/>
    </row>
    <row r="70" spans="4:22" ht="12.75">
      <c r="D70" s="26"/>
      <c r="E70" s="26"/>
      <c r="R70" s="70"/>
      <c r="S70" s="32"/>
      <c r="T70" s="32"/>
      <c r="U70" s="32"/>
      <c r="V70" s="32"/>
    </row>
    <row r="71" spans="4:22" ht="12.75">
      <c r="D71" s="26"/>
      <c r="E71" s="26"/>
      <c r="R71" s="70"/>
      <c r="S71" s="32"/>
      <c r="T71" s="32"/>
      <c r="U71" s="32"/>
      <c r="V71" s="32"/>
    </row>
    <row r="72" spans="4:22" ht="12.75">
      <c r="D72" s="26"/>
      <c r="E72" s="26"/>
      <c r="R72" s="70"/>
      <c r="S72" s="32"/>
      <c r="T72" s="32"/>
      <c r="U72" s="32"/>
      <c r="V72" s="32"/>
    </row>
    <row r="73" spans="4:22" ht="12.75">
      <c r="D73" s="26"/>
      <c r="E73" s="26"/>
      <c r="R73" s="70"/>
      <c r="S73" s="32"/>
      <c r="T73" s="32"/>
      <c r="U73" s="32"/>
      <c r="V73" s="32"/>
    </row>
    <row r="74" spans="4:22" ht="12.75">
      <c r="D74" s="26"/>
      <c r="E74" s="26"/>
      <c r="R74" s="70"/>
      <c r="S74" s="32"/>
      <c r="T74" s="32"/>
      <c r="U74" s="32"/>
      <c r="V74" s="32"/>
    </row>
    <row r="75" spans="4:22" ht="12.75">
      <c r="D75" s="26"/>
      <c r="E75" s="26"/>
      <c r="R75" s="70"/>
      <c r="S75" s="32"/>
      <c r="T75" s="32"/>
      <c r="U75" s="32"/>
      <c r="V75" s="32"/>
    </row>
    <row r="76" spans="4:22" ht="12.75">
      <c r="D76" s="26"/>
      <c r="E76" s="26"/>
      <c r="R76" s="70"/>
      <c r="S76" s="32"/>
      <c r="T76" s="32"/>
      <c r="U76" s="32"/>
      <c r="V76" s="32"/>
    </row>
    <row r="77" spans="4:22" ht="12.75">
      <c r="D77" s="26"/>
      <c r="E77" s="26"/>
      <c r="R77" s="70"/>
      <c r="S77" s="32"/>
      <c r="T77" s="32"/>
      <c r="U77" s="32"/>
      <c r="V77" s="32"/>
    </row>
    <row r="78" spans="4:22" ht="12.75">
      <c r="D78" s="26"/>
      <c r="E78" s="26"/>
      <c r="R78" s="70"/>
      <c r="S78" s="32"/>
      <c r="T78" s="32"/>
      <c r="U78" s="32"/>
      <c r="V78" s="32"/>
    </row>
    <row r="79" spans="4:22" ht="12.75">
      <c r="D79" s="26"/>
      <c r="E79" s="26"/>
      <c r="R79" s="70"/>
      <c r="S79" s="32"/>
      <c r="T79" s="32"/>
      <c r="U79" s="32"/>
      <c r="V79" s="32"/>
    </row>
    <row r="80" spans="4:22" ht="12.75">
      <c r="D80" s="26"/>
      <c r="E80" s="26"/>
      <c r="R80" s="70"/>
      <c r="S80" s="32"/>
      <c r="T80" s="32"/>
      <c r="U80" s="32"/>
      <c r="V80" s="32"/>
    </row>
  </sheetData>
  <printOptions horizontalCentered="1" verticalCentered="1"/>
  <pageMargins left="0.5" right="0.5" top="0.51" bottom="0.49" header="0.5" footer="0.5"/>
  <pageSetup horizontalDpi="600" verticalDpi="600" orientation="landscape" scale="80" r:id="rId1"/>
  <headerFooter alignWithMargins="0">
    <oddFooter>&amp;R14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C250"/>
  <sheetViews>
    <sheetView workbookViewId="0" topLeftCell="A1">
      <selection activeCell="A1" sqref="A1"/>
    </sheetView>
  </sheetViews>
  <sheetFormatPr defaultColWidth="9.140625" defaultRowHeight="12.75"/>
  <cols>
    <col min="1" max="1" width="7.28125" style="1" customWidth="1"/>
    <col min="2" max="2" width="1.421875" style="0" customWidth="1"/>
    <col min="3" max="3" width="20.57421875" style="0" customWidth="1"/>
    <col min="4" max="4" width="9.140625" style="5" customWidth="1"/>
    <col min="5" max="5" width="1.1484375" style="5" customWidth="1"/>
    <col min="6" max="6" width="9.140625" style="4" customWidth="1"/>
    <col min="7" max="7" width="0.85546875" style="5" customWidth="1"/>
    <col min="8" max="8" width="7.57421875" style="5" customWidth="1"/>
    <col min="9" max="16" width="7.7109375" style="5" customWidth="1"/>
    <col min="17" max="17" width="7.7109375" style="4" customWidth="1"/>
    <col min="18" max="20" width="7.7109375" style="5" customWidth="1"/>
    <col min="21" max="21" width="7.57421875" style="38" customWidth="1"/>
  </cols>
  <sheetData>
    <row r="1" spans="1:2" ht="15">
      <c r="A1" s="156"/>
      <c r="B1" s="30" t="s">
        <v>376</v>
      </c>
    </row>
    <row r="3" spans="4:6" ht="12.75">
      <c r="D3" s="5" t="s">
        <v>90</v>
      </c>
      <c r="F3" s="4" t="s">
        <v>90</v>
      </c>
    </row>
    <row r="4" spans="1:29" ht="14.25">
      <c r="A4" s="1" t="s">
        <v>31</v>
      </c>
      <c r="C4" t="s">
        <v>32</v>
      </c>
      <c r="D4" s="5" t="s">
        <v>44</v>
      </c>
      <c r="F4" s="4" t="s">
        <v>44</v>
      </c>
      <c r="H4" s="5" t="s">
        <v>65</v>
      </c>
      <c r="I4" s="22" t="s">
        <v>66</v>
      </c>
      <c r="J4" s="22" t="s">
        <v>67</v>
      </c>
      <c r="K4" s="22" t="s">
        <v>68</v>
      </c>
      <c r="L4" s="22" t="s">
        <v>432</v>
      </c>
      <c r="M4" s="22" t="s">
        <v>72</v>
      </c>
      <c r="N4" s="22" t="s">
        <v>73</v>
      </c>
      <c r="O4" s="22" t="s">
        <v>69</v>
      </c>
      <c r="P4" s="22" t="s">
        <v>70</v>
      </c>
      <c r="Q4" s="22" t="s">
        <v>74</v>
      </c>
      <c r="R4" s="22" t="s">
        <v>75</v>
      </c>
      <c r="S4" s="22" t="s">
        <v>76</v>
      </c>
      <c r="T4" s="22" t="s">
        <v>380</v>
      </c>
      <c r="U4" s="5" t="s">
        <v>735</v>
      </c>
      <c r="V4" s="22"/>
      <c r="W4" s="218"/>
      <c r="X4" s="38"/>
      <c r="Y4" s="38"/>
      <c r="Z4" s="218"/>
      <c r="AA4" s="38"/>
      <c r="AB4" s="38"/>
      <c r="AC4" s="38"/>
    </row>
    <row r="5" spans="1:29" ht="13.5" thickBot="1">
      <c r="A5" s="49" t="s">
        <v>40</v>
      </c>
      <c r="B5" s="48"/>
      <c r="C5" s="48" t="s">
        <v>41</v>
      </c>
      <c r="D5" s="55" t="s">
        <v>77</v>
      </c>
      <c r="E5" s="55"/>
      <c r="F5" s="61" t="s">
        <v>78</v>
      </c>
      <c r="G5" s="55"/>
      <c r="H5" s="55" t="s">
        <v>79</v>
      </c>
      <c r="I5" s="69" t="s">
        <v>80</v>
      </c>
      <c r="J5" s="69" t="s">
        <v>81</v>
      </c>
      <c r="K5" s="69" t="s">
        <v>82</v>
      </c>
      <c r="L5" s="69" t="s">
        <v>84</v>
      </c>
      <c r="M5" s="69" t="s">
        <v>85</v>
      </c>
      <c r="N5" s="69" t="s">
        <v>85</v>
      </c>
      <c r="O5" s="69" t="s">
        <v>83</v>
      </c>
      <c r="P5" s="69" t="s">
        <v>83</v>
      </c>
      <c r="Q5" s="69" t="s">
        <v>86</v>
      </c>
      <c r="R5" s="69" t="s">
        <v>87</v>
      </c>
      <c r="S5" s="69" t="s">
        <v>87</v>
      </c>
      <c r="T5" s="69" t="s">
        <v>370</v>
      </c>
      <c r="U5" s="181" t="s">
        <v>458</v>
      </c>
      <c r="V5" s="22"/>
      <c r="W5" s="25"/>
      <c r="X5" s="38"/>
      <c r="Y5" s="38"/>
      <c r="Z5" s="38"/>
      <c r="AA5" s="38"/>
      <c r="AB5" s="38"/>
      <c r="AC5" s="38"/>
    </row>
    <row r="6" spans="9:29" ht="3" customHeight="1" thickTop="1"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/>
      <c r="V6" s="22"/>
      <c r="W6" s="38"/>
      <c r="X6" s="38"/>
      <c r="Y6" s="38"/>
      <c r="Z6" s="38"/>
      <c r="AA6" s="38"/>
      <c r="AB6" s="38"/>
      <c r="AC6" s="38"/>
    </row>
    <row r="7" spans="1:29" ht="12.75">
      <c r="A7" s="12">
        <v>1</v>
      </c>
      <c r="B7" s="8"/>
      <c r="C7" s="8" t="s">
        <v>348</v>
      </c>
      <c r="D7" s="5">
        <v>166.7</v>
      </c>
      <c r="E7" s="1"/>
      <c r="F7" s="12">
        <v>9</v>
      </c>
      <c r="G7" s="1"/>
      <c r="H7" s="5">
        <v>158</v>
      </c>
      <c r="I7" s="19">
        <v>160</v>
      </c>
      <c r="J7" s="19">
        <v>154</v>
      </c>
      <c r="K7" s="19">
        <v>153.5</v>
      </c>
      <c r="L7" s="20">
        <v>164.4</v>
      </c>
      <c r="M7" s="15">
        <v>173.3</v>
      </c>
      <c r="N7" s="19">
        <v>174.7</v>
      </c>
      <c r="O7" s="19">
        <v>172</v>
      </c>
      <c r="P7" s="5">
        <v>176.1</v>
      </c>
      <c r="Q7" s="5">
        <v>165</v>
      </c>
      <c r="R7" s="19">
        <v>170</v>
      </c>
      <c r="S7" s="5">
        <v>177</v>
      </c>
      <c r="T7" s="5">
        <v>169</v>
      </c>
      <c r="U7" s="15">
        <v>189.3</v>
      </c>
      <c r="V7" s="22"/>
      <c r="W7" s="214"/>
      <c r="X7" s="38"/>
      <c r="Y7" s="214"/>
      <c r="Z7" s="104"/>
      <c r="AA7" s="38"/>
      <c r="AB7" s="215"/>
      <c r="AC7" s="38"/>
    </row>
    <row r="8" spans="1:29" ht="12.75">
      <c r="A8" s="12">
        <v>2</v>
      </c>
      <c r="B8" s="8"/>
      <c r="C8" s="8" t="s">
        <v>349</v>
      </c>
      <c r="D8" s="5">
        <v>165.6</v>
      </c>
      <c r="E8" s="1"/>
      <c r="F8" s="12">
        <v>6</v>
      </c>
      <c r="G8" s="1"/>
      <c r="H8" s="5">
        <v>157</v>
      </c>
      <c r="I8" s="19">
        <v>159</v>
      </c>
      <c r="J8" s="19">
        <v>153.3</v>
      </c>
      <c r="K8" s="19">
        <v>153</v>
      </c>
      <c r="L8" s="20">
        <v>163</v>
      </c>
      <c r="M8" s="15">
        <v>172.3</v>
      </c>
      <c r="N8" s="19">
        <v>175</v>
      </c>
      <c r="O8" s="19">
        <v>171.3</v>
      </c>
      <c r="P8" s="5">
        <v>175.2</v>
      </c>
      <c r="Q8" s="5">
        <v>165</v>
      </c>
      <c r="R8" s="19">
        <v>164.5</v>
      </c>
      <c r="S8" s="5">
        <v>176.5</v>
      </c>
      <c r="T8" s="5">
        <v>168</v>
      </c>
      <c r="U8" s="15">
        <v>188.3</v>
      </c>
      <c r="V8" s="22"/>
      <c r="W8" s="214"/>
      <c r="X8" s="38"/>
      <c r="Y8" s="214"/>
      <c r="Z8" s="104"/>
      <c r="AA8" s="38"/>
      <c r="AB8" s="215"/>
      <c r="AC8" s="38"/>
    </row>
    <row r="9" spans="1:29" ht="12.75">
      <c r="A9" s="12">
        <v>3</v>
      </c>
      <c r="C9" s="8" t="s">
        <v>350</v>
      </c>
      <c r="D9" s="5">
        <v>166.8</v>
      </c>
      <c r="E9" s="1"/>
      <c r="F9" s="12">
        <v>10</v>
      </c>
      <c r="G9" s="1"/>
      <c r="H9" s="5">
        <v>158</v>
      </c>
      <c r="I9" s="19">
        <v>161</v>
      </c>
      <c r="J9" s="19">
        <v>155</v>
      </c>
      <c r="K9" s="19">
        <v>153.5</v>
      </c>
      <c r="L9" s="20">
        <v>164.4</v>
      </c>
      <c r="M9" s="15">
        <v>174</v>
      </c>
      <c r="N9" s="19">
        <v>175.3</v>
      </c>
      <c r="O9" s="19">
        <v>172</v>
      </c>
      <c r="P9" s="5">
        <v>175.5</v>
      </c>
      <c r="Q9" s="5">
        <v>165</v>
      </c>
      <c r="R9" s="19">
        <v>169</v>
      </c>
      <c r="S9" s="5">
        <v>176.5</v>
      </c>
      <c r="T9" s="5">
        <v>169</v>
      </c>
      <c r="U9" s="15">
        <v>188.7</v>
      </c>
      <c r="V9" s="22"/>
      <c r="W9" s="214"/>
      <c r="X9" s="38"/>
      <c r="Y9" s="214"/>
      <c r="Z9" s="104"/>
      <c r="AA9" s="38"/>
      <c r="AB9" s="215"/>
      <c r="AC9" s="38"/>
    </row>
    <row r="10" spans="1:29" ht="12.75">
      <c r="A10" s="43">
        <v>4</v>
      </c>
      <c r="B10" s="94"/>
      <c r="C10" s="94" t="s">
        <v>25</v>
      </c>
      <c r="D10" s="50">
        <v>166</v>
      </c>
      <c r="E10" s="17"/>
      <c r="F10" s="43">
        <v>8</v>
      </c>
      <c r="G10" s="17"/>
      <c r="H10" s="50">
        <v>158</v>
      </c>
      <c r="I10" s="44">
        <v>160</v>
      </c>
      <c r="J10" s="44">
        <v>153.3</v>
      </c>
      <c r="K10" s="44">
        <v>152</v>
      </c>
      <c r="L10" s="44">
        <v>162.4</v>
      </c>
      <c r="M10" s="50">
        <v>174.7</v>
      </c>
      <c r="N10" s="44">
        <v>175.7</v>
      </c>
      <c r="O10" s="44">
        <v>171</v>
      </c>
      <c r="P10" s="50">
        <v>174.5</v>
      </c>
      <c r="Q10" s="50">
        <v>165</v>
      </c>
      <c r="R10" s="44">
        <v>169.5</v>
      </c>
      <c r="S10" s="50">
        <v>176</v>
      </c>
      <c r="T10" s="50">
        <v>166</v>
      </c>
      <c r="U10" s="50">
        <v>184</v>
      </c>
      <c r="V10" s="22"/>
      <c r="W10" s="214"/>
      <c r="X10" s="38"/>
      <c r="Y10" s="214"/>
      <c r="Z10" s="104"/>
      <c r="AA10" s="38"/>
      <c r="AB10" s="215"/>
      <c r="AC10" s="38"/>
    </row>
    <row r="11" spans="1:29" ht="12.75">
      <c r="A11" s="12">
        <v>5</v>
      </c>
      <c r="B11" s="8"/>
      <c r="C11" s="8" t="s">
        <v>259</v>
      </c>
      <c r="D11" s="5">
        <v>165.3</v>
      </c>
      <c r="E11" s="1"/>
      <c r="F11" s="12">
        <v>2</v>
      </c>
      <c r="G11" s="1"/>
      <c r="H11" s="5">
        <v>157</v>
      </c>
      <c r="I11" s="19">
        <v>159</v>
      </c>
      <c r="J11" s="19">
        <v>153.3</v>
      </c>
      <c r="K11" s="19">
        <v>152</v>
      </c>
      <c r="L11" s="20">
        <v>162.3</v>
      </c>
      <c r="M11" s="15">
        <v>173.3</v>
      </c>
      <c r="N11" s="19">
        <v>174.3</v>
      </c>
      <c r="O11" s="19">
        <v>169.3</v>
      </c>
      <c r="P11" s="5">
        <v>174.6</v>
      </c>
      <c r="Q11" s="5">
        <v>164</v>
      </c>
      <c r="R11" s="19">
        <v>169</v>
      </c>
      <c r="S11" s="5">
        <v>175</v>
      </c>
      <c r="T11" s="5">
        <v>166</v>
      </c>
      <c r="U11" s="15">
        <v>185.3</v>
      </c>
      <c r="V11" s="22"/>
      <c r="W11" s="214"/>
      <c r="X11" s="38"/>
      <c r="Y11" s="214"/>
      <c r="Z11" s="104"/>
      <c r="AA11" s="38"/>
      <c r="AB11" s="215"/>
      <c r="AC11" s="38"/>
    </row>
    <row r="12" spans="1:29" ht="12.75">
      <c r="A12" s="12">
        <v>6</v>
      </c>
      <c r="B12" s="8"/>
      <c r="C12" s="8" t="s">
        <v>351</v>
      </c>
      <c r="D12" s="5">
        <v>164.8</v>
      </c>
      <c r="E12" s="1"/>
      <c r="F12" s="12">
        <v>1</v>
      </c>
      <c r="G12" s="1"/>
      <c r="H12" s="5">
        <v>157</v>
      </c>
      <c r="I12" s="19">
        <v>158</v>
      </c>
      <c r="J12" s="19">
        <v>150.3</v>
      </c>
      <c r="K12" s="19">
        <v>153</v>
      </c>
      <c r="L12" s="20">
        <v>161</v>
      </c>
      <c r="M12" s="15">
        <v>172</v>
      </c>
      <c r="N12" s="19">
        <v>174.7</v>
      </c>
      <c r="O12" s="19">
        <v>169</v>
      </c>
      <c r="P12" s="5">
        <v>175</v>
      </c>
      <c r="Q12" s="5">
        <v>164</v>
      </c>
      <c r="R12" s="19">
        <v>168</v>
      </c>
      <c r="S12" s="5">
        <v>173.5</v>
      </c>
      <c r="T12" s="5">
        <v>167</v>
      </c>
      <c r="U12" s="15">
        <v>185.3</v>
      </c>
      <c r="V12" s="22"/>
      <c r="W12" s="214"/>
      <c r="X12" s="38"/>
      <c r="Y12" s="214"/>
      <c r="Z12" s="104"/>
      <c r="AA12" s="38"/>
      <c r="AB12" s="215"/>
      <c r="AC12" s="38"/>
    </row>
    <row r="13" spans="1:29" ht="12.75">
      <c r="A13" s="12">
        <v>7</v>
      </c>
      <c r="B13" s="8"/>
      <c r="C13" s="8" t="s">
        <v>352</v>
      </c>
      <c r="D13" s="5">
        <v>167.5</v>
      </c>
      <c r="E13" s="1"/>
      <c r="F13" s="12">
        <v>20</v>
      </c>
      <c r="G13" s="1"/>
      <c r="H13" s="5">
        <v>159</v>
      </c>
      <c r="I13" s="19">
        <v>162</v>
      </c>
      <c r="J13" s="19">
        <v>155.7</v>
      </c>
      <c r="K13" s="19">
        <v>154.5</v>
      </c>
      <c r="L13" s="20">
        <v>164.6</v>
      </c>
      <c r="M13" s="15">
        <v>175.3</v>
      </c>
      <c r="N13" s="19">
        <v>175.7</v>
      </c>
      <c r="O13" s="19">
        <v>172</v>
      </c>
      <c r="P13" s="5">
        <v>176</v>
      </c>
      <c r="Q13" s="5">
        <v>166</v>
      </c>
      <c r="R13" s="19">
        <v>171</v>
      </c>
      <c r="S13" s="5">
        <v>176.5</v>
      </c>
      <c r="T13" s="5">
        <v>169</v>
      </c>
      <c r="U13" s="15">
        <v>186</v>
      </c>
      <c r="V13" s="22"/>
      <c r="W13" s="214"/>
      <c r="X13" s="38"/>
      <c r="Y13" s="214"/>
      <c r="Z13" s="104"/>
      <c r="AA13" s="38"/>
      <c r="AB13" s="215"/>
      <c r="AC13" s="38"/>
    </row>
    <row r="14" spans="1:29" ht="12.75">
      <c r="A14" s="43">
        <v>8</v>
      </c>
      <c r="B14" s="94"/>
      <c r="C14" s="94" t="s">
        <v>353</v>
      </c>
      <c r="D14" s="50">
        <v>167.1</v>
      </c>
      <c r="E14" s="17"/>
      <c r="F14" s="43">
        <v>14</v>
      </c>
      <c r="G14" s="17"/>
      <c r="H14" s="50">
        <v>158</v>
      </c>
      <c r="I14" s="44">
        <v>162</v>
      </c>
      <c r="J14" s="44">
        <v>155.3</v>
      </c>
      <c r="K14" s="44">
        <v>154</v>
      </c>
      <c r="L14" s="44">
        <v>164</v>
      </c>
      <c r="M14" s="50">
        <v>174.3</v>
      </c>
      <c r="N14" s="44">
        <v>175.7</v>
      </c>
      <c r="O14" s="44">
        <v>171.7</v>
      </c>
      <c r="P14" s="50">
        <v>176</v>
      </c>
      <c r="Q14" s="50">
        <v>165</v>
      </c>
      <c r="R14" s="44">
        <v>170</v>
      </c>
      <c r="S14" s="50">
        <v>177</v>
      </c>
      <c r="T14" s="50">
        <v>169</v>
      </c>
      <c r="U14" s="50">
        <v>189</v>
      </c>
      <c r="V14" s="22"/>
      <c r="W14" s="214"/>
      <c r="X14" s="38"/>
      <c r="Y14" s="214"/>
      <c r="Z14" s="104"/>
      <c r="AA14" s="38"/>
      <c r="AB14" s="215"/>
      <c r="AC14" s="38"/>
    </row>
    <row r="15" spans="1:29" ht="12.75">
      <c r="A15" s="12">
        <v>9</v>
      </c>
      <c r="B15" s="8"/>
      <c r="C15" s="8" t="s">
        <v>354</v>
      </c>
      <c r="D15" s="5">
        <v>165.4</v>
      </c>
      <c r="E15" s="1"/>
      <c r="F15" s="12">
        <v>3</v>
      </c>
      <c r="G15" s="1"/>
      <c r="H15" s="5">
        <v>156</v>
      </c>
      <c r="I15" s="19">
        <v>160</v>
      </c>
      <c r="J15" s="19">
        <v>153.3</v>
      </c>
      <c r="K15" s="19">
        <v>150</v>
      </c>
      <c r="L15" s="20">
        <v>162.4</v>
      </c>
      <c r="M15" s="15">
        <v>172.7</v>
      </c>
      <c r="N15" s="19">
        <v>175</v>
      </c>
      <c r="O15" s="19">
        <v>171.3</v>
      </c>
      <c r="P15" s="5">
        <v>174.9</v>
      </c>
      <c r="Q15" s="5">
        <v>165</v>
      </c>
      <c r="R15" s="19">
        <v>168</v>
      </c>
      <c r="S15" s="5">
        <v>175</v>
      </c>
      <c r="T15" s="5">
        <v>166</v>
      </c>
      <c r="U15" s="15">
        <v>185.3</v>
      </c>
      <c r="V15" s="22"/>
      <c r="W15" s="214"/>
      <c r="X15" s="38"/>
      <c r="Y15" s="214"/>
      <c r="Z15" s="104"/>
      <c r="AA15" s="38"/>
      <c r="AB15" s="215"/>
      <c r="AC15" s="38"/>
    </row>
    <row r="16" spans="1:29" ht="12.75">
      <c r="A16" s="12">
        <v>10</v>
      </c>
      <c r="B16" s="8"/>
      <c r="C16" s="8" t="s">
        <v>355</v>
      </c>
      <c r="D16" s="5">
        <v>167.1</v>
      </c>
      <c r="E16" s="1"/>
      <c r="F16" s="12">
        <v>15</v>
      </c>
      <c r="G16" s="1"/>
      <c r="H16" s="5">
        <v>157</v>
      </c>
      <c r="I16" s="19">
        <v>161</v>
      </c>
      <c r="J16" s="19">
        <v>155.3</v>
      </c>
      <c r="K16" s="19">
        <v>154.5</v>
      </c>
      <c r="L16" s="20">
        <v>163.9</v>
      </c>
      <c r="M16" s="15">
        <v>174.3</v>
      </c>
      <c r="N16" s="19">
        <v>176</v>
      </c>
      <c r="O16" s="19">
        <v>171.3</v>
      </c>
      <c r="P16" s="5">
        <v>177.3</v>
      </c>
      <c r="Q16" s="5">
        <v>166</v>
      </c>
      <c r="R16" s="19">
        <v>170</v>
      </c>
      <c r="S16" s="5">
        <v>177.5</v>
      </c>
      <c r="T16" s="5">
        <v>168</v>
      </c>
      <c r="U16" s="15">
        <v>188.7</v>
      </c>
      <c r="V16" s="22"/>
      <c r="W16" s="214"/>
      <c r="X16" s="38"/>
      <c r="Y16" s="214"/>
      <c r="Z16" s="104"/>
      <c r="AA16" s="38"/>
      <c r="AB16" s="215"/>
      <c r="AC16" s="38"/>
    </row>
    <row r="17" spans="1:29" ht="12.75">
      <c r="A17" s="12">
        <v>11</v>
      </c>
      <c r="B17" s="8"/>
      <c r="C17" s="8" t="s">
        <v>26</v>
      </c>
      <c r="D17" s="5">
        <v>165.4</v>
      </c>
      <c r="E17" s="1"/>
      <c r="F17" s="12">
        <v>4</v>
      </c>
      <c r="G17" s="1"/>
      <c r="H17" s="5">
        <v>157</v>
      </c>
      <c r="I17" s="19">
        <v>162</v>
      </c>
      <c r="J17" s="19">
        <v>153.7</v>
      </c>
      <c r="K17" s="19">
        <v>147</v>
      </c>
      <c r="L17" s="20">
        <v>163.6</v>
      </c>
      <c r="M17" s="15">
        <v>173.7</v>
      </c>
      <c r="N17" s="19">
        <v>174.3</v>
      </c>
      <c r="O17" s="19">
        <v>168.7</v>
      </c>
      <c r="P17" s="5">
        <v>173.8</v>
      </c>
      <c r="Q17" s="5">
        <v>165</v>
      </c>
      <c r="R17" s="19">
        <v>169.5</v>
      </c>
      <c r="S17" s="5">
        <v>174.5</v>
      </c>
      <c r="T17" s="5">
        <v>167</v>
      </c>
      <c r="U17" s="15">
        <v>184</v>
      </c>
      <c r="V17" s="22"/>
      <c r="W17" s="214"/>
      <c r="X17" s="38"/>
      <c r="Y17" s="214"/>
      <c r="Z17" s="104"/>
      <c r="AA17" s="38"/>
      <c r="AB17" s="215"/>
      <c r="AC17" s="38"/>
    </row>
    <row r="18" spans="1:29" ht="12.75">
      <c r="A18" s="43">
        <v>12</v>
      </c>
      <c r="B18" s="94"/>
      <c r="C18" s="94" t="s">
        <v>356</v>
      </c>
      <c r="D18" s="50">
        <v>167</v>
      </c>
      <c r="E18" s="17"/>
      <c r="F18" s="43">
        <v>13</v>
      </c>
      <c r="G18" s="17"/>
      <c r="H18" s="50">
        <v>159</v>
      </c>
      <c r="I18" s="44">
        <v>161</v>
      </c>
      <c r="J18" s="44">
        <v>154</v>
      </c>
      <c r="K18" s="44">
        <v>153</v>
      </c>
      <c r="L18" s="44">
        <v>163.7</v>
      </c>
      <c r="M18" s="50">
        <v>174.3</v>
      </c>
      <c r="N18" s="44">
        <v>175</v>
      </c>
      <c r="O18" s="44">
        <v>171</v>
      </c>
      <c r="P18" s="50">
        <v>177.3</v>
      </c>
      <c r="Q18" s="50">
        <v>166</v>
      </c>
      <c r="R18" s="44">
        <v>170</v>
      </c>
      <c r="S18" s="50">
        <v>177.5</v>
      </c>
      <c r="T18" s="50">
        <v>169</v>
      </c>
      <c r="U18" s="50">
        <v>189.7</v>
      </c>
      <c r="V18" s="22"/>
      <c r="W18" s="214"/>
      <c r="X18" s="38"/>
      <c r="Y18" s="214"/>
      <c r="Z18" s="104"/>
      <c r="AA18" s="38"/>
      <c r="AB18" s="215"/>
      <c r="AC18" s="38"/>
    </row>
    <row r="19" spans="1:29" ht="12.75">
      <c r="A19" s="12">
        <v>13</v>
      </c>
      <c r="B19" s="8"/>
      <c r="C19" s="8" t="s">
        <v>357</v>
      </c>
      <c r="D19" s="5">
        <v>167.9</v>
      </c>
      <c r="E19" s="1"/>
      <c r="F19" s="12">
        <v>22</v>
      </c>
      <c r="G19" s="1"/>
      <c r="H19" s="5">
        <v>160</v>
      </c>
      <c r="I19" s="19">
        <v>162</v>
      </c>
      <c r="J19" s="19">
        <v>155.7</v>
      </c>
      <c r="K19" s="19">
        <v>155</v>
      </c>
      <c r="L19" s="20">
        <v>165</v>
      </c>
      <c r="M19" s="15">
        <v>176</v>
      </c>
      <c r="N19" s="19">
        <v>175.7</v>
      </c>
      <c r="O19" s="19">
        <v>172.3</v>
      </c>
      <c r="P19" s="5">
        <v>177.1</v>
      </c>
      <c r="Q19" s="5">
        <v>166</v>
      </c>
      <c r="R19" s="19">
        <v>171.5</v>
      </c>
      <c r="S19" s="5">
        <v>178</v>
      </c>
      <c r="T19" s="5">
        <v>169</v>
      </c>
      <c r="U19" s="15">
        <v>191</v>
      </c>
      <c r="V19" s="22"/>
      <c r="W19" s="214"/>
      <c r="X19" s="38"/>
      <c r="Y19" s="214"/>
      <c r="Z19" s="104"/>
      <c r="AA19" s="38"/>
      <c r="AB19" s="215"/>
      <c r="AC19" s="38"/>
    </row>
    <row r="20" spans="1:29" ht="12.75">
      <c r="A20" s="12">
        <v>14</v>
      </c>
      <c r="B20" s="8"/>
      <c r="C20" s="8" t="s">
        <v>358</v>
      </c>
      <c r="D20" s="5">
        <v>166.9</v>
      </c>
      <c r="E20" s="1"/>
      <c r="F20" s="12">
        <v>11</v>
      </c>
      <c r="G20" s="1"/>
      <c r="H20" s="5">
        <v>158</v>
      </c>
      <c r="I20" s="19">
        <v>159</v>
      </c>
      <c r="J20" s="19">
        <v>155</v>
      </c>
      <c r="K20" s="19">
        <v>154.5</v>
      </c>
      <c r="L20" s="20">
        <v>164</v>
      </c>
      <c r="M20" s="15">
        <v>173</v>
      </c>
      <c r="N20" s="19">
        <v>175</v>
      </c>
      <c r="O20" s="19">
        <v>172.4</v>
      </c>
      <c r="P20" s="5">
        <v>175.7</v>
      </c>
      <c r="Q20" s="5">
        <v>166</v>
      </c>
      <c r="R20" s="19">
        <v>170</v>
      </c>
      <c r="S20" s="5">
        <v>178</v>
      </c>
      <c r="T20" s="5">
        <v>169</v>
      </c>
      <c r="U20" s="15">
        <v>187.7</v>
      </c>
      <c r="V20" s="22"/>
      <c r="W20" s="214"/>
      <c r="X20" s="38"/>
      <c r="Y20" s="214"/>
      <c r="Z20" s="104"/>
      <c r="AA20" s="38"/>
      <c r="AB20" s="215"/>
      <c r="AC20" s="38"/>
    </row>
    <row r="21" spans="1:29" ht="12.75">
      <c r="A21" s="12">
        <v>15</v>
      </c>
      <c r="B21" s="8"/>
      <c r="C21" s="8" t="s">
        <v>359</v>
      </c>
      <c r="D21" s="5">
        <v>167.1</v>
      </c>
      <c r="E21" s="1"/>
      <c r="F21" s="12">
        <v>17</v>
      </c>
      <c r="G21" s="1"/>
      <c r="H21" s="5">
        <v>158</v>
      </c>
      <c r="I21" s="19">
        <v>161</v>
      </c>
      <c r="J21" s="19">
        <v>156.7</v>
      </c>
      <c r="K21" s="19">
        <v>154.5</v>
      </c>
      <c r="L21" s="20">
        <v>164</v>
      </c>
      <c r="M21" s="15">
        <v>174</v>
      </c>
      <c r="N21" s="19">
        <v>175.3</v>
      </c>
      <c r="O21" s="19">
        <v>171.7</v>
      </c>
      <c r="P21" s="5">
        <v>175.9</v>
      </c>
      <c r="Q21" s="5">
        <v>165</v>
      </c>
      <c r="R21" s="19">
        <v>170</v>
      </c>
      <c r="S21" s="5">
        <v>177.5</v>
      </c>
      <c r="T21" s="5">
        <v>169</v>
      </c>
      <c r="U21" s="15">
        <v>186</v>
      </c>
      <c r="V21" s="22"/>
      <c r="W21" s="214"/>
      <c r="X21" s="38"/>
      <c r="Y21" s="214"/>
      <c r="Z21" s="104"/>
      <c r="AA21" s="38"/>
      <c r="AB21" s="215"/>
      <c r="AC21" s="38"/>
    </row>
    <row r="22" spans="1:29" ht="12.75">
      <c r="A22" s="43">
        <v>16</v>
      </c>
      <c r="B22" s="94"/>
      <c r="C22" s="94" t="s">
        <v>360</v>
      </c>
      <c r="D22" s="50">
        <v>168.5</v>
      </c>
      <c r="E22" s="17"/>
      <c r="F22" s="43">
        <v>26</v>
      </c>
      <c r="G22" s="17"/>
      <c r="H22" s="50">
        <v>159</v>
      </c>
      <c r="I22" s="44">
        <v>163</v>
      </c>
      <c r="J22" s="44">
        <v>158</v>
      </c>
      <c r="K22" s="44">
        <v>156</v>
      </c>
      <c r="L22" s="44">
        <v>165</v>
      </c>
      <c r="M22" s="50">
        <v>175.7</v>
      </c>
      <c r="N22" s="44">
        <v>176.7</v>
      </c>
      <c r="O22" s="44">
        <v>173</v>
      </c>
      <c r="P22" s="50">
        <v>177.7</v>
      </c>
      <c r="Q22" s="50">
        <v>166</v>
      </c>
      <c r="R22" s="44">
        <v>172</v>
      </c>
      <c r="S22" s="50">
        <v>178</v>
      </c>
      <c r="T22" s="50">
        <v>171</v>
      </c>
      <c r="U22" s="50">
        <v>191</v>
      </c>
      <c r="V22" s="22"/>
      <c r="W22" s="214"/>
      <c r="X22" s="38"/>
      <c r="Y22" s="214"/>
      <c r="Z22" s="104"/>
      <c r="AA22" s="38"/>
      <c r="AB22" s="215"/>
      <c r="AC22" s="38"/>
    </row>
    <row r="23" spans="1:29" ht="12.75">
      <c r="A23" s="12">
        <v>17</v>
      </c>
      <c r="B23" s="8"/>
      <c r="C23" s="8" t="s">
        <v>361</v>
      </c>
      <c r="D23" s="5">
        <v>170.8</v>
      </c>
      <c r="E23" s="1"/>
      <c r="F23" s="1">
        <v>35</v>
      </c>
      <c r="G23" s="1"/>
      <c r="H23" s="5">
        <v>160</v>
      </c>
      <c r="I23" s="19">
        <v>165</v>
      </c>
      <c r="J23" s="19">
        <v>159.7</v>
      </c>
      <c r="K23" s="19">
        <v>157</v>
      </c>
      <c r="L23" s="20">
        <v>167</v>
      </c>
      <c r="M23" s="15">
        <v>179</v>
      </c>
      <c r="N23" s="19">
        <v>178.3</v>
      </c>
      <c r="O23" s="19">
        <v>177</v>
      </c>
      <c r="P23" s="5">
        <v>178.7</v>
      </c>
      <c r="Q23" s="5">
        <v>168</v>
      </c>
      <c r="R23" s="19">
        <v>175</v>
      </c>
      <c r="S23" s="5">
        <v>181</v>
      </c>
      <c r="T23" s="5">
        <v>175</v>
      </c>
      <c r="U23" s="15">
        <v>191.7</v>
      </c>
      <c r="V23" s="22"/>
      <c r="W23" s="214"/>
      <c r="X23" s="38"/>
      <c r="Y23" s="214"/>
      <c r="Z23" s="104"/>
      <c r="AA23" s="38"/>
      <c r="AB23" s="215"/>
      <c r="AC23" s="38"/>
    </row>
    <row r="24" spans="1:29" ht="12.75">
      <c r="A24" s="12">
        <v>18</v>
      </c>
      <c r="B24" s="8"/>
      <c r="C24" s="8" t="s">
        <v>260</v>
      </c>
      <c r="D24" s="5">
        <v>168.2</v>
      </c>
      <c r="E24" s="1"/>
      <c r="F24" s="12">
        <v>25</v>
      </c>
      <c r="G24" s="1"/>
      <c r="H24" s="5">
        <v>158</v>
      </c>
      <c r="I24" s="19">
        <v>163</v>
      </c>
      <c r="J24" s="19">
        <v>158.7</v>
      </c>
      <c r="K24" s="19">
        <v>155.5</v>
      </c>
      <c r="L24" s="20">
        <v>164.7</v>
      </c>
      <c r="M24" s="15">
        <v>176.3</v>
      </c>
      <c r="N24" s="19">
        <v>176</v>
      </c>
      <c r="O24" s="19">
        <v>173</v>
      </c>
      <c r="P24" s="5">
        <v>176.2</v>
      </c>
      <c r="Q24" s="5">
        <v>167</v>
      </c>
      <c r="R24" s="19">
        <v>171</v>
      </c>
      <c r="S24" s="5">
        <v>177.5</v>
      </c>
      <c r="T24" s="5">
        <v>170</v>
      </c>
      <c r="U24" s="15">
        <v>191</v>
      </c>
      <c r="V24" s="22"/>
      <c r="W24" s="214"/>
      <c r="X24" s="38"/>
      <c r="Y24" s="214"/>
      <c r="Z24" s="104"/>
      <c r="AA24" s="38"/>
      <c r="AB24" s="215"/>
      <c r="AC24" s="38"/>
    </row>
    <row r="25" spans="1:29" ht="12.75">
      <c r="A25" s="12">
        <v>19</v>
      </c>
      <c r="B25" s="8"/>
      <c r="C25" s="8" t="s">
        <v>362</v>
      </c>
      <c r="D25" s="5">
        <v>168.1</v>
      </c>
      <c r="E25" s="1"/>
      <c r="F25" s="12">
        <v>23</v>
      </c>
      <c r="G25" s="1"/>
      <c r="H25" s="5">
        <v>160</v>
      </c>
      <c r="I25" s="19">
        <v>163</v>
      </c>
      <c r="J25" s="19">
        <v>157.7</v>
      </c>
      <c r="K25" s="19">
        <v>156</v>
      </c>
      <c r="L25" s="20">
        <v>164</v>
      </c>
      <c r="M25" s="15">
        <v>176</v>
      </c>
      <c r="N25" s="19">
        <v>176</v>
      </c>
      <c r="O25" s="19">
        <v>172</v>
      </c>
      <c r="P25" s="5">
        <v>176.1</v>
      </c>
      <c r="Q25" s="5">
        <v>167</v>
      </c>
      <c r="R25" s="19">
        <v>170</v>
      </c>
      <c r="S25" s="5">
        <v>177</v>
      </c>
      <c r="T25" s="5">
        <v>170</v>
      </c>
      <c r="U25" s="15">
        <v>190</v>
      </c>
      <c r="V25" s="22"/>
      <c r="W25" s="214"/>
      <c r="X25" s="38"/>
      <c r="Y25" s="214"/>
      <c r="Z25" s="104"/>
      <c r="AA25" s="38"/>
      <c r="AB25" s="215"/>
      <c r="AC25" s="38"/>
    </row>
    <row r="26" spans="1:29" ht="12.75">
      <c r="A26" s="43">
        <v>20</v>
      </c>
      <c r="B26" s="94"/>
      <c r="C26" s="94" t="s">
        <v>363</v>
      </c>
      <c r="D26" s="50">
        <v>170</v>
      </c>
      <c r="E26" s="17"/>
      <c r="F26" s="43">
        <v>31</v>
      </c>
      <c r="G26" s="17"/>
      <c r="H26" s="50">
        <v>160</v>
      </c>
      <c r="I26" s="44">
        <v>165</v>
      </c>
      <c r="J26" s="44">
        <v>160.3</v>
      </c>
      <c r="K26" s="44">
        <v>158</v>
      </c>
      <c r="L26" s="44">
        <v>167</v>
      </c>
      <c r="M26" s="50">
        <v>177</v>
      </c>
      <c r="N26" s="44">
        <v>177</v>
      </c>
      <c r="O26" s="44">
        <v>175.3</v>
      </c>
      <c r="P26" s="50">
        <v>177.3</v>
      </c>
      <c r="Q26" s="50">
        <v>168</v>
      </c>
      <c r="R26" s="44">
        <v>173</v>
      </c>
      <c r="S26" s="50">
        <v>179</v>
      </c>
      <c r="T26" s="50">
        <v>173</v>
      </c>
      <c r="U26" s="50">
        <v>191.7</v>
      </c>
      <c r="V26" s="22"/>
      <c r="W26" s="214"/>
      <c r="X26" s="38"/>
      <c r="Y26" s="214"/>
      <c r="Z26" s="104"/>
      <c r="AA26" s="38"/>
      <c r="AB26" s="215"/>
      <c r="AC26" s="38"/>
    </row>
    <row r="27" spans="1:29" ht="12.75">
      <c r="A27" s="12">
        <v>21</v>
      </c>
      <c r="B27" s="8"/>
      <c r="C27" s="8" t="s">
        <v>27</v>
      </c>
      <c r="D27" s="5">
        <v>166.9</v>
      </c>
      <c r="E27" s="1"/>
      <c r="F27" s="12">
        <v>12</v>
      </c>
      <c r="G27" s="1"/>
      <c r="H27" s="5">
        <v>158</v>
      </c>
      <c r="I27" s="19">
        <v>162</v>
      </c>
      <c r="J27" s="19">
        <v>157</v>
      </c>
      <c r="K27" s="19">
        <v>154</v>
      </c>
      <c r="L27" s="20">
        <v>161.7</v>
      </c>
      <c r="M27" s="15">
        <v>174</v>
      </c>
      <c r="N27" s="19">
        <v>175</v>
      </c>
      <c r="O27" s="19">
        <v>171</v>
      </c>
      <c r="P27" s="5">
        <v>176</v>
      </c>
      <c r="Q27" s="5">
        <v>166</v>
      </c>
      <c r="R27" s="19">
        <v>170</v>
      </c>
      <c r="S27" s="5">
        <v>176</v>
      </c>
      <c r="T27" s="5">
        <v>169</v>
      </c>
      <c r="U27" s="15">
        <v>186.3</v>
      </c>
      <c r="V27" s="22"/>
      <c r="W27" s="214"/>
      <c r="X27" s="38"/>
      <c r="Y27" s="214"/>
      <c r="Z27" s="104"/>
      <c r="AA27" s="38"/>
      <c r="AB27" s="215"/>
      <c r="AC27" s="38"/>
    </row>
    <row r="28" spans="1:29" ht="12.75">
      <c r="A28" s="12">
        <v>22</v>
      </c>
      <c r="C28" s="8" t="s">
        <v>254</v>
      </c>
      <c r="D28" s="5">
        <v>169.1</v>
      </c>
      <c r="E28" s="1"/>
      <c r="F28" s="12">
        <v>29</v>
      </c>
      <c r="G28" s="1"/>
      <c r="H28" s="5">
        <v>160</v>
      </c>
      <c r="I28" s="19">
        <v>163</v>
      </c>
      <c r="J28" s="19">
        <v>157.7</v>
      </c>
      <c r="K28" s="19">
        <v>155</v>
      </c>
      <c r="L28" s="20">
        <v>165</v>
      </c>
      <c r="M28" s="15">
        <v>177.3</v>
      </c>
      <c r="N28" s="19">
        <v>176</v>
      </c>
      <c r="O28" s="19">
        <v>175</v>
      </c>
      <c r="P28" s="5">
        <v>177.9</v>
      </c>
      <c r="Q28" s="5">
        <v>168</v>
      </c>
      <c r="R28" s="19">
        <v>172.5</v>
      </c>
      <c r="S28" s="5">
        <v>179.5</v>
      </c>
      <c r="T28" s="5">
        <v>172</v>
      </c>
      <c r="U28" s="15">
        <v>192</v>
      </c>
      <c r="V28" s="22"/>
      <c r="W28" s="214"/>
      <c r="X28" s="38"/>
      <c r="Y28" s="214"/>
      <c r="Z28" s="104"/>
      <c r="AA28" s="38"/>
      <c r="AB28" s="215"/>
      <c r="AC28" s="38"/>
    </row>
    <row r="29" spans="1:29" ht="12.75">
      <c r="A29" s="12">
        <v>23</v>
      </c>
      <c r="C29" s="8" t="s">
        <v>261</v>
      </c>
      <c r="D29" s="5">
        <v>169.5</v>
      </c>
      <c r="E29" s="1"/>
      <c r="F29" s="12">
        <v>30</v>
      </c>
      <c r="G29" s="1"/>
      <c r="H29" s="5">
        <v>159</v>
      </c>
      <c r="I29" s="19">
        <v>164</v>
      </c>
      <c r="J29" s="19">
        <v>158.7</v>
      </c>
      <c r="K29" s="19">
        <v>157</v>
      </c>
      <c r="L29" s="20">
        <v>165.7</v>
      </c>
      <c r="M29" s="15">
        <v>176.7</v>
      </c>
      <c r="N29" s="19">
        <v>177</v>
      </c>
      <c r="O29" s="19">
        <v>173.7</v>
      </c>
      <c r="P29" s="5">
        <v>178.5</v>
      </c>
      <c r="Q29" s="5">
        <v>166</v>
      </c>
      <c r="R29" s="19">
        <v>173.5</v>
      </c>
      <c r="S29" s="5">
        <v>181</v>
      </c>
      <c r="T29" s="5">
        <v>173</v>
      </c>
      <c r="U29" s="15">
        <v>191</v>
      </c>
      <c r="V29" s="22"/>
      <c r="W29" s="214"/>
      <c r="X29" s="38"/>
      <c r="Y29" s="214"/>
      <c r="Z29" s="104"/>
      <c r="AA29" s="38"/>
      <c r="AB29" s="215"/>
      <c r="AC29" s="38"/>
    </row>
    <row r="30" spans="1:29" ht="12.75">
      <c r="A30" s="43">
        <v>24</v>
      </c>
      <c r="B30" s="94"/>
      <c r="C30" s="94" t="s">
        <v>262</v>
      </c>
      <c r="D30" s="50">
        <v>167.9</v>
      </c>
      <c r="E30" s="17"/>
      <c r="F30" s="43">
        <v>21</v>
      </c>
      <c r="G30" s="17"/>
      <c r="H30" s="50">
        <v>159</v>
      </c>
      <c r="I30" s="44">
        <v>163</v>
      </c>
      <c r="J30" s="44">
        <v>155.7</v>
      </c>
      <c r="K30" s="44">
        <v>154.5</v>
      </c>
      <c r="L30" s="44">
        <v>163.7</v>
      </c>
      <c r="M30" s="50">
        <v>175.7</v>
      </c>
      <c r="N30" s="44">
        <v>176</v>
      </c>
      <c r="O30" s="44">
        <v>173</v>
      </c>
      <c r="P30" s="50">
        <v>177.2</v>
      </c>
      <c r="Q30" s="50">
        <v>166</v>
      </c>
      <c r="R30" s="44">
        <v>171</v>
      </c>
      <c r="S30" s="50">
        <v>178.5</v>
      </c>
      <c r="T30" s="50">
        <v>169</v>
      </c>
      <c r="U30" s="50">
        <v>189.7</v>
      </c>
      <c r="V30" s="22"/>
      <c r="W30" s="214"/>
      <c r="X30" s="38"/>
      <c r="Y30" s="214"/>
      <c r="Z30" s="104"/>
      <c r="AA30" s="38"/>
      <c r="AB30" s="215"/>
      <c r="AC30" s="38"/>
    </row>
    <row r="31" spans="1:29" ht="12.75">
      <c r="A31" s="12">
        <v>25</v>
      </c>
      <c r="B31" s="8"/>
      <c r="C31" s="8" t="s">
        <v>364</v>
      </c>
      <c r="D31" s="5">
        <v>168.8</v>
      </c>
      <c r="E31" s="1"/>
      <c r="F31" s="12">
        <v>28</v>
      </c>
      <c r="G31" s="1"/>
      <c r="H31" s="5">
        <v>161</v>
      </c>
      <c r="I31" s="19">
        <v>163</v>
      </c>
      <c r="J31" s="19">
        <v>158</v>
      </c>
      <c r="K31" s="19">
        <v>157.5</v>
      </c>
      <c r="L31" s="20">
        <v>165</v>
      </c>
      <c r="M31" s="15">
        <v>176.7</v>
      </c>
      <c r="N31" s="19">
        <v>176</v>
      </c>
      <c r="O31" s="19">
        <v>173</v>
      </c>
      <c r="P31" s="5">
        <v>177</v>
      </c>
      <c r="Q31" s="5">
        <v>167</v>
      </c>
      <c r="R31" s="19">
        <v>172</v>
      </c>
      <c r="S31" s="5">
        <v>179</v>
      </c>
      <c r="T31" s="5">
        <v>169</v>
      </c>
      <c r="U31" s="15">
        <v>190</v>
      </c>
      <c r="V31" s="22"/>
      <c r="W31" s="214"/>
      <c r="X31" s="38"/>
      <c r="Y31" s="214"/>
      <c r="Z31" s="104"/>
      <c r="AA31" s="38"/>
      <c r="AB31" s="215"/>
      <c r="AC31" s="38"/>
    </row>
    <row r="32" spans="1:29" ht="12.75">
      <c r="A32" s="12">
        <v>26</v>
      </c>
      <c r="B32" s="8"/>
      <c r="C32" s="8" t="s">
        <v>365</v>
      </c>
      <c r="D32" s="5">
        <v>167.3</v>
      </c>
      <c r="E32" s="1"/>
      <c r="F32" s="12">
        <v>19</v>
      </c>
      <c r="G32" s="1"/>
      <c r="H32" s="5">
        <v>159</v>
      </c>
      <c r="I32" s="19">
        <v>160</v>
      </c>
      <c r="J32" s="19">
        <v>156.3</v>
      </c>
      <c r="K32" s="19">
        <v>154</v>
      </c>
      <c r="L32" s="20">
        <v>163.7</v>
      </c>
      <c r="M32" s="15">
        <v>174.7</v>
      </c>
      <c r="N32" s="19">
        <v>175.3</v>
      </c>
      <c r="O32" s="19">
        <v>171.7</v>
      </c>
      <c r="P32" s="5">
        <v>176.1</v>
      </c>
      <c r="Q32" s="5">
        <v>166</v>
      </c>
      <c r="R32" s="19">
        <v>170</v>
      </c>
      <c r="S32" s="5">
        <v>177.5</v>
      </c>
      <c r="T32" s="5">
        <v>170</v>
      </c>
      <c r="U32" s="15">
        <v>188.3</v>
      </c>
      <c r="V32" s="22"/>
      <c r="W32" s="214"/>
      <c r="X32" s="38"/>
      <c r="Y32" s="214"/>
      <c r="Z32" s="104"/>
      <c r="AA32" s="38"/>
      <c r="AB32" s="215"/>
      <c r="AC32" s="38"/>
    </row>
    <row r="33" spans="1:29" ht="12.75">
      <c r="A33" s="12">
        <v>27</v>
      </c>
      <c r="B33" s="8"/>
      <c r="C33" s="8" t="s">
        <v>366</v>
      </c>
      <c r="D33" s="5">
        <v>170.3</v>
      </c>
      <c r="E33" s="1"/>
      <c r="F33" s="1">
        <v>33</v>
      </c>
      <c r="G33" s="1"/>
      <c r="H33" s="5">
        <v>161</v>
      </c>
      <c r="I33" s="19">
        <v>163</v>
      </c>
      <c r="J33" s="19">
        <v>160</v>
      </c>
      <c r="K33" s="19">
        <v>158.5</v>
      </c>
      <c r="L33" s="20">
        <v>166</v>
      </c>
      <c r="M33" s="15">
        <v>177.3</v>
      </c>
      <c r="N33" s="19">
        <v>177</v>
      </c>
      <c r="O33" s="19">
        <v>174</v>
      </c>
      <c r="P33" s="5">
        <v>179.5</v>
      </c>
      <c r="Q33" s="5">
        <v>168</v>
      </c>
      <c r="R33" s="19">
        <v>175</v>
      </c>
      <c r="S33" s="5">
        <v>180</v>
      </c>
      <c r="T33" s="5">
        <v>174</v>
      </c>
      <c r="U33" s="15">
        <v>189.3</v>
      </c>
      <c r="V33" s="22"/>
      <c r="W33" s="214"/>
      <c r="X33" s="38"/>
      <c r="Y33" s="214"/>
      <c r="Z33" s="104"/>
      <c r="AA33" s="38"/>
      <c r="AB33" s="215"/>
      <c r="AC33" s="38"/>
    </row>
    <row r="34" spans="1:29" ht="12.75">
      <c r="A34" s="43">
        <v>28</v>
      </c>
      <c r="B34" s="94"/>
      <c r="C34" s="94" t="s">
        <v>28</v>
      </c>
      <c r="D34" s="50">
        <v>165.5</v>
      </c>
      <c r="E34" s="17"/>
      <c r="F34" s="43">
        <v>5</v>
      </c>
      <c r="G34" s="17"/>
      <c r="H34" s="50">
        <v>158</v>
      </c>
      <c r="I34" s="44">
        <v>158</v>
      </c>
      <c r="J34" s="44">
        <v>149.7</v>
      </c>
      <c r="K34" s="44">
        <v>148.5</v>
      </c>
      <c r="L34" s="44">
        <v>162.7</v>
      </c>
      <c r="M34" s="50">
        <v>174.3</v>
      </c>
      <c r="N34" s="44">
        <v>175</v>
      </c>
      <c r="O34" s="44">
        <v>171.3</v>
      </c>
      <c r="P34" s="50">
        <v>175.4</v>
      </c>
      <c r="Q34" s="50">
        <v>165</v>
      </c>
      <c r="R34" s="44">
        <v>169</v>
      </c>
      <c r="S34" s="50">
        <v>177</v>
      </c>
      <c r="T34" s="50">
        <v>167</v>
      </c>
      <c r="U34" s="50">
        <v>186.7</v>
      </c>
      <c r="V34" s="22"/>
      <c r="W34" s="214"/>
      <c r="X34" s="38"/>
      <c r="Y34" s="214"/>
      <c r="Z34" s="104"/>
      <c r="AA34" s="38"/>
      <c r="AB34" s="215"/>
      <c r="AC34" s="38"/>
    </row>
    <row r="35" spans="1:29" ht="12.75">
      <c r="A35" s="12">
        <v>29</v>
      </c>
      <c r="B35" s="8"/>
      <c r="C35" s="8" t="s">
        <v>263</v>
      </c>
      <c r="D35" s="5">
        <v>168.1</v>
      </c>
      <c r="E35" s="1"/>
      <c r="F35" s="12">
        <v>24</v>
      </c>
      <c r="G35" s="1"/>
      <c r="H35" s="5">
        <v>158</v>
      </c>
      <c r="I35" s="19">
        <v>162</v>
      </c>
      <c r="J35" s="19">
        <v>156.3</v>
      </c>
      <c r="K35" s="19">
        <v>154.5</v>
      </c>
      <c r="L35" s="20">
        <v>164</v>
      </c>
      <c r="M35" s="15">
        <v>177</v>
      </c>
      <c r="N35" s="19">
        <v>176</v>
      </c>
      <c r="O35" s="19">
        <v>173</v>
      </c>
      <c r="P35" s="5">
        <v>177.5</v>
      </c>
      <c r="Q35" s="5">
        <v>166</v>
      </c>
      <c r="R35" s="19">
        <v>171.5</v>
      </c>
      <c r="S35" s="5">
        <v>179</v>
      </c>
      <c r="T35" s="5">
        <v>171</v>
      </c>
      <c r="U35" s="15">
        <v>189.3</v>
      </c>
      <c r="V35" s="22"/>
      <c r="W35" s="214"/>
      <c r="X35" s="38"/>
      <c r="Y35" s="214"/>
      <c r="Z35" s="104"/>
      <c r="AA35" s="38"/>
      <c r="AB35" s="215"/>
      <c r="AC35" s="38"/>
    </row>
    <row r="36" spans="1:29" ht="12.75">
      <c r="A36" s="12">
        <v>30</v>
      </c>
      <c r="B36" s="8"/>
      <c r="C36" s="8" t="s">
        <v>264</v>
      </c>
      <c r="D36" s="5">
        <v>167.2</v>
      </c>
      <c r="E36" s="1"/>
      <c r="F36" s="12">
        <v>18</v>
      </c>
      <c r="G36" s="1"/>
      <c r="H36" s="5">
        <v>159</v>
      </c>
      <c r="I36" s="19">
        <v>159</v>
      </c>
      <c r="J36" s="19">
        <v>154.7</v>
      </c>
      <c r="K36" s="19">
        <v>154</v>
      </c>
      <c r="L36" s="20">
        <v>163.4</v>
      </c>
      <c r="M36" s="15">
        <v>176.3</v>
      </c>
      <c r="N36" s="19">
        <v>175.7</v>
      </c>
      <c r="O36" s="19">
        <v>172.3</v>
      </c>
      <c r="P36" s="5">
        <v>176.5</v>
      </c>
      <c r="Q36" s="5">
        <v>165</v>
      </c>
      <c r="R36" s="19">
        <v>170</v>
      </c>
      <c r="S36" s="5">
        <v>178</v>
      </c>
      <c r="T36" s="5">
        <v>170</v>
      </c>
      <c r="U36" s="15">
        <v>184</v>
      </c>
      <c r="V36" s="22"/>
      <c r="W36" s="214"/>
      <c r="X36" s="38"/>
      <c r="Y36" s="214"/>
      <c r="Z36" s="104"/>
      <c r="AA36" s="38"/>
      <c r="AB36" s="215"/>
      <c r="AC36" s="38"/>
    </row>
    <row r="37" spans="1:29" ht="12.75">
      <c r="A37" s="12">
        <v>31</v>
      </c>
      <c r="B37" s="8"/>
      <c r="C37" s="8" t="s">
        <v>265</v>
      </c>
      <c r="D37" s="5">
        <v>167.1</v>
      </c>
      <c r="E37" s="16"/>
      <c r="F37" s="12">
        <v>16</v>
      </c>
      <c r="G37" s="16"/>
      <c r="H37" s="15">
        <v>158</v>
      </c>
      <c r="I37" s="20">
        <v>160</v>
      </c>
      <c r="J37" s="20">
        <v>154.7</v>
      </c>
      <c r="K37" s="20">
        <v>154.5</v>
      </c>
      <c r="L37" s="20">
        <v>163.4</v>
      </c>
      <c r="M37" s="15">
        <v>176</v>
      </c>
      <c r="N37" s="20">
        <v>175</v>
      </c>
      <c r="O37" s="19">
        <v>171.7</v>
      </c>
      <c r="P37" s="5">
        <v>176.7</v>
      </c>
      <c r="Q37" s="5">
        <v>165</v>
      </c>
      <c r="R37" s="19">
        <v>170</v>
      </c>
      <c r="S37" s="5">
        <v>178.5</v>
      </c>
      <c r="T37" s="5">
        <v>169</v>
      </c>
      <c r="U37" s="15">
        <v>188.3</v>
      </c>
      <c r="V37" s="22"/>
      <c r="W37" s="214"/>
      <c r="X37" s="38"/>
      <c r="Y37" s="214"/>
      <c r="Z37" s="104"/>
      <c r="AA37" s="38"/>
      <c r="AB37" s="215"/>
      <c r="AC37" s="38"/>
    </row>
    <row r="38" spans="1:29" ht="12.75">
      <c r="A38" s="43">
        <v>32</v>
      </c>
      <c r="B38" s="191"/>
      <c r="C38" s="94" t="s">
        <v>226</v>
      </c>
      <c r="D38" s="50">
        <v>170.2</v>
      </c>
      <c r="E38" s="17"/>
      <c r="F38" s="43">
        <v>32</v>
      </c>
      <c r="G38" s="17"/>
      <c r="H38" s="50">
        <v>162</v>
      </c>
      <c r="I38" s="44">
        <v>165</v>
      </c>
      <c r="J38" s="44">
        <v>159.7</v>
      </c>
      <c r="K38" s="44">
        <v>149</v>
      </c>
      <c r="L38" s="44">
        <v>166.1</v>
      </c>
      <c r="M38" s="50">
        <v>179</v>
      </c>
      <c r="N38" s="44">
        <v>178</v>
      </c>
      <c r="O38" s="44">
        <v>176.3</v>
      </c>
      <c r="P38" s="50">
        <v>179.5</v>
      </c>
      <c r="Q38" s="50">
        <v>168</v>
      </c>
      <c r="R38" s="44">
        <v>175</v>
      </c>
      <c r="S38" s="50">
        <v>181</v>
      </c>
      <c r="T38" s="50">
        <v>174</v>
      </c>
      <c r="U38" s="50">
        <v>191.7</v>
      </c>
      <c r="V38" s="22"/>
      <c r="W38" s="214"/>
      <c r="X38" s="38"/>
      <c r="Y38" s="214"/>
      <c r="Z38" s="104"/>
      <c r="AA38" s="38"/>
      <c r="AB38" s="215"/>
      <c r="AC38" s="38"/>
    </row>
    <row r="39" spans="1:29" ht="12.75">
      <c r="A39" s="1">
        <v>33</v>
      </c>
      <c r="B39" s="79"/>
      <c r="C39" s="8" t="s">
        <v>367</v>
      </c>
      <c r="D39" s="5">
        <v>170.7</v>
      </c>
      <c r="E39" s="16"/>
      <c r="F39" s="1">
        <v>34</v>
      </c>
      <c r="G39" s="16"/>
      <c r="H39" s="15">
        <v>160</v>
      </c>
      <c r="I39" s="20">
        <v>165</v>
      </c>
      <c r="J39" s="20">
        <v>160.7</v>
      </c>
      <c r="K39" s="20">
        <v>158</v>
      </c>
      <c r="L39" s="20">
        <v>167.1</v>
      </c>
      <c r="M39" s="15">
        <v>178.3</v>
      </c>
      <c r="N39" s="88">
        <v>177.7</v>
      </c>
      <c r="O39" s="20">
        <v>175.7</v>
      </c>
      <c r="P39" s="5">
        <v>178.6</v>
      </c>
      <c r="Q39" s="5">
        <v>170</v>
      </c>
      <c r="R39" s="88">
        <v>174</v>
      </c>
      <c r="S39" s="5">
        <v>179</v>
      </c>
      <c r="T39" s="5">
        <v>175</v>
      </c>
      <c r="U39" s="15">
        <v>192</v>
      </c>
      <c r="V39" s="22"/>
      <c r="W39" s="214"/>
      <c r="X39" s="38"/>
      <c r="Y39" s="214"/>
      <c r="Z39" s="104"/>
      <c r="AA39" s="38"/>
      <c r="AB39" s="215"/>
      <c r="AC39" s="38"/>
    </row>
    <row r="40" spans="1:29" s="3" customFormat="1" ht="12.75">
      <c r="A40" s="1">
        <v>34</v>
      </c>
      <c r="B40"/>
      <c r="C40" s="8" t="s">
        <v>368</v>
      </c>
      <c r="D40" s="5">
        <v>168.8</v>
      </c>
      <c r="E40" s="90"/>
      <c r="F40" s="12">
        <v>27</v>
      </c>
      <c r="G40" s="90"/>
      <c r="H40" s="88">
        <v>161</v>
      </c>
      <c r="I40" s="88">
        <v>163</v>
      </c>
      <c r="J40" s="88">
        <v>154.7</v>
      </c>
      <c r="K40" s="88">
        <v>155</v>
      </c>
      <c r="L40" s="20">
        <v>164</v>
      </c>
      <c r="M40" s="15">
        <v>177.3</v>
      </c>
      <c r="N40" s="88">
        <v>177</v>
      </c>
      <c r="O40" s="88">
        <v>174.3</v>
      </c>
      <c r="P40" s="5">
        <v>178</v>
      </c>
      <c r="Q40" s="5">
        <v>166</v>
      </c>
      <c r="R40" s="88">
        <v>173</v>
      </c>
      <c r="S40" s="5">
        <v>180.5</v>
      </c>
      <c r="T40" s="5">
        <v>170</v>
      </c>
      <c r="U40" s="15">
        <v>188.7</v>
      </c>
      <c r="V40" s="22"/>
      <c r="W40" s="214"/>
      <c r="X40" s="38"/>
      <c r="Y40" s="214"/>
      <c r="Z40" s="104"/>
      <c r="AA40" s="38"/>
      <c r="AB40" s="215"/>
      <c r="AC40" s="86"/>
    </row>
    <row r="41" spans="1:29" ht="13.5" thickBot="1">
      <c r="A41" s="49">
        <v>35</v>
      </c>
      <c r="B41" s="197"/>
      <c r="C41" s="47" t="s">
        <v>369</v>
      </c>
      <c r="D41" s="55">
        <v>165.8</v>
      </c>
      <c r="E41" s="49"/>
      <c r="F41" s="46">
        <v>7</v>
      </c>
      <c r="G41" s="49"/>
      <c r="H41" s="55">
        <v>156</v>
      </c>
      <c r="I41" s="53">
        <v>161</v>
      </c>
      <c r="J41" s="53">
        <v>155</v>
      </c>
      <c r="K41" s="53">
        <v>153</v>
      </c>
      <c r="L41" s="53">
        <v>162.6</v>
      </c>
      <c r="M41" s="55">
        <v>174</v>
      </c>
      <c r="N41" s="53">
        <v>174</v>
      </c>
      <c r="O41" s="53">
        <v>170.3</v>
      </c>
      <c r="P41" s="55">
        <v>174.4</v>
      </c>
      <c r="Q41" s="55">
        <v>164</v>
      </c>
      <c r="R41" s="186">
        <v>169.5</v>
      </c>
      <c r="S41" s="55">
        <v>174</v>
      </c>
      <c r="T41" s="55">
        <v>167</v>
      </c>
      <c r="U41" s="181">
        <v>184</v>
      </c>
      <c r="V41" s="22"/>
      <c r="W41" s="214"/>
      <c r="X41" s="38"/>
      <c r="Y41" s="214"/>
      <c r="Z41" s="104"/>
      <c r="AA41" s="38"/>
      <c r="AB41" s="215"/>
      <c r="AC41" s="38"/>
    </row>
    <row r="42" spans="1:29" s="3" customFormat="1" ht="13.5" thickTop="1">
      <c r="A42" s="15"/>
      <c r="B42" s="86"/>
      <c r="C42" s="117"/>
      <c r="D42" s="15"/>
      <c r="E42" s="15"/>
      <c r="F42" s="15"/>
      <c r="G42" s="15"/>
      <c r="H42" s="15"/>
      <c r="I42" s="20"/>
      <c r="J42" s="20"/>
      <c r="K42" s="20"/>
      <c r="N42" s="20"/>
      <c r="O42" s="20"/>
      <c r="P42" s="20"/>
      <c r="R42" s="20"/>
      <c r="V42" s="22"/>
      <c r="W42" s="86"/>
      <c r="X42" s="86"/>
      <c r="Y42" s="86"/>
      <c r="Z42" s="86"/>
      <c r="AA42" s="86"/>
      <c r="AB42" s="86"/>
      <c r="AC42" s="86"/>
    </row>
    <row r="43" spans="1:22" ht="12.75">
      <c r="A43" s="16"/>
      <c r="B43" s="127"/>
      <c r="C43" s="128" t="s">
        <v>51</v>
      </c>
      <c r="D43" s="15">
        <v>167.6</v>
      </c>
      <c r="E43" s="16"/>
      <c r="F43" s="16"/>
      <c r="G43" s="16"/>
      <c r="H43" s="20">
        <v>158.7</v>
      </c>
      <c r="I43" s="20">
        <v>161.6</v>
      </c>
      <c r="J43" s="20">
        <v>155.9</v>
      </c>
      <c r="K43" s="20">
        <v>154.1</v>
      </c>
      <c r="L43" s="20">
        <v>164.1</v>
      </c>
      <c r="M43" s="20">
        <v>175.3</v>
      </c>
      <c r="N43" s="20">
        <v>175.8</v>
      </c>
      <c r="O43" s="20">
        <v>172.4</v>
      </c>
      <c r="P43" s="20">
        <v>176.6</v>
      </c>
      <c r="Q43" s="20">
        <v>166</v>
      </c>
      <c r="R43" s="20">
        <v>170.8</v>
      </c>
      <c r="S43" s="20">
        <v>177.6</v>
      </c>
      <c r="T43" s="20">
        <v>169.7</v>
      </c>
      <c r="U43" s="20">
        <v>188.4</v>
      </c>
      <c r="V43" s="22"/>
    </row>
    <row r="44" spans="1:22" ht="12.75">
      <c r="A44" s="16"/>
      <c r="B44" s="38"/>
      <c r="C44" s="128"/>
      <c r="D44" s="15"/>
      <c r="E44" s="16"/>
      <c r="F44" s="16"/>
      <c r="G44" s="16"/>
      <c r="H44" s="16"/>
      <c r="I44" s="25"/>
      <c r="J44" s="25"/>
      <c r="K44" s="25"/>
      <c r="L44" s="20"/>
      <c r="M44" s="20"/>
      <c r="N44" s="25"/>
      <c r="O44" s="25"/>
      <c r="P44" s="25"/>
      <c r="Q44" s="25"/>
      <c r="R44" s="90"/>
      <c r="S44" s="90"/>
      <c r="T44" s="90"/>
      <c r="U44" s="25"/>
      <c r="V44" s="22"/>
    </row>
    <row r="45" spans="3:22" ht="12.75">
      <c r="C45" s="2" t="s">
        <v>726</v>
      </c>
      <c r="E45" s="1"/>
      <c r="F45" s="1"/>
      <c r="G45" s="1"/>
      <c r="H45" s="1"/>
      <c r="I45" s="22"/>
      <c r="J45" s="22"/>
      <c r="K45" s="22"/>
      <c r="L45" s="20"/>
      <c r="M45" s="20"/>
      <c r="N45" s="22"/>
      <c r="O45" s="22"/>
      <c r="P45" s="22"/>
      <c r="Q45" s="22"/>
      <c r="R45" s="145"/>
      <c r="S45" s="145"/>
      <c r="T45" s="145"/>
      <c r="U45" s="25"/>
      <c r="V45" s="22"/>
    </row>
    <row r="46" spans="3:22" ht="12.75">
      <c r="C46" s="2"/>
      <c r="E46" s="1"/>
      <c r="F46" s="1"/>
      <c r="G46" s="1"/>
      <c r="H46" s="1"/>
      <c r="I46" s="22"/>
      <c r="J46" s="22"/>
      <c r="K46" s="22"/>
      <c r="L46" s="25"/>
      <c r="M46" s="20"/>
      <c r="N46" s="22"/>
      <c r="O46" s="22"/>
      <c r="P46" s="22"/>
      <c r="Q46" s="22"/>
      <c r="R46" s="145"/>
      <c r="S46" s="145"/>
      <c r="T46" s="145"/>
      <c r="U46" s="25"/>
      <c r="V46" s="22"/>
    </row>
    <row r="47" spans="3:22" ht="12.75">
      <c r="C47" s="2"/>
      <c r="E47" s="1"/>
      <c r="F47" s="1"/>
      <c r="G47" s="1"/>
      <c r="H47" s="1"/>
      <c r="I47" s="22"/>
      <c r="J47" s="22"/>
      <c r="K47" s="22"/>
      <c r="L47" s="22"/>
      <c r="M47" s="22"/>
      <c r="N47" s="22"/>
      <c r="O47" s="22"/>
      <c r="P47" s="22"/>
      <c r="Q47" s="22"/>
      <c r="R47" s="145"/>
      <c r="S47" s="145"/>
      <c r="T47" s="145"/>
      <c r="U47" s="25"/>
      <c r="V47" s="22"/>
    </row>
    <row r="48" spans="5:22" ht="12.75">
      <c r="E48" s="1"/>
      <c r="F48" s="1"/>
      <c r="G48" s="1"/>
      <c r="H48" s="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5"/>
      <c r="V48" s="22"/>
    </row>
    <row r="49" spans="5:22" ht="12.75">
      <c r="E49" s="1"/>
      <c r="F49" s="1"/>
      <c r="G49" s="1"/>
      <c r="H49" s="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5"/>
      <c r="V49" s="22"/>
    </row>
    <row r="50" spans="5:22" ht="12.75">
      <c r="E50" s="1"/>
      <c r="F50" s="1"/>
      <c r="G50" s="1"/>
      <c r="H50" s="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5"/>
      <c r="V50" s="22"/>
    </row>
    <row r="51" spans="5:22" ht="12.75">
      <c r="E51" s="1"/>
      <c r="F51" s="1"/>
      <c r="G51" s="1"/>
      <c r="H51" s="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5"/>
      <c r="V51" s="22"/>
    </row>
    <row r="52" spans="5:22" ht="12.75">
      <c r="E52" s="1"/>
      <c r="F52" s="1"/>
      <c r="G52" s="1"/>
      <c r="H52" s="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5"/>
      <c r="V52" s="22"/>
    </row>
    <row r="53" spans="5:22" ht="12.75">
      <c r="E53" s="1"/>
      <c r="F53" s="1"/>
      <c r="G53" s="1"/>
      <c r="H53" s="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5"/>
      <c r="V53" s="22"/>
    </row>
    <row r="54" spans="5:22" ht="12.75">
      <c r="E54" s="1"/>
      <c r="F54" s="1"/>
      <c r="G54" s="1"/>
      <c r="H54" s="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5"/>
      <c r="V54" s="22"/>
    </row>
    <row r="55" spans="5:22" ht="12.75">
      <c r="E55" s="1"/>
      <c r="F55" s="1"/>
      <c r="G55" s="1"/>
      <c r="H55" s="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5"/>
      <c r="V55" s="22"/>
    </row>
    <row r="56" spans="5:22" ht="12.75">
      <c r="E56" s="1"/>
      <c r="F56" s="1"/>
      <c r="G56" s="1"/>
      <c r="H56" s="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5"/>
      <c r="V56" s="22"/>
    </row>
    <row r="57" spans="5:22" ht="12.75">
      <c r="E57" s="1"/>
      <c r="F57" s="1"/>
      <c r="G57" s="1"/>
      <c r="H57" s="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5"/>
      <c r="V57" s="22"/>
    </row>
    <row r="58" spans="5:22" ht="12.75">
      <c r="E58" s="1"/>
      <c r="F58" s="1"/>
      <c r="G58" s="1"/>
      <c r="H58" s="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5"/>
      <c r="V58" s="22"/>
    </row>
    <row r="59" spans="5:22" ht="12.75">
      <c r="E59" s="1"/>
      <c r="F59" s="1"/>
      <c r="G59" s="1"/>
      <c r="H59" s="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5"/>
      <c r="V59" s="22"/>
    </row>
    <row r="60" spans="5:22" ht="12.75">
      <c r="E60" s="1"/>
      <c r="F60" s="1"/>
      <c r="G60" s="1"/>
      <c r="H60" s="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5"/>
      <c r="V60" s="22"/>
    </row>
    <row r="61" spans="5:22" ht="12.75">
      <c r="E61" s="1"/>
      <c r="F61" s="1"/>
      <c r="G61" s="1"/>
      <c r="H61" s="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5"/>
      <c r="V61" s="22"/>
    </row>
    <row r="62" spans="5:22" ht="12.75">
      <c r="E62" s="1"/>
      <c r="F62" s="1"/>
      <c r="G62" s="1"/>
      <c r="H62" s="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5"/>
      <c r="V62" s="22"/>
    </row>
    <row r="63" spans="5:22" ht="12.75">
      <c r="E63" s="1"/>
      <c r="F63" s="1"/>
      <c r="G63" s="1"/>
      <c r="H63" s="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5"/>
      <c r="V63" s="22"/>
    </row>
    <row r="64" spans="5:22" ht="12.75">
      <c r="E64" s="1"/>
      <c r="F64" s="1"/>
      <c r="G64" s="1"/>
      <c r="H64" s="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5"/>
      <c r="V64" s="22"/>
    </row>
    <row r="65" spans="5:22" ht="12.75">
      <c r="E65" s="1"/>
      <c r="F65" s="1"/>
      <c r="G65" s="1"/>
      <c r="H65" s="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5"/>
      <c r="V65" s="22"/>
    </row>
    <row r="66" spans="5:22" ht="12.75">
      <c r="E66" s="1"/>
      <c r="F66" s="1"/>
      <c r="G66" s="1"/>
      <c r="H66" s="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5"/>
      <c r="V66" s="22"/>
    </row>
    <row r="67" spans="5:22" ht="12.75">
      <c r="E67" s="1"/>
      <c r="F67" s="1"/>
      <c r="G67" s="1"/>
      <c r="H67" s="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5"/>
      <c r="V67" s="22"/>
    </row>
    <row r="68" spans="5:22" ht="12.75">
      <c r="E68" s="1"/>
      <c r="F68" s="1"/>
      <c r="G68" s="1"/>
      <c r="H68" s="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5"/>
      <c r="V68" s="22"/>
    </row>
    <row r="69" spans="5:22" ht="12.75">
      <c r="E69" s="1"/>
      <c r="F69" s="1"/>
      <c r="G69" s="1"/>
      <c r="H69" s="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5"/>
      <c r="V69" s="22"/>
    </row>
    <row r="70" spans="5:22" ht="12.75">
      <c r="E70" s="1"/>
      <c r="F70" s="1"/>
      <c r="G70" s="1"/>
      <c r="H70" s="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5"/>
      <c r="V70" s="22"/>
    </row>
    <row r="71" spans="5:22" ht="12.75">
      <c r="E71" s="1"/>
      <c r="F71" s="1"/>
      <c r="G71" s="1"/>
      <c r="H71" s="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5"/>
      <c r="V71" s="22"/>
    </row>
    <row r="72" spans="5:22" ht="12.75">
      <c r="E72" s="1"/>
      <c r="F72" s="1"/>
      <c r="G72" s="1"/>
      <c r="H72" s="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5"/>
      <c r="V72" s="22"/>
    </row>
    <row r="73" spans="5:22" ht="12.75">
      <c r="E73" s="1"/>
      <c r="F73" s="1"/>
      <c r="G73" s="1"/>
      <c r="H73" s="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5"/>
      <c r="V73" s="22"/>
    </row>
    <row r="74" spans="5:22" ht="12.75">
      <c r="E74" s="1"/>
      <c r="F74" s="1"/>
      <c r="G74" s="1"/>
      <c r="H74" s="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5"/>
      <c r="V74" s="22"/>
    </row>
    <row r="75" spans="5:22" ht="12.75">
      <c r="E75" s="1"/>
      <c r="F75" s="1"/>
      <c r="G75" s="1"/>
      <c r="H75" s="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5"/>
      <c r="V75" s="22"/>
    </row>
    <row r="76" spans="5:22" ht="12.75">
      <c r="E76" s="1"/>
      <c r="F76" s="1"/>
      <c r="G76" s="1"/>
      <c r="H76" s="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5"/>
      <c r="V76" s="22"/>
    </row>
    <row r="77" spans="5:22" ht="12.75">
      <c r="E77" s="1"/>
      <c r="F77" s="1"/>
      <c r="G77" s="1"/>
      <c r="H77" s="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5"/>
      <c r="V77" s="22"/>
    </row>
    <row r="78" spans="5:22" ht="12.75">
      <c r="E78" s="1"/>
      <c r="F78" s="1"/>
      <c r="G78" s="1"/>
      <c r="H78" s="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5"/>
      <c r="V78" s="22"/>
    </row>
    <row r="79" spans="5:22" ht="12.75">
      <c r="E79" s="1"/>
      <c r="F79" s="1"/>
      <c r="G79" s="1"/>
      <c r="H79" s="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5"/>
      <c r="V79" s="22"/>
    </row>
    <row r="80" spans="5:22" ht="12.75">
      <c r="E80" s="1"/>
      <c r="F80" s="1"/>
      <c r="G80" s="1"/>
      <c r="H80" s="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5"/>
      <c r="V80" s="22"/>
    </row>
    <row r="81" spans="5:22" ht="12.75">
      <c r="E81" s="1"/>
      <c r="F81" s="1"/>
      <c r="G81" s="1"/>
      <c r="H81" s="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5"/>
      <c r="V81" s="22"/>
    </row>
    <row r="82" spans="5:22" ht="12.75">
      <c r="E82" s="1"/>
      <c r="F82" s="1"/>
      <c r="G82" s="1"/>
      <c r="H82" s="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5"/>
      <c r="V82" s="22"/>
    </row>
    <row r="83" spans="9:22" ht="12.75"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5"/>
      <c r="V83" s="22"/>
    </row>
    <row r="84" spans="9:22" ht="12.75"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5"/>
      <c r="V84" s="22"/>
    </row>
    <row r="85" spans="9:22" ht="12.75"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5"/>
      <c r="V85" s="22"/>
    </row>
    <row r="86" spans="9:22" ht="12.75"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5"/>
      <c r="V86" s="22"/>
    </row>
    <row r="87" spans="9:22" ht="12.75"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5"/>
      <c r="V87" s="22"/>
    </row>
    <row r="88" spans="9:22" ht="12.75"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5"/>
      <c r="V88" s="22"/>
    </row>
    <row r="89" spans="9:22" ht="12.75"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5"/>
      <c r="V89" s="22"/>
    </row>
    <row r="90" spans="9:22" ht="12.75"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5"/>
      <c r="V90" s="22"/>
    </row>
    <row r="91" spans="9:22" ht="12.75"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5"/>
      <c r="V91" s="22"/>
    </row>
    <row r="92" spans="9:22" ht="12.75"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5"/>
      <c r="V92" s="22"/>
    </row>
    <row r="93" spans="9:22" ht="12.75"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5"/>
      <c r="V93" s="22"/>
    </row>
    <row r="94" spans="9:22" ht="12.75"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5"/>
      <c r="V94" s="22"/>
    </row>
    <row r="95" spans="9:22" ht="12.75"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5"/>
      <c r="V95" s="22"/>
    </row>
    <row r="96" spans="9:22" ht="12.75"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5"/>
      <c r="V96" s="22"/>
    </row>
    <row r="97" spans="9:22" ht="12.75"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5"/>
      <c r="V97" s="22"/>
    </row>
    <row r="98" spans="9:22" ht="12.75"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5"/>
      <c r="V98" s="22"/>
    </row>
    <row r="99" spans="9:22" ht="12.75"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5"/>
      <c r="V99" s="22"/>
    </row>
    <row r="100" spans="9:22" ht="12.75"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5"/>
      <c r="V100" s="22"/>
    </row>
    <row r="101" spans="9:22" ht="12.75"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5"/>
      <c r="V101" s="22"/>
    </row>
    <row r="102" spans="9:22" ht="12.75"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5"/>
      <c r="V102" s="22"/>
    </row>
    <row r="103" spans="9:22" ht="12.75"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5"/>
      <c r="V103" s="22"/>
    </row>
    <row r="104" spans="9:22" ht="12.75"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5"/>
      <c r="V104" s="22"/>
    </row>
    <row r="105" spans="9:22" ht="12.75"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5"/>
      <c r="V105" s="22"/>
    </row>
    <row r="106" spans="9:22" ht="12.75"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5"/>
      <c r="V106" s="22"/>
    </row>
    <row r="107" spans="9:22" ht="12.75"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5"/>
      <c r="V107" s="22"/>
    </row>
    <row r="108" spans="9:22" ht="12.75"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5"/>
      <c r="V108" s="22"/>
    </row>
    <row r="109" spans="9:22" ht="12.75"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5"/>
      <c r="V109" s="22"/>
    </row>
    <row r="110" spans="9:22" ht="12.75"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5"/>
      <c r="V110" s="22"/>
    </row>
    <row r="111" spans="9:22" ht="12.75"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5"/>
      <c r="V111" s="22"/>
    </row>
    <row r="112" spans="9:22" ht="12.75"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5"/>
      <c r="V112" s="22"/>
    </row>
    <row r="113" spans="9:22" ht="12.75"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5"/>
      <c r="V113" s="22"/>
    </row>
    <row r="114" spans="9:22" ht="12.75"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5"/>
      <c r="V114" s="22"/>
    </row>
    <row r="115" spans="9:22" ht="12.75"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5"/>
      <c r="V115" s="22"/>
    </row>
    <row r="116" spans="9:22" ht="12.75"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5"/>
      <c r="V116" s="22"/>
    </row>
    <row r="117" spans="9:22" ht="12.75"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5"/>
      <c r="V117" s="22"/>
    </row>
    <row r="118" spans="9:22" ht="12.75"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5"/>
      <c r="V118" s="22"/>
    </row>
    <row r="119" spans="9:22" ht="12.75"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5"/>
      <c r="V119" s="22"/>
    </row>
    <row r="120" spans="9:22" ht="12.75"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5"/>
      <c r="V120" s="22"/>
    </row>
    <row r="121" spans="9:22" ht="12.75"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5"/>
      <c r="V121" s="22"/>
    </row>
    <row r="122" spans="9:22" ht="12.75"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5"/>
      <c r="V122" s="22"/>
    </row>
    <row r="123" spans="9:22" ht="12.75"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5"/>
      <c r="V123" s="22"/>
    </row>
    <row r="124" spans="9:22" ht="12.75"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5"/>
      <c r="V124" s="22"/>
    </row>
    <row r="125" spans="9:22" ht="12.75"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5"/>
      <c r="V125" s="22"/>
    </row>
    <row r="126" spans="9:22" ht="12.75"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5"/>
      <c r="V126" s="22"/>
    </row>
    <row r="127" spans="9:22" ht="12.75"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5"/>
      <c r="V127" s="22"/>
    </row>
    <row r="128" spans="9:22" ht="12.75"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5"/>
      <c r="V128" s="22"/>
    </row>
    <row r="129" spans="9:22" ht="12.75"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5"/>
      <c r="V129" s="22"/>
    </row>
    <row r="130" spans="9:22" ht="12.75"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5"/>
      <c r="V130" s="22"/>
    </row>
    <row r="131" spans="9:22" ht="12.75"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5"/>
      <c r="V131" s="22"/>
    </row>
    <row r="132" spans="9:22" ht="12.75"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5"/>
      <c r="V132" s="22"/>
    </row>
    <row r="133" spans="9:22" ht="12.75"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5"/>
      <c r="V133" s="22"/>
    </row>
    <row r="134" spans="9:22" ht="12.75"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5"/>
      <c r="V134" s="22"/>
    </row>
    <row r="135" spans="9:22" ht="12.75"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5"/>
      <c r="V135" s="22"/>
    </row>
    <row r="136" spans="9:22" ht="12.75"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5"/>
      <c r="V136" s="22"/>
    </row>
    <row r="137" spans="9:22" ht="12.75"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5"/>
      <c r="V137" s="22"/>
    </row>
    <row r="138" spans="9:22" ht="12.75"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5"/>
      <c r="V138" s="22"/>
    </row>
    <row r="139" spans="9:22" ht="12.75"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5"/>
      <c r="V139" s="22"/>
    </row>
    <row r="140" spans="9:22" ht="12.75"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5"/>
      <c r="V140" s="22"/>
    </row>
    <row r="141" spans="9:22" ht="12.75"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5"/>
      <c r="V141" s="22"/>
    </row>
    <row r="142" spans="9:22" ht="12.75"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5"/>
      <c r="V142" s="22"/>
    </row>
    <row r="143" spans="9:22" ht="12.75"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5"/>
      <c r="V143" s="22"/>
    </row>
    <row r="144" spans="9:22" ht="12.75"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5"/>
      <c r="V144" s="22"/>
    </row>
    <row r="145" spans="9:22" ht="12.75"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5"/>
      <c r="V145" s="22"/>
    </row>
    <row r="146" spans="9:22" ht="12.75"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5"/>
      <c r="V146" s="22"/>
    </row>
    <row r="147" spans="9:22" ht="12.75"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5"/>
      <c r="V147" s="22"/>
    </row>
    <row r="148" spans="9:22" ht="12.75"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5"/>
      <c r="V148" s="22"/>
    </row>
    <row r="149" spans="9:22" ht="12.75"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5"/>
      <c r="V149" s="22"/>
    </row>
    <row r="150" spans="9:22" ht="12.75"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5"/>
      <c r="V150" s="22"/>
    </row>
    <row r="151" spans="9:22" ht="12.75"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5"/>
      <c r="V151" s="22"/>
    </row>
    <row r="152" spans="9:22" ht="12.75"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5"/>
      <c r="V152" s="22"/>
    </row>
    <row r="153" spans="9:22" ht="12.75"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5"/>
      <c r="V153" s="22"/>
    </row>
    <row r="154" spans="9:22" ht="12.75"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5"/>
      <c r="V154" s="22"/>
    </row>
    <row r="155" spans="9:22" ht="12.75"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5"/>
      <c r="V155" s="22"/>
    </row>
    <row r="156" spans="9:22" ht="12.75"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5"/>
      <c r="V156" s="22"/>
    </row>
    <row r="157" spans="9:22" ht="12.75"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5"/>
      <c r="V157" s="22"/>
    </row>
    <row r="158" spans="9:22" ht="12.75"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5"/>
      <c r="V158" s="22"/>
    </row>
    <row r="159" spans="9:22" ht="12.75"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5"/>
      <c r="V159" s="22"/>
    </row>
    <row r="160" spans="9:22" ht="12.75"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5"/>
      <c r="V160" s="22"/>
    </row>
    <row r="161" spans="9:22" ht="12.75"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5"/>
      <c r="V161" s="22"/>
    </row>
    <row r="162" spans="9:22" ht="12.75"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5"/>
      <c r="V162" s="22"/>
    </row>
    <row r="163" spans="9:22" ht="12.75"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5"/>
      <c r="V163" s="22"/>
    </row>
    <row r="164" spans="9:22" ht="12.75"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5"/>
      <c r="V164" s="22"/>
    </row>
    <row r="165" spans="9:22" ht="12.75"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5"/>
      <c r="V165" s="22"/>
    </row>
    <row r="166" spans="9:22" ht="12.75"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5"/>
      <c r="V166" s="22"/>
    </row>
    <row r="167" spans="9:22" ht="12.75"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5"/>
      <c r="V167" s="22"/>
    </row>
    <row r="168" spans="9:22" ht="12.75"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5"/>
      <c r="V168" s="22"/>
    </row>
    <row r="169" spans="9:22" ht="12.75"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5"/>
      <c r="V169" s="22"/>
    </row>
    <row r="170" spans="9:22" ht="12.75"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5"/>
      <c r="V170" s="22"/>
    </row>
    <row r="171" spans="9:22" ht="12.75"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5"/>
      <c r="V171" s="22"/>
    </row>
    <row r="172" spans="9:22" ht="12.75"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5"/>
      <c r="V172" s="22"/>
    </row>
    <row r="173" spans="9:22" ht="12.75"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5"/>
      <c r="V173" s="22"/>
    </row>
    <row r="174" spans="9:22" ht="12.75"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5"/>
      <c r="V174" s="22"/>
    </row>
    <row r="175" spans="9:22" ht="12.75"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5"/>
      <c r="V175" s="22"/>
    </row>
    <row r="176" spans="9:22" ht="12.75"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5"/>
      <c r="V176" s="22"/>
    </row>
    <row r="177" spans="9:22" ht="12.75"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5"/>
      <c r="V177" s="22"/>
    </row>
    <row r="178" spans="9:22" ht="12.75"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5"/>
      <c r="V178" s="22"/>
    </row>
    <row r="179" spans="9:22" ht="12.75"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5"/>
      <c r="V179" s="22"/>
    </row>
    <row r="180" spans="9:22" ht="12.75"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5"/>
      <c r="V180" s="22"/>
    </row>
    <row r="181" spans="9:22" ht="12.75"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5"/>
      <c r="V181" s="22"/>
    </row>
    <row r="182" spans="9:22" ht="12.75"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5"/>
      <c r="V182" s="22"/>
    </row>
    <row r="183" spans="9:22" ht="12.75"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5"/>
      <c r="V183" s="22"/>
    </row>
    <row r="184" spans="9:22" ht="12.75"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5"/>
      <c r="V184" s="22"/>
    </row>
    <row r="185" spans="9:22" ht="12.75"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5"/>
      <c r="V185" s="22"/>
    </row>
    <row r="186" spans="9:22" ht="12.75"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5"/>
      <c r="V186" s="22"/>
    </row>
    <row r="187" spans="9:22" ht="12.75"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5"/>
      <c r="V187" s="22"/>
    </row>
    <row r="188" spans="9:22" ht="12.75"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5"/>
      <c r="V188" s="22"/>
    </row>
    <row r="189" spans="9:22" ht="12.75"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5"/>
      <c r="V189" s="22"/>
    </row>
    <row r="190" spans="9:22" ht="12.75"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5"/>
      <c r="V190" s="22"/>
    </row>
    <row r="191" spans="9:22" ht="12.75"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5"/>
      <c r="V191" s="22"/>
    </row>
    <row r="192" spans="9:22" ht="12.75"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5"/>
      <c r="V192" s="22"/>
    </row>
    <row r="193" spans="9:22" ht="12.75"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5"/>
      <c r="V193" s="22"/>
    </row>
    <row r="194" spans="9:22" ht="12.75"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5"/>
      <c r="V194" s="22"/>
    </row>
    <row r="195" spans="9:22" ht="12.75"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5"/>
      <c r="V195" s="22"/>
    </row>
    <row r="196" spans="9:22" ht="12.75"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5"/>
      <c r="V196" s="22"/>
    </row>
    <row r="197" spans="9:22" ht="12.75"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5"/>
      <c r="V197" s="22"/>
    </row>
    <row r="198" spans="9:22" ht="12.75"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5"/>
      <c r="V198" s="22"/>
    </row>
    <row r="199" spans="9:22" ht="12.75"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5"/>
      <c r="V199" s="22"/>
    </row>
    <row r="200" spans="9:22" ht="12.75"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5"/>
      <c r="V200" s="22"/>
    </row>
    <row r="201" spans="9:22" ht="12.75"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5"/>
      <c r="V201" s="22"/>
    </row>
    <row r="202" spans="9:22" ht="12.75"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5"/>
      <c r="V202" s="22"/>
    </row>
    <row r="203" spans="9:22" ht="12.75"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5"/>
      <c r="V203" s="22"/>
    </row>
    <row r="204" spans="9:22" ht="12.75"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5"/>
      <c r="V204" s="22"/>
    </row>
    <row r="205" spans="9:22" ht="12.75"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5"/>
      <c r="V205" s="22"/>
    </row>
    <row r="206" spans="9:22" ht="12.75"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5"/>
      <c r="V206" s="22"/>
    </row>
    <row r="207" spans="9:22" ht="12.75"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5"/>
      <c r="V207" s="22"/>
    </row>
    <row r="208" spans="9:22" ht="12.75"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5"/>
      <c r="V208" s="22"/>
    </row>
    <row r="209" spans="9:22" ht="12.75"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5"/>
      <c r="V209" s="22"/>
    </row>
    <row r="210" spans="9:22" ht="12.75"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5"/>
      <c r="V210" s="22"/>
    </row>
    <row r="211" spans="9:22" ht="12.75"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5"/>
      <c r="V211" s="22"/>
    </row>
    <row r="212" spans="9:22" ht="12.75"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5"/>
      <c r="V212" s="22"/>
    </row>
    <row r="213" spans="9:22" ht="12.75"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5"/>
      <c r="V213" s="22"/>
    </row>
    <row r="214" spans="9:22" ht="12.75"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5"/>
      <c r="V214" s="22"/>
    </row>
    <row r="215" spans="9:22" ht="12.75"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5"/>
      <c r="V215" s="22"/>
    </row>
    <row r="216" spans="9:22" ht="12.75"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5"/>
      <c r="V216" s="22"/>
    </row>
    <row r="217" spans="9:22" ht="12.75"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5"/>
      <c r="V217" s="22"/>
    </row>
    <row r="218" spans="9:22" ht="12.75"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5"/>
      <c r="V218" s="22"/>
    </row>
    <row r="219" spans="9:22" ht="12.75"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5"/>
      <c r="V219" s="22"/>
    </row>
    <row r="220" spans="9:22" ht="12.75"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5"/>
      <c r="V220" s="22"/>
    </row>
    <row r="221" spans="9:22" ht="12.75"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5"/>
      <c r="V221" s="22"/>
    </row>
    <row r="222" spans="9:22" ht="12.75"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5"/>
      <c r="V222" s="22"/>
    </row>
    <row r="223" spans="9:22" ht="12.75"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5"/>
      <c r="V223" s="22"/>
    </row>
    <row r="224" spans="9:22" ht="12.75"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5"/>
      <c r="V224" s="22"/>
    </row>
    <row r="225" spans="9:22" ht="12.75"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5"/>
      <c r="V225" s="22"/>
    </row>
    <row r="226" spans="9:22" ht="12.75"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5"/>
      <c r="V226" s="22"/>
    </row>
    <row r="227" spans="9:22" ht="12.75"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5"/>
      <c r="V227" s="22"/>
    </row>
    <row r="228" spans="9:22" ht="12.75"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5"/>
      <c r="V228" s="22"/>
    </row>
    <row r="229" spans="9:22" ht="12.75"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5"/>
      <c r="V229" s="22"/>
    </row>
    <row r="230" spans="9:22" ht="12.75"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5"/>
      <c r="V230" s="22"/>
    </row>
    <row r="231" spans="9:22" ht="12.75"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5"/>
      <c r="V231" s="22"/>
    </row>
    <row r="232" spans="9:22" ht="12.75"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5"/>
      <c r="V232" s="22"/>
    </row>
    <row r="233" spans="9:22" ht="12.75"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5"/>
      <c r="V233" s="22"/>
    </row>
    <row r="234" spans="9:22" ht="12.75"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5"/>
      <c r="V234" s="22"/>
    </row>
    <row r="235" spans="9:22" ht="12.75"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5"/>
      <c r="V235" s="22"/>
    </row>
    <row r="236" spans="9:22" ht="12.75"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5"/>
      <c r="V236" s="22"/>
    </row>
    <row r="237" spans="9:22" ht="12.75"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5"/>
      <c r="V237" s="22"/>
    </row>
    <row r="238" spans="9:22" ht="12.75"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5"/>
      <c r="V238" s="22"/>
    </row>
    <row r="239" spans="9:22" ht="12.75"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5"/>
      <c r="V239" s="22"/>
    </row>
    <row r="240" spans="9:22" ht="12.75"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5"/>
      <c r="V240" s="22"/>
    </row>
    <row r="241" spans="9:22" ht="12.75"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5"/>
      <c r="V241" s="22"/>
    </row>
    <row r="242" spans="9:22" ht="12.75"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5"/>
      <c r="V242" s="22"/>
    </row>
    <row r="243" spans="9:22" ht="12.75"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5"/>
      <c r="V243" s="22"/>
    </row>
    <row r="244" spans="9:22" ht="12.75"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5"/>
      <c r="V244" s="22"/>
    </row>
    <row r="245" spans="9:22" ht="12.75"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5"/>
      <c r="V245" s="22"/>
    </row>
    <row r="246" spans="9:22" ht="12.75"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5"/>
      <c r="V246" s="22"/>
    </row>
    <row r="247" spans="9:22" ht="12.75"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5"/>
      <c r="V247" s="22"/>
    </row>
    <row r="248" spans="9:22" ht="12.75"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5"/>
      <c r="V248" s="22"/>
    </row>
    <row r="249" spans="9:22" ht="12.75"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5"/>
      <c r="V249" s="22"/>
    </row>
    <row r="250" spans="9:22" ht="12.75"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5"/>
      <c r="V250" s="22"/>
    </row>
  </sheetData>
  <printOptions horizontalCentered="1" verticalCentered="1"/>
  <pageMargins left="0.5" right="0.5" top="0.5" bottom="0.54" header="0" footer="0"/>
  <pageSetup fitToHeight="1" fitToWidth="1" horizontalDpi="600" verticalDpi="600" orientation="landscape" scale="82" r:id="rId1"/>
  <headerFooter alignWithMargins="0">
    <oddFooter>&amp;R15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AE80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1" customWidth="1"/>
    <col min="2" max="2" width="1.421875" style="0" customWidth="1"/>
    <col min="3" max="3" width="20.8515625" style="0" customWidth="1"/>
    <col min="4" max="4" width="0.9921875" style="0" customWidth="1"/>
    <col min="5" max="5" width="9.140625" style="5" customWidth="1"/>
    <col min="6" max="6" width="1.1484375" style="5" customWidth="1"/>
    <col min="7" max="7" width="9.140625" style="4" customWidth="1"/>
    <col min="8" max="8" width="0.85546875" style="5" customWidth="1"/>
    <col min="9" max="18" width="7.28125" style="5" customWidth="1"/>
    <col min="19" max="19" width="7.28125" style="1" customWidth="1"/>
    <col min="20" max="35" width="9.140625" style="1" customWidth="1"/>
  </cols>
  <sheetData>
    <row r="1" ht="15" customHeight="1">
      <c r="B1" s="30" t="s">
        <v>377</v>
      </c>
    </row>
    <row r="2" ht="15" customHeight="1"/>
    <row r="3" spans="1:22" ht="15" customHeight="1">
      <c r="A3" s="1" t="s">
        <v>31</v>
      </c>
      <c r="C3" t="s">
        <v>32</v>
      </c>
      <c r="E3" s="14" t="s">
        <v>36</v>
      </c>
      <c r="G3" s="4" t="s">
        <v>36</v>
      </c>
      <c r="I3" s="5" t="s">
        <v>457</v>
      </c>
      <c r="J3" s="5" t="s">
        <v>65</v>
      </c>
      <c r="K3" s="5" t="s">
        <v>66</v>
      </c>
      <c r="L3" s="5" t="s">
        <v>67</v>
      </c>
      <c r="M3" s="5" t="s">
        <v>68</v>
      </c>
      <c r="N3" s="5" t="s">
        <v>71</v>
      </c>
      <c r="O3" s="5" t="s">
        <v>72</v>
      </c>
      <c r="P3" s="5" t="s">
        <v>73</v>
      </c>
      <c r="Q3" s="5" t="s">
        <v>69</v>
      </c>
      <c r="R3" s="5" t="s">
        <v>70</v>
      </c>
      <c r="S3" s="5" t="s">
        <v>74</v>
      </c>
      <c r="T3" s="5" t="s">
        <v>75</v>
      </c>
      <c r="U3" s="5" t="s">
        <v>76</v>
      </c>
      <c r="V3" s="5" t="s">
        <v>380</v>
      </c>
    </row>
    <row r="4" spans="1:22" ht="15" customHeight="1" thickBot="1">
      <c r="A4" s="49" t="s">
        <v>40</v>
      </c>
      <c r="B4" s="48"/>
      <c r="C4" s="48" t="s">
        <v>41</v>
      </c>
      <c r="D4" s="48"/>
      <c r="E4" s="55" t="s">
        <v>77</v>
      </c>
      <c r="F4" s="55"/>
      <c r="G4" s="61" t="s">
        <v>91</v>
      </c>
      <c r="H4" s="55"/>
      <c r="I4" s="55" t="s">
        <v>458</v>
      </c>
      <c r="J4" s="55" t="s">
        <v>79</v>
      </c>
      <c r="K4" s="55" t="s">
        <v>80</v>
      </c>
      <c r="L4" s="55" t="s">
        <v>81</v>
      </c>
      <c r="M4" s="55" t="s">
        <v>82</v>
      </c>
      <c r="N4" s="55" t="s">
        <v>84</v>
      </c>
      <c r="O4" s="55" t="s">
        <v>85</v>
      </c>
      <c r="P4" s="55" t="s">
        <v>85</v>
      </c>
      <c r="Q4" s="55" t="s">
        <v>83</v>
      </c>
      <c r="R4" s="55" t="s">
        <v>83</v>
      </c>
      <c r="S4" s="55" t="s">
        <v>86</v>
      </c>
      <c r="T4" s="55" t="s">
        <v>87</v>
      </c>
      <c r="U4" s="55" t="s">
        <v>87</v>
      </c>
      <c r="V4" s="181" t="s">
        <v>370</v>
      </c>
    </row>
    <row r="5" spans="1:22" ht="15" customHeight="1" thickTop="1">
      <c r="A5" s="12">
        <v>1</v>
      </c>
      <c r="B5" s="8"/>
      <c r="C5" s="8" t="s">
        <v>348</v>
      </c>
      <c r="D5" s="1"/>
      <c r="E5" s="27">
        <f>AVERAGE(I5:V5)</f>
        <v>35.86724176977878</v>
      </c>
      <c r="F5" s="36"/>
      <c r="G5" s="36">
        <v>11</v>
      </c>
      <c r="H5" s="36"/>
      <c r="I5" s="5">
        <v>42.5196</v>
      </c>
      <c r="J5" s="5">
        <v>37.40157480314961</v>
      </c>
      <c r="K5" s="15">
        <v>37</v>
      </c>
      <c r="L5" s="20">
        <v>35.2</v>
      </c>
      <c r="M5" s="20">
        <v>32</v>
      </c>
      <c r="N5" s="15">
        <v>35</v>
      </c>
      <c r="O5" s="5">
        <v>33</v>
      </c>
      <c r="P5" s="5">
        <v>36.666666666666664</v>
      </c>
      <c r="Q5" s="15">
        <v>42</v>
      </c>
      <c r="R5" s="15">
        <v>37</v>
      </c>
      <c r="S5" s="20">
        <v>21.653543307086615</v>
      </c>
      <c r="T5" s="15">
        <v>38</v>
      </c>
      <c r="U5" s="15">
        <v>36</v>
      </c>
      <c r="V5" s="15">
        <v>38.7</v>
      </c>
    </row>
    <row r="6" spans="1:22" ht="15" customHeight="1">
      <c r="A6" s="12">
        <v>2</v>
      </c>
      <c r="B6" s="8"/>
      <c r="C6" s="8" t="s">
        <v>349</v>
      </c>
      <c r="D6" s="1"/>
      <c r="E6" s="27">
        <f aca="true" t="shared" si="0" ref="E6:E39">AVERAGE(I6:V6)</f>
        <v>31.881771878515185</v>
      </c>
      <c r="F6" s="26"/>
      <c r="G6" s="36">
        <v>2</v>
      </c>
      <c r="H6" s="26"/>
      <c r="I6" s="5">
        <v>37.7952</v>
      </c>
      <c r="J6" s="5">
        <v>33.46456692913386</v>
      </c>
      <c r="K6" s="15">
        <v>34</v>
      </c>
      <c r="L6" s="20">
        <v>29.7</v>
      </c>
      <c r="M6" s="20">
        <v>28</v>
      </c>
      <c r="N6" s="15">
        <v>31</v>
      </c>
      <c r="O6" s="5">
        <v>30</v>
      </c>
      <c r="P6" s="5">
        <v>32</v>
      </c>
      <c r="Q6" s="15">
        <v>38</v>
      </c>
      <c r="R6" s="15">
        <v>31</v>
      </c>
      <c r="S6" s="20">
        <v>19.68503937007874</v>
      </c>
      <c r="T6" s="15">
        <v>33</v>
      </c>
      <c r="U6" s="15">
        <v>35</v>
      </c>
      <c r="V6" s="15">
        <v>33.7</v>
      </c>
    </row>
    <row r="7" spans="1:22" ht="15" customHeight="1">
      <c r="A7" s="12">
        <v>3</v>
      </c>
      <c r="C7" s="8" t="s">
        <v>350</v>
      </c>
      <c r="D7" s="1"/>
      <c r="E7" s="27">
        <f t="shared" si="0"/>
        <v>31.66744863142107</v>
      </c>
      <c r="F7" s="26"/>
      <c r="G7" s="36">
        <v>1</v>
      </c>
      <c r="H7" s="26"/>
      <c r="I7" s="5">
        <v>38.05766666666667</v>
      </c>
      <c r="J7" s="5">
        <v>33.46456692913386</v>
      </c>
      <c r="K7" s="15">
        <v>33</v>
      </c>
      <c r="L7" s="20">
        <v>28.7</v>
      </c>
      <c r="M7" s="20">
        <v>27.5</v>
      </c>
      <c r="N7" s="15">
        <v>31</v>
      </c>
      <c r="O7" s="5">
        <v>28</v>
      </c>
      <c r="P7" s="5">
        <v>31</v>
      </c>
      <c r="Q7" s="15">
        <v>37</v>
      </c>
      <c r="R7" s="15">
        <v>34</v>
      </c>
      <c r="S7" s="20">
        <v>23.62204724409449</v>
      </c>
      <c r="T7" s="15">
        <v>32</v>
      </c>
      <c r="U7" s="15">
        <v>32</v>
      </c>
      <c r="V7" s="15">
        <v>34</v>
      </c>
    </row>
    <row r="8" spans="1:22" ht="15" customHeight="1">
      <c r="A8" s="43">
        <v>4</v>
      </c>
      <c r="B8" s="94"/>
      <c r="C8" s="94" t="s">
        <v>25</v>
      </c>
      <c r="D8" s="17"/>
      <c r="E8" s="202">
        <f t="shared" si="0"/>
        <v>35.77466642294713</v>
      </c>
      <c r="F8" s="59"/>
      <c r="G8" s="58">
        <v>9</v>
      </c>
      <c r="H8" s="59"/>
      <c r="I8" s="50">
        <v>38.451366666666665</v>
      </c>
      <c r="J8" s="50">
        <v>39.37007874015748</v>
      </c>
      <c r="K8" s="50">
        <v>38</v>
      </c>
      <c r="L8" s="44">
        <v>33.3</v>
      </c>
      <c r="M8" s="44">
        <v>30.5</v>
      </c>
      <c r="N8" s="50">
        <v>37</v>
      </c>
      <c r="O8" s="50">
        <v>34</v>
      </c>
      <c r="P8" s="50">
        <v>35.333333333333336</v>
      </c>
      <c r="Q8" s="50">
        <v>41</v>
      </c>
      <c r="R8" s="50">
        <v>37</v>
      </c>
      <c r="S8" s="44">
        <v>25.590551181102363</v>
      </c>
      <c r="T8" s="50">
        <v>38</v>
      </c>
      <c r="U8" s="50">
        <v>36</v>
      </c>
      <c r="V8" s="50">
        <v>37.3</v>
      </c>
    </row>
    <row r="9" spans="1:22" ht="15" customHeight="1">
      <c r="A9" s="12">
        <v>5</v>
      </c>
      <c r="B9" s="8"/>
      <c r="C9" s="8" t="s">
        <v>259</v>
      </c>
      <c r="D9" s="1"/>
      <c r="E9" s="27">
        <f t="shared" si="0"/>
        <v>35.98269023247094</v>
      </c>
      <c r="F9" s="26"/>
      <c r="G9" s="36">
        <v>13</v>
      </c>
      <c r="H9" s="26"/>
      <c r="I9" s="5">
        <v>39.7637</v>
      </c>
      <c r="J9" s="5">
        <v>39.37007874015748</v>
      </c>
      <c r="K9" s="15">
        <v>39</v>
      </c>
      <c r="L9" s="20">
        <v>34.2</v>
      </c>
      <c r="M9" s="20">
        <v>31.5</v>
      </c>
      <c r="N9" s="15">
        <v>35</v>
      </c>
      <c r="O9" s="15">
        <v>35.333333333333336</v>
      </c>
      <c r="P9" s="15">
        <v>35</v>
      </c>
      <c r="Q9" s="15">
        <v>41</v>
      </c>
      <c r="R9" s="15">
        <v>37</v>
      </c>
      <c r="S9" s="20">
        <v>25.590551181102363</v>
      </c>
      <c r="T9" s="15">
        <v>38</v>
      </c>
      <c r="U9" s="15">
        <v>36</v>
      </c>
      <c r="V9" s="15">
        <v>37</v>
      </c>
    </row>
    <row r="10" spans="1:22" ht="15" customHeight="1">
      <c r="A10" s="12">
        <v>6</v>
      </c>
      <c r="B10" s="8"/>
      <c r="C10" s="8" t="s">
        <v>351</v>
      </c>
      <c r="D10" s="1"/>
      <c r="E10" s="27">
        <f t="shared" si="0"/>
        <v>34.76278014623172</v>
      </c>
      <c r="F10" s="26"/>
      <c r="G10" s="36">
        <v>4</v>
      </c>
      <c r="H10" s="26"/>
      <c r="I10" s="5">
        <v>40.28863333333333</v>
      </c>
      <c r="J10" s="5">
        <v>35.43307086614173</v>
      </c>
      <c r="K10" s="15">
        <v>37</v>
      </c>
      <c r="L10" s="20">
        <v>32.2</v>
      </c>
      <c r="M10" s="20">
        <v>30.5</v>
      </c>
      <c r="N10" s="15">
        <v>35</v>
      </c>
      <c r="O10" s="15">
        <v>34</v>
      </c>
      <c r="P10" s="15">
        <v>35.666666666666664</v>
      </c>
      <c r="Q10" s="15">
        <v>39</v>
      </c>
      <c r="R10" s="15">
        <v>35</v>
      </c>
      <c r="S10" s="20">
        <v>25.590551181102363</v>
      </c>
      <c r="T10" s="15">
        <v>35</v>
      </c>
      <c r="U10" s="15">
        <v>35</v>
      </c>
      <c r="V10" s="15">
        <v>37</v>
      </c>
    </row>
    <row r="11" spans="1:22" ht="15" customHeight="1">
      <c r="A11" s="12">
        <v>7</v>
      </c>
      <c r="B11" s="8"/>
      <c r="C11" s="8" t="s">
        <v>352</v>
      </c>
      <c r="D11" s="1"/>
      <c r="E11" s="27">
        <f t="shared" si="0"/>
        <v>33.143470341207355</v>
      </c>
      <c r="F11" s="26"/>
      <c r="G11" s="36">
        <v>3</v>
      </c>
      <c r="H11" s="26"/>
      <c r="I11" s="5">
        <v>38.32013333333333</v>
      </c>
      <c r="J11" s="5">
        <v>35.43307086614173</v>
      </c>
      <c r="K11" s="15">
        <v>36</v>
      </c>
      <c r="L11" s="20">
        <v>30.8</v>
      </c>
      <c r="M11" s="20">
        <v>29.5</v>
      </c>
      <c r="N11" s="15">
        <v>32</v>
      </c>
      <c r="O11" s="15">
        <v>32</v>
      </c>
      <c r="P11" s="15">
        <v>35.333333333333336</v>
      </c>
      <c r="Q11" s="15">
        <v>37</v>
      </c>
      <c r="R11" s="15">
        <v>34</v>
      </c>
      <c r="S11" s="20">
        <v>23.62204724409449</v>
      </c>
      <c r="T11" s="15">
        <v>35</v>
      </c>
      <c r="U11" s="15">
        <v>31</v>
      </c>
      <c r="V11" s="15">
        <v>34</v>
      </c>
    </row>
    <row r="12" spans="1:22" ht="15" customHeight="1">
      <c r="A12" s="43">
        <v>8</v>
      </c>
      <c r="B12" s="94"/>
      <c r="C12" s="94" t="s">
        <v>353</v>
      </c>
      <c r="D12" s="17"/>
      <c r="E12" s="202">
        <f t="shared" si="0"/>
        <v>36.6374330896138</v>
      </c>
      <c r="F12" s="59"/>
      <c r="G12" s="58">
        <v>14</v>
      </c>
      <c r="H12" s="59"/>
      <c r="I12" s="50">
        <v>41.86343333333333</v>
      </c>
      <c r="J12" s="50">
        <v>39.37007874015748</v>
      </c>
      <c r="K12" s="50">
        <v>37</v>
      </c>
      <c r="L12" s="44">
        <v>34.6</v>
      </c>
      <c r="M12" s="44">
        <v>32.5</v>
      </c>
      <c r="N12" s="50">
        <v>37</v>
      </c>
      <c r="O12" s="50">
        <v>35</v>
      </c>
      <c r="P12" s="50">
        <v>36</v>
      </c>
      <c r="Q12" s="50">
        <v>44</v>
      </c>
      <c r="R12" s="50">
        <v>38</v>
      </c>
      <c r="S12" s="44">
        <v>25.590551181102363</v>
      </c>
      <c r="T12" s="50">
        <v>36</v>
      </c>
      <c r="U12" s="50">
        <v>36</v>
      </c>
      <c r="V12" s="50">
        <v>40</v>
      </c>
    </row>
    <row r="13" spans="1:22" ht="15" customHeight="1">
      <c r="A13" s="12">
        <v>9</v>
      </c>
      <c r="B13" s="8"/>
      <c r="C13" s="8" t="s">
        <v>354</v>
      </c>
      <c r="D13" s="1"/>
      <c r="E13" s="27">
        <f t="shared" si="0"/>
        <v>35.68358995125609</v>
      </c>
      <c r="F13" s="26"/>
      <c r="G13" s="36">
        <v>8</v>
      </c>
      <c r="H13" s="26"/>
      <c r="I13" s="5">
        <v>40.9448</v>
      </c>
      <c r="J13" s="5">
        <v>37.40157480314961</v>
      </c>
      <c r="K13" s="15">
        <v>37</v>
      </c>
      <c r="L13" s="20">
        <v>33.1</v>
      </c>
      <c r="M13" s="20">
        <v>31.5</v>
      </c>
      <c r="N13" s="15">
        <v>35</v>
      </c>
      <c r="O13" s="15">
        <v>34.333333333333336</v>
      </c>
      <c r="P13" s="15">
        <v>36</v>
      </c>
      <c r="Q13" s="15">
        <v>42</v>
      </c>
      <c r="R13" s="15">
        <v>34</v>
      </c>
      <c r="S13" s="20">
        <v>25.590551181102363</v>
      </c>
      <c r="T13" s="15">
        <v>37</v>
      </c>
      <c r="U13" s="15">
        <v>37</v>
      </c>
      <c r="V13" s="15">
        <v>38.7</v>
      </c>
    </row>
    <row r="14" spans="1:22" ht="15" customHeight="1">
      <c r="A14" s="12">
        <v>10</v>
      </c>
      <c r="B14" s="8"/>
      <c r="C14" s="8" t="s">
        <v>355</v>
      </c>
      <c r="D14" s="1"/>
      <c r="E14" s="27">
        <f t="shared" si="0"/>
        <v>39.16459765654293</v>
      </c>
      <c r="F14" s="26"/>
      <c r="G14" s="36">
        <v>28</v>
      </c>
      <c r="H14" s="26"/>
      <c r="I14" s="5">
        <v>47.375233333333334</v>
      </c>
      <c r="J14" s="5">
        <v>41.338582677165356</v>
      </c>
      <c r="K14" s="15">
        <v>41</v>
      </c>
      <c r="L14" s="20">
        <v>37.2</v>
      </c>
      <c r="M14" s="20">
        <v>37.5</v>
      </c>
      <c r="N14" s="15">
        <v>38</v>
      </c>
      <c r="O14" s="15">
        <v>34</v>
      </c>
      <c r="P14" s="15">
        <v>39</v>
      </c>
      <c r="Q14" s="15">
        <v>46</v>
      </c>
      <c r="R14" s="15">
        <v>39</v>
      </c>
      <c r="S14" s="20">
        <v>25.590551181102363</v>
      </c>
      <c r="T14" s="15">
        <v>41</v>
      </c>
      <c r="U14" s="15">
        <v>39</v>
      </c>
      <c r="V14" s="15">
        <v>42.3</v>
      </c>
    </row>
    <row r="15" spans="1:22" ht="15" customHeight="1">
      <c r="A15" s="12">
        <v>11</v>
      </c>
      <c r="B15" s="8"/>
      <c r="C15" s="8" t="s">
        <v>26</v>
      </c>
      <c r="D15" s="1"/>
      <c r="E15" s="27">
        <f t="shared" si="0"/>
        <v>38.045907742782155</v>
      </c>
      <c r="F15" s="26"/>
      <c r="G15" s="36">
        <v>20</v>
      </c>
      <c r="H15" s="26"/>
      <c r="I15" s="5">
        <v>36.87656666666667</v>
      </c>
      <c r="J15" s="5">
        <v>43.30708661417323</v>
      </c>
      <c r="K15" s="15">
        <v>40</v>
      </c>
      <c r="L15" s="20">
        <v>35.2</v>
      </c>
      <c r="M15" s="20">
        <v>31</v>
      </c>
      <c r="N15" s="15">
        <v>39</v>
      </c>
      <c r="O15" s="15">
        <v>35.666666666666664</v>
      </c>
      <c r="P15" s="15">
        <v>40.333333333333336</v>
      </c>
      <c r="Q15" s="15">
        <v>45</v>
      </c>
      <c r="R15" s="15">
        <v>37</v>
      </c>
      <c r="S15" s="20">
        <v>27.559055118110237</v>
      </c>
      <c r="T15" s="15">
        <v>41</v>
      </c>
      <c r="U15" s="15">
        <v>39</v>
      </c>
      <c r="V15" s="15">
        <v>41.7</v>
      </c>
    </row>
    <row r="16" spans="1:22" ht="15" customHeight="1">
      <c r="A16" s="43">
        <v>12</v>
      </c>
      <c r="B16" s="94"/>
      <c r="C16" s="94" t="s">
        <v>356</v>
      </c>
      <c r="D16" s="17"/>
      <c r="E16" s="202">
        <f t="shared" si="0"/>
        <v>38.64795003749531</v>
      </c>
      <c r="F16" s="59"/>
      <c r="G16" s="58">
        <v>23</v>
      </c>
      <c r="H16" s="59"/>
      <c r="I16" s="50">
        <v>45.2755</v>
      </c>
      <c r="J16" s="50">
        <v>41.338582677165356</v>
      </c>
      <c r="K16" s="50">
        <v>40</v>
      </c>
      <c r="L16" s="44">
        <v>37.5</v>
      </c>
      <c r="M16" s="44">
        <v>35</v>
      </c>
      <c r="N16" s="50">
        <v>41</v>
      </c>
      <c r="O16" s="50">
        <v>39.333333333333336</v>
      </c>
      <c r="P16" s="50">
        <v>39.333333333333336</v>
      </c>
      <c r="Q16" s="50">
        <v>44</v>
      </c>
      <c r="R16" s="50">
        <v>32</v>
      </c>
      <c r="S16" s="44">
        <v>25.590551181102363</v>
      </c>
      <c r="T16" s="50">
        <v>38</v>
      </c>
      <c r="U16" s="50">
        <v>40</v>
      </c>
      <c r="V16" s="50">
        <v>42.7</v>
      </c>
    </row>
    <row r="17" spans="1:22" ht="15" customHeight="1">
      <c r="A17" s="12">
        <v>13</v>
      </c>
      <c r="B17" s="8"/>
      <c r="C17" s="8" t="s">
        <v>357</v>
      </c>
      <c r="D17" s="1"/>
      <c r="E17" s="27">
        <f t="shared" si="0"/>
        <v>39.55595479940007</v>
      </c>
      <c r="F17" s="26"/>
      <c r="G17" s="36">
        <v>31</v>
      </c>
      <c r="H17" s="26"/>
      <c r="I17" s="5">
        <v>48.68756666666667</v>
      </c>
      <c r="J17" s="5">
        <v>39.37007874015748</v>
      </c>
      <c r="K17" s="15">
        <v>43</v>
      </c>
      <c r="L17" s="20">
        <v>37</v>
      </c>
      <c r="M17" s="20">
        <v>35.5</v>
      </c>
      <c r="N17" s="15">
        <v>40</v>
      </c>
      <c r="O17" s="15">
        <v>36.666666666666664</v>
      </c>
      <c r="P17" s="15">
        <v>39</v>
      </c>
      <c r="Q17" s="15">
        <v>45</v>
      </c>
      <c r="R17" s="15">
        <v>36</v>
      </c>
      <c r="S17" s="20">
        <v>27.559055118110237</v>
      </c>
      <c r="T17" s="15">
        <v>41</v>
      </c>
      <c r="U17" s="15">
        <v>41</v>
      </c>
      <c r="V17" s="15">
        <v>44</v>
      </c>
    </row>
    <row r="18" spans="1:22" ht="15" customHeight="1">
      <c r="A18" s="12">
        <v>14</v>
      </c>
      <c r="B18" s="8"/>
      <c r="C18" s="8" t="s">
        <v>358</v>
      </c>
      <c r="D18" s="1"/>
      <c r="E18" s="27">
        <f t="shared" si="0"/>
        <v>37.59200718035246</v>
      </c>
      <c r="F18" s="26"/>
      <c r="G18" s="36">
        <v>16</v>
      </c>
      <c r="H18" s="26"/>
      <c r="I18" s="5">
        <v>44.22563333333333</v>
      </c>
      <c r="J18" s="5">
        <v>41.338582677165356</v>
      </c>
      <c r="K18" s="15">
        <v>38</v>
      </c>
      <c r="L18" s="20">
        <v>35.5</v>
      </c>
      <c r="M18" s="20">
        <v>34</v>
      </c>
      <c r="N18" s="15">
        <v>38</v>
      </c>
      <c r="O18" s="15">
        <v>32.666666666666664</v>
      </c>
      <c r="P18" s="15">
        <v>36.666666666666664</v>
      </c>
      <c r="Q18" s="15">
        <v>46</v>
      </c>
      <c r="R18" s="15">
        <v>37</v>
      </c>
      <c r="S18" s="20">
        <v>25.590551181102363</v>
      </c>
      <c r="T18" s="15">
        <v>38</v>
      </c>
      <c r="U18" s="15">
        <v>38</v>
      </c>
      <c r="V18" s="15">
        <v>41.3</v>
      </c>
    </row>
    <row r="19" spans="1:22" ht="15" customHeight="1">
      <c r="A19" s="12">
        <v>15</v>
      </c>
      <c r="B19" s="8"/>
      <c r="C19" s="8" t="s">
        <v>359</v>
      </c>
      <c r="D19" s="1"/>
      <c r="E19" s="27">
        <f t="shared" si="0"/>
        <v>35.117373003374574</v>
      </c>
      <c r="F19" s="26"/>
      <c r="G19" s="36">
        <v>6</v>
      </c>
      <c r="H19" s="26"/>
      <c r="I19" s="5">
        <v>42.5196</v>
      </c>
      <c r="J19" s="5">
        <v>35.43307086614173</v>
      </c>
      <c r="K19" s="15">
        <v>39</v>
      </c>
      <c r="L19" s="20">
        <v>35</v>
      </c>
      <c r="M19" s="20">
        <v>33.5</v>
      </c>
      <c r="N19" s="15">
        <v>36</v>
      </c>
      <c r="O19" s="15">
        <v>33</v>
      </c>
      <c r="P19" s="15">
        <v>37</v>
      </c>
      <c r="Q19" s="15">
        <v>43</v>
      </c>
      <c r="R19" s="15">
        <v>37</v>
      </c>
      <c r="S19" s="20">
        <v>25.590551181102363</v>
      </c>
      <c r="T19" s="15">
        <v>37</v>
      </c>
      <c r="U19" s="15">
        <v>20</v>
      </c>
      <c r="V19" s="15">
        <v>37.6</v>
      </c>
    </row>
    <row r="20" spans="1:22" ht="15" customHeight="1">
      <c r="A20" s="43">
        <v>16</v>
      </c>
      <c r="B20" s="94"/>
      <c r="C20" s="94" t="s">
        <v>360</v>
      </c>
      <c r="D20" s="17"/>
      <c r="E20" s="202">
        <f t="shared" si="0"/>
        <v>35.81531081739783</v>
      </c>
      <c r="F20" s="59"/>
      <c r="G20" s="58">
        <v>10</v>
      </c>
      <c r="H20" s="59"/>
      <c r="I20" s="50">
        <v>42.1259</v>
      </c>
      <c r="J20" s="50">
        <v>35.43307086614173</v>
      </c>
      <c r="K20" s="50">
        <v>39</v>
      </c>
      <c r="L20" s="44">
        <v>33.1</v>
      </c>
      <c r="M20" s="44">
        <v>33.5</v>
      </c>
      <c r="N20" s="50">
        <v>35</v>
      </c>
      <c r="O20" s="50">
        <v>33</v>
      </c>
      <c r="P20" s="50">
        <v>36.333333333333336</v>
      </c>
      <c r="Q20" s="50">
        <v>42</v>
      </c>
      <c r="R20" s="50">
        <v>36</v>
      </c>
      <c r="S20" s="44">
        <v>23.62204724409449</v>
      </c>
      <c r="T20" s="50">
        <v>37</v>
      </c>
      <c r="U20" s="50">
        <v>36</v>
      </c>
      <c r="V20" s="50">
        <v>39.3</v>
      </c>
    </row>
    <row r="21" spans="1:22" ht="15" customHeight="1">
      <c r="A21" s="12">
        <v>17</v>
      </c>
      <c r="B21" s="8"/>
      <c r="C21" s="8" t="s">
        <v>361</v>
      </c>
      <c r="D21" s="1"/>
      <c r="E21" s="27">
        <f t="shared" si="0"/>
        <v>35.129427765279345</v>
      </c>
      <c r="F21" s="26"/>
      <c r="G21" s="36">
        <v>7</v>
      </c>
      <c r="H21" s="26"/>
      <c r="I21" s="5">
        <v>42.38836666666667</v>
      </c>
      <c r="J21" s="5">
        <v>37.40157480314961</v>
      </c>
      <c r="K21" s="15">
        <v>39</v>
      </c>
      <c r="L21" s="20">
        <v>31.6</v>
      </c>
      <c r="M21" s="20">
        <v>33.5</v>
      </c>
      <c r="N21" s="15">
        <v>34</v>
      </c>
      <c r="O21" s="15">
        <v>30.333333333333332</v>
      </c>
      <c r="P21" s="15">
        <v>34.666666666666664</v>
      </c>
      <c r="Q21" s="15">
        <v>43</v>
      </c>
      <c r="R21" s="15">
        <v>34</v>
      </c>
      <c r="S21" s="20">
        <v>23.62204724409449</v>
      </c>
      <c r="T21" s="15">
        <v>36</v>
      </c>
      <c r="U21" s="15">
        <v>34</v>
      </c>
      <c r="V21" s="15">
        <v>38.3</v>
      </c>
    </row>
    <row r="22" spans="1:22" ht="15" customHeight="1">
      <c r="A22" s="12">
        <v>18</v>
      </c>
      <c r="B22" s="8"/>
      <c r="C22" s="8" t="s">
        <v>260</v>
      </c>
      <c r="D22" s="1"/>
      <c r="E22" s="27">
        <f t="shared" si="0"/>
        <v>39.51127917135358</v>
      </c>
      <c r="F22" s="26"/>
      <c r="G22" s="36">
        <v>30</v>
      </c>
      <c r="H22" s="26"/>
      <c r="I22" s="5">
        <v>48.4251</v>
      </c>
      <c r="J22" s="5">
        <v>41.338582677165356</v>
      </c>
      <c r="K22" s="15">
        <v>39</v>
      </c>
      <c r="L22" s="20">
        <v>36.9</v>
      </c>
      <c r="M22" s="20">
        <v>37</v>
      </c>
      <c r="N22" s="15">
        <v>36</v>
      </c>
      <c r="O22" s="15">
        <v>35</v>
      </c>
      <c r="P22" s="15">
        <v>40.666666666666664</v>
      </c>
      <c r="Q22" s="15">
        <v>46</v>
      </c>
      <c r="R22" s="15">
        <v>40</v>
      </c>
      <c r="S22" s="20">
        <v>29.52755905511811</v>
      </c>
      <c r="T22" s="15">
        <v>40</v>
      </c>
      <c r="U22" s="15">
        <v>40</v>
      </c>
      <c r="V22" s="15">
        <v>43.3</v>
      </c>
    </row>
    <row r="23" spans="1:22" ht="15" customHeight="1">
      <c r="A23" s="12">
        <v>19</v>
      </c>
      <c r="B23" s="8"/>
      <c r="C23" s="8" t="s">
        <v>362</v>
      </c>
      <c r="D23" s="1"/>
      <c r="E23" s="27">
        <f t="shared" si="0"/>
        <v>37.7848643232096</v>
      </c>
      <c r="F23" s="26"/>
      <c r="G23" s="36">
        <v>17</v>
      </c>
      <c r="H23" s="26"/>
      <c r="I23" s="5">
        <v>44.22563333333333</v>
      </c>
      <c r="J23" s="5">
        <v>39.37007874015748</v>
      </c>
      <c r="K23" s="15">
        <v>37</v>
      </c>
      <c r="L23" s="20">
        <v>36.2</v>
      </c>
      <c r="M23" s="20">
        <v>35</v>
      </c>
      <c r="N23" s="15">
        <v>38</v>
      </c>
      <c r="O23" s="15">
        <v>33.333333333333336</v>
      </c>
      <c r="P23" s="15">
        <v>37</v>
      </c>
      <c r="Q23" s="15">
        <v>45</v>
      </c>
      <c r="R23" s="15">
        <v>40</v>
      </c>
      <c r="S23" s="20">
        <v>27.559055118110237</v>
      </c>
      <c r="T23" s="15">
        <v>38</v>
      </c>
      <c r="U23" s="15">
        <v>38</v>
      </c>
      <c r="V23" s="15">
        <v>40.3</v>
      </c>
    </row>
    <row r="24" spans="1:22" ht="15" customHeight="1">
      <c r="A24" s="43">
        <v>20</v>
      </c>
      <c r="B24" s="94"/>
      <c r="C24" s="94" t="s">
        <v>363</v>
      </c>
      <c r="D24" s="17"/>
      <c r="E24" s="202">
        <f t="shared" si="0"/>
        <v>37.8390449943757</v>
      </c>
      <c r="F24" s="59"/>
      <c r="G24" s="58">
        <v>18</v>
      </c>
      <c r="H24" s="59"/>
      <c r="I24" s="50">
        <v>44.61933333333333</v>
      </c>
      <c r="J24" s="50">
        <v>37.40157480314961</v>
      </c>
      <c r="K24" s="50">
        <v>39</v>
      </c>
      <c r="L24" s="44">
        <v>35.4</v>
      </c>
      <c r="M24" s="44">
        <v>34.5</v>
      </c>
      <c r="N24" s="50">
        <v>36</v>
      </c>
      <c r="O24" s="50">
        <v>34.333333333333336</v>
      </c>
      <c r="P24" s="50">
        <v>41.333333333333336</v>
      </c>
      <c r="Q24" s="50">
        <v>45</v>
      </c>
      <c r="R24" s="50">
        <v>38</v>
      </c>
      <c r="S24" s="44">
        <v>27.559055118110237</v>
      </c>
      <c r="T24" s="50">
        <v>38</v>
      </c>
      <c r="U24" s="50">
        <v>37</v>
      </c>
      <c r="V24" s="50">
        <v>41.6</v>
      </c>
    </row>
    <row r="25" spans="1:22" ht="15" customHeight="1">
      <c r="A25" s="12">
        <v>21</v>
      </c>
      <c r="B25" s="8"/>
      <c r="C25" s="8" t="s">
        <v>27</v>
      </c>
      <c r="D25" s="1"/>
      <c r="E25" s="27">
        <f t="shared" si="0"/>
        <v>38.28465774278215</v>
      </c>
      <c r="F25" s="26"/>
      <c r="G25" s="36">
        <v>21</v>
      </c>
      <c r="H25" s="26"/>
      <c r="I25" s="5">
        <v>46.71906666666667</v>
      </c>
      <c r="J25" s="5">
        <v>41.338582677165356</v>
      </c>
      <c r="K25" s="15">
        <v>43</v>
      </c>
      <c r="L25" s="20">
        <v>34.9</v>
      </c>
      <c r="M25" s="20">
        <v>35</v>
      </c>
      <c r="N25" s="15">
        <v>35</v>
      </c>
      <c r="O25" s="15">
        <v>31.5</v>
      </c>
      <c r="P25" s="15">
        <v>36</v>
      </c>
      <c r="Q25" s="15">
        <v>47</v>
      </c>
      <c r="R25" s="15">
        <v>36</v>
      </c>
      <c r="S25" s="20">
        <v>29.52755905511811</v>
      </c>
      <c r="T25" s="15">
        <v>38</v>
      </c>
      <c r="U25" s="15">
        <v>39</v>
      </c>
      <c r="V25" s="15">
        <v>43</v>
      </c>
    </row>
    <row r="26" spans="1:22" ht="15" customHeight="1">
      <c r="A26" s="12">
        <v>22</v>
      </c>
      <c r="C26" s="8" t="s">
        <v>254</v>
      </c>
      <c r="D26" s="1"/>
      <c r="E26" s="27">
        <f t="shared" si="0"/>
        <v>38.68349527559055</v>
      </c>
      <c r="F26" s="26"/>
      <c r="G26" s="36">
        <v>24</v>
      </c>
      <c r="H26" s="26"/>
      <c r="I26" s="5">
        <v>47.50646666666667</v>
      </c>
      <c r="J26" s="5">
        <v>39.37007874015748</v>
      </c>
      <c r="K26" s="15">
        <v>42</v>
      </c>
      <c r="L26" s="20">
        <v>36.1</v>
      </c>
      <c r="M26" s="20">
        <v>35</v>
      </c>
      <c r="N26" s="15">
        <v>37</v>
      </c>
      <c r="O26" s="15">
        <v>34.666666666666664</v>
      </c>
      <c r="P26" s="15">
        <v>38.666666666666664</v>
      </c>
      <c r="Q26" s="15">
        <v>47</v>
      </c>
      <c r="R26" s="15">
        <v>37</v>
      </c>
      <c r="S26" s="20">
        <v>27.559055118110237</v>
      </c>
      <c r="T26" s="15">
        <v>41</v>
      </c>
      <c r="U26" s="15">
        <v>37</v>
      </c>
      <c r="V26" s="15">
        <v>41.7</v>
      </c>
    </row>
    <row r="27" spans="1:22" ht="15" customHeight="1">
      <c r="A27" s="12">
        <v>23</v>
      </c>
      <c r="C27" s="8" t="s">
        <v>261</v>
      </c>
      <c r="D27" s="1"/>
      <c r="E27" s="27">
        <f t="shared" si="0"/>
        <v>39.421552699662534</v>
      </c>
      <c r="F27" s="26"/>
      <c r="G27" s="36">
        <v>29</v>
      </c>
      <c r="H27" s="26"/>
      <c r="I27" s="5">
        <v>49.73743333333333</v>
      </c>
      <c r="J27" s="5">
        <v>41.338582677165356</v>
      </c>
      <c r="K27" s="15">
        <v>41</v>
      </c>
      <c r="L27" s="20">
        <v>34.3</v>
      </c>
      <c r="M27" s="20">
        <v>37</v>
      </c>
      <c r="N27" s="15">
        <v>37</v>
      </c>
      <c r="O27" s="15">
        <v>36.333333333333336</v>
      </c>
      <c r="P27" s="15">
        <v>41.333333333333336</v>
      </c>
      <c r="Q27" s="15">
        <v>46</v>
      </c>
      <c r="R27" s="15">
        <v>39</v>
      </c>
      <c r="S27" s="20">
        <v>27.559055118110237</v>
      </c>
      <c r="T27" s="15">
        <v>40</v>
      </c>
      <c r="U27" s="15">
        <v>38</v>
      </c>
      <c r="V27" s="15">
        <v>43.3</v>
      </c>
    </row>
    <row r="28" spans="1:22" ht="15" customHeight="1">
      <c r="A28" s="43">
        <v>24</v>
      </c>
      <c r="B28" s="94"/>
      <c r="C28" s="94" t="s">
        <v>262</v>
      </c>
      <c r="D28" s="17"/>
      <c r="E28" s="202">
        <f t="shared" si="0"/>
        <v>40.311748218972625</v>
      </c>
      <c r="F28" s="59"/>
      <c r="G28" s="58">
        <v>34</v>
      </c>
      <c r="H28" s="59"/>
      <c r="I28" s="50">
        <v>45.931666666666665</v>
      </c>
      <c r="J28" s="50">
        <v>43.30708661417323</v>
      </c>
      <c r="K28" s="50">
        <v>43</v>
      </c>
      <c r="L28" s="44">
        <v>36.6</v>
      </c>
      <c r="M28" s="44">
        <v>39</v>
      </c>
      <c r="N28" s="50">
        <v>38</v>
      </c>
      <c r="O28" s="50">
        <v>37.666666666666664</v>
      </c>
      <c r="P28" s="50">
        <v>40</v>
      </c>
      <c r="Q28" s="50">
        <v>48</v>
      </c>
      <c r="R28" s="50">
        <v>42</v>
      </c>
      <c r="S28" s="44">
        <v>27.559055118110237</v>
      </c>
      <c r="T28" s="50">
        <v>41</v>
      </c>
      <c r="U28" s="50">
        <v>40</v>
      </c>
      <c r="V28" s="50">
        <v>42.3</v>
      </c>
    </row>
    <row r="29" spans="1:22" ht="15" customHeight="1">
      <c r="A29" s="12">
        <v>25</v>
      </c>
      <c r="B29" s="8"/>
      <c r="C29" s="8" t="s">
        <v>364</v>
      </c>
      <c r="D29" s="1"/>
      <c r="E29" s="27">
        <f t="shared" si="0"/>
        <v>39.07102860892388</v>
      </c>
      <c r="F29" s="26"/>
      <c r="G29" s="36">
        <v>27</v>
      </c>
      <c r="H29" s="26"/>
      <c r="I29" s="5">
        <v>43.83193333333333</v>
      </c>
      <c r="J29" s="5">
        <v>39.37007874015748</v>
      </c>
      <c r="K29" s="15">
        <v>42</v>
      </c>
      <c r="L29" s="20">
        <v>36.6</v>
      </c>
      <c r="M29" s="20">
        <v>36</v>
      </c>
      <c r="N29" s="15">
        <v>39</v>
      </c>
      <c r="O29" s="15">
        <v>36</v>
      </c>
      <c r="P29" s="15">
        <v>39.333333333333336</v>
      </c>
      <c r="Q29" s="15">
        <v>48</v>
      </c>
      <c r="R29" s="15">
        <v>39</v>
      </c>
      <c r="S29" s="20">
        <v>27.559055118110237</v>
      </c>
      <c r="T29" s="15">
        <v>40</v>
      </c>
      <c r="U29" s="15">
        <v>38</v>
      </c>
      <c r="V29" s="15">
        <v>42.3</v>
      </c>
    </row>
    <row r="30" spans="1:22" ht="15" customHeight="1">
      <c r="A30" s="12">
        <v>26</v>
      </c>
      <c r="B30" s="8"/>
      <c r="C30" s="8" t="s">
        <v>365</v>
      </c>
      <c r="D30" s="1"/>
      <c r="E30" s="27">
        <f t="shared" si="0"/>
        <v>38.8844330896138</v>
      </c>
      <c r="F30" s="26"/>
      <c r="G30" s="36">
        <v>25</v>
      </c>
      <c r="H30" s="26"/>
      <c r="I30" s="5">
        <v>44.4881</v>
      </c>
      <c r="J30" s="5">
        <v>39.37007874015748</v>
      </c>
      <c r="K30" s="15">
        <v>40</v>
      </c>
      <c r="L30" s="20">
        <v>36.6</v>
      </c>
      <c r="M30" s="20">
        <v>36</v>
      </c>
      <c r="N30" s="15">
        <v>38</v>
      </c>
      <c r="O30" s="15">
        <v>34.333333333333336</v>
      </c>
      <c r="P30" s="15">
        <v>39</v>
      </c>
      <c r="Q30" s="15">
        <v>47</v>
      </c>
      <c r="R30" s="15">
        <v>41</v>
      </c>
      <c r="S30" s="20">
        <v>25.590551181102363</v>
      </c>
      <c r="T30" s="15">
        <v>40</v>
      </c>
      <c r="U30" s="15">
        <v>41</v>
      </c>
      <c r="V30" s="15">
        <v>42</v>
      </c>
    </row>
    <row r="31" spans="1:22" ht="15" customHeight="1">
      <c r="A31" s="12">
        <v>27</v>
      </c>
      <c r="B31" s="8"/>
      <c r="C31" s="8" t="s">
        <v>366</v>
      </c>
      <c r="D31" s="1"/>
      <c r="E31" s="27">
        <f t="shared" si="0"/>
        <v>40.828226790401196</v>
      </c>
      <c r="F31" s="26"/>
      <c r="G31" s="36">
        <v>35</v>
      </c>
      <c r="H31" s="26"/>
      <c r="I31" s="5">
        <v>50.262366666666665</v>
      </c>
      <c r="J31" s="5">
        <v>41.338582677165356</v>
      </c>
      <c r="K31" s="15">
        <v>42</v>
      </c>
      <c r="L31" s="20">
        <v>37</v>
      </c>
      <c r="M31" s="20">
        <v>36.5</v>
      </c>
      <c r="N31" s="15">
        <v>39</v>
      </c>
      <c r="O31" s="15">
        <v>38.333333333333336</v>
      </c>
      <c r="P31" s="15">
        <v>42.333333333333336</v>
      </c>
      <c r="Q31" s="15">
        <v>47</v>
      </c>
      <c r="R31" s="15">
        <v>42</v>
      </c>
      <c r="S31" s="20">
        <v>29.52755905511811</v>
      </c>
      <c r="T31" s="15">
        <v>42</v>
      </c>
      <c r="U31" s="15">
        <v>41</v>
      </c>
      <c r="V31" s="15">
        <v>43.3</v>
      </c>
    </row>
    <row r="32" spans="1:22" ht="15" customHeight="1">
      <c r="A32" s="43">
        <v>28</v>
      </c>
      <c r="B32" s="94"/>
      <c r="C32" s="94" t="s">
        <v>28</v>
      </c>
      <c r="D32" s="17"/>
      <c r="E32" s="202">
        <f t="shared" si="0"/>
        <v>38.598362223472066</v>
      </c>
      <c r="F32" s="59"/>
      <c r="G32" s="58">
        <v>22</v>
      </c>
      <c r="H32" s="59"/>
      <c r="I32" s="50">
        <v>47.112766666666666</v>
      </c>
      <c r="J32" s="50">
        <v>43.30708661417323</v>
      </c>
      <c r="K32" s="50">
        <v>42</v>
      </c>
      <c r="L32" s="44">
        <v>33.9</v>
      </c>
      <c r="M32" s="44">
        <v>31.5</v>
      </c>
      <c r="N32" s="50">
        <v>38</v>
      </c>
      <c r="O32" s="50">
        <v>35</v>
      </c>
      <c r="P32" s="50">
        <v>37.666666666666664</v>
      </c>
      <c r="Q32" s="50">
        <v>45</v>
      </c>
      <c r="R32" s="50">
        <v>39</v>
      </c>
      <c r="S32" s="44">
        <v>25.590551181102363</v>
      </c>
      <c r="T32" s="50">
        <v>41</v>
      </c>
      <c r="U32" s="50">
        <v>40</v>
      </c>
      <c r="V32" s="50">
        <v>41.3</v>
      </c>
    </row>
    <row r="33" spans="1:22" ht="15" customHeight="1">
      <c r="A33" s="12">
        <v>29</v>
      </c>
      <c r="B33" s="8"/>
      <c r="C33" s="8" t="s">
        <v>263</v>
      </c>
      <c r="D33" s="1"/>
      <c r="E33" s="27">
        <f t="shared" si="0"/>
        <v>35.91679233220847</v>
      </c>
      <c r="F33" s="26"/>
      <c r="G33" s="36">
        <v>12</v>
      </c>
      <c r="H33" s="26"/>
      <c r="I33" s="5">
        <v>38.9763</v>
      </c>
      <c r="J33" s="5">
        <v>39.37007874015748</v>
      </c>
      <c r="K33" s="15">
        <v>38</v>
      </c>
      <c r="L33" s="20">
        <v>34</v>
      </c>
      <c r="M33" s="20">
        <v>33.5</v>
      </c>
      <c r="N33" s="15">
        <v>34</v>
      </c>
      <c r="O33" s="15">
        <v>35.333333333333336</v>
      </c>
      <c r="P33" s="15">
        <v>36.333333333333336</v>
      </c>
      <c r="Q33" s="15">
        <v>43</v>
      </c>
      <c r="R33" s="15">
        <v>37</v>
      </c>
      <c r="S33" s="20">
        <v>23.62204724409449</v>
      </c>
      <c r="T33" s="15">
        <v>38</v>
      </c>
      <c r="U33" s="15">
        <v>34</v>
      </c>
      <c r="V33" s="15">
        <v>37.7</v>
      </c>
    </row>
    <row r="34" spans="1:22" ht="15" customHeight="1">
      <c r="A34" s="12">
        <v>30</v>
      </c>
      <c r="B34" s="8"/>
      <c r="C34" s="8" t="s">
        <v>264</v>
      </c>
      <c r="D34" s="1"/>
      <c r="E34" s="27">
        <f t="shared" si="0"/>
        <v>35.03765899887514</v>
      </c>
      <c r="F34" s="26"/>
      <c r="G34" s="36">
        <v>5</v>
      </c>
      <c r="H34" s="26"/>
      <c r="I34" s="5">
        <v>35.301766666666666</v>
      </c>
      <c r="J34" s="5">
        <v>39.37007874015748</v>
      </c>
      <c r="K34" s="15">
        <v>39</v>
      </c>
      <c r="L34" s="20">
        <v>36.2</v>
      </c>
      <c r="M34" s="20">
        <v>32</v>
      </c>
      <c r="N34" s="15">
        <v>38</v>
      </c>
      <c r="O34" s="15">
        <v>34</v>
      </c>
      <c r="P34" s="15">
        <v>37.333333333333336</v>
      </c>
      <c r="Q34" s="15">
        <v>43</v>
      </c>
      <c r="R34" s="15">
        <v>35</v>
      </c>
      <c r="S34" s="20">
        <v>23.62204724409449</v>
      </c>
      <c r="T34" s="15">
        <v>39</v>
      </c>
      <c r="U34" s="15">
        <v>20</v>
      </c>
      <c r="V34" s="15">
        <v>38.7</v>
      </c>
    </row>
    <row r="35" spans="1:22" ht="15" customHeight="1">
      <c r="A35" s="12">
        <v>31</v>
      </c>
      <c r="B35" s="8"/>
      <c r="C35" s="8" t="s">
        <v>265</v>
      </c>
      <c r="D35" s="1"/>
      <c r="E35" s="27">
        <f t="shared" si="0"/>
        <v>37.41746642294713</v>
      </c>
      <c r="F35" s="26"/>
      <c r="G35" s="36">
        <v>15</v>
      </c>
      <c r="H35" s="26"/>
      <c r="I35" s="5">
        <v>44.75056666666667</v>
      </c>
      <c r="J35" s="5">
        <v>39.37007874015748</v>
      </c>
      <c r="K35" s="15">
        <v>38</v>
      </c>
      <c r="L35" s="20">
        <v>37.1</v>
      </c>
      <c r="M35" s="20">
        <v>33</v>
      </c>
      <c r="N35" s="15">
        <v>37</v>
      </c>
      <c r="O35" s="15">
        <v>35</v>
      </c>
      <c r="P35" s="15">
        <v>38.333333333333336</v>
      </c>
      <c r="Q35" s="15">
        <v>44</v>
      </c>
      <c r="R35" s="15">
        <v>37</v>
      </c>
      <c r="S35" s="20">
        <v>25.590551181102363</v>
      </c>
      <c r="T35" s="15">
        <v>38</v>
      </c>
      <c r="U35" s="15">
        <v>38</v>
      </c>
      <c r="V35" s="15">
        <v>38.7</v>
      </c>
    </row>
    <row r="36" spans="1:31" ht="15" customHeight="1">
      <c r="A36" s="43">
        <v>32</v>
      </c>
      <c r="B36" s="191"/>
      <c r="C36" s="94" t="s">
        <v>226</v>
      </c>
      <c r="D36" s="100"/>
      <c r="E36" s="202">
        <f t="shared" si="0"/>
        <v>38.03600774278215</v>
      </c>
      <c r="F36" s="169"/>
      <c r="G36" s="58">
        <v>19</v>
      </c>
      <c r="H36" s="169"/>
      <c r="I36" s="50">
        <v>45.53796666666667</v>
      </c>
      <c r="J36" s="50">
        <v>41.338582677165356</v>
      </c>
      <c r="K36" s="50">
        <v>37</v>
      </c>
      <c r="L36" s="44">
        <v>34.8</v>
      </c>
      <c r="M36" s="44">
        <v>35</v>
      </c>
      <c r="N36" s="50">
        <v>35</v>
      </c>
      <c r="O36" s="50">
        <v>36</v>
      </c>
      <c r="P36" s="50">
        <v>38</v>
      </c>
      <c r="Q36" s="50">
        <v>45</v>
      </c>
      <c r="R36" s="50">
        <v>39</v>
      </c>
      <c r="S36" s="44">
        <v>29.52755905511811</v>
      </c>
      <c r="T36" s="50">
        <v>39</v>
      </c>
      <c r="U36" s="50">
        <v>37</v>
      </c>
      <c r="V36" s="50">
        <v>40.3</v>
      </c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ht="15" customHeight="1">
      <c r="A37" s="1">
        <v>33</v>
      </c>
      <c r="B37" s="79"/>
      <c r="C37" s="8" t="s">
        <v>367</v>
      </c>
      <c r="D37" s="35"/>
      <c r="E37" s="27">
        <f t="shared" si="0"/>
        <v>40.071983933258345</v>
      </c>
      <c r="F37" s="124"/>
      <c r="G37" s="125">
        <v>33</v>
      </c>
      <c r="H37" s="124"/>
      <c r="I37" s="5">
        <v>49.47496666666667</v>
      </c>
      <c r="J37" s="5">
        <v>43.30708661417323</v>
      </c>
      <c r="K37" s="15">
        <v>40</v>
      </c>
      <c r="L37" s="88">
        <v>38.8</v>
      </c>
      <c r="M37" s="20">
        <v>36.5</v>
      </c>
      <c r="N37" s="15">
        <v>41</v>
      </c>
      <c r="O37" s="15">
        <v>36.333333333333336</v>
      </c>
      <c r="P37" s="15">
        <v>40.333333333333336</v>
      </c>
      <c r="Q37" s="15">
        <v>49</v>
      </c>
      <c r="R37" s="15">
        <v>38</v>
      </c>
      <c r="S37" s="88">
        <v>27.559055118110237</v>
      </c>
      <c r="T37" s="15">
        <v>40</v>
      </c>
      <c r="U37" s="15">
        <v>36</v>
      </c>
      <c r="V37" s="15">
        <v>44.7</v>
      </c>
      <c r="W37" s="35"/>
      <c r="X37" s="35"/>
      <c r="Y37" s="35"/>
      <c r="Z37" s="35"/>
      <c r="AA37" s="35"/>
      <c r="AB37" s="35"/>
      <c r="AC37" s="35"/>
      <c r="AD37" s="35"/>
      <c r="AE37" s="35"/>
    </row>
    <row r="38" spans="1:22" ht="15" customHeight="1">
      <c r="A38" s="1">
        <v>34</v>
      </c>
      <c r="C38" s="8" t="s">
        <v>368</v>
      </c>
      <c r="D38" s="1"/>
      <c r="E38" s="27">
        <f t="shared" si="0"/>
        <v>39.66129850018748</v>
      </c>
      <c r="F38" s="88"/>
      <c r="G38" s="90">
        <v>32</v>
      </c>
      <c r="H38" s="88"/>
      <c r="I38" s="5">
        <v>44.35686666666667</v>
      </c>
      <c r="J38" s="5">
        <v>43.30708661417323</v>
      </c>
      <c r="K38" s="15">
        <v>43</v>
      </c>
      <c r="L38" s="88">
        <v>36.6</v>
      </c>
      <c r="M38" s="20">
        <v>35.5</v>
      </c>
      <c r="N38" s="15">
        <v>39</v>
      </c>
      <c r="O38" s="15">
        <v>38</v>
      </c>
      <c r="P38" s="15">
        <v>40.666666666666664</v>
      </c>
      <c r="Q38" s="15">
        <v>47</v>
      </c>
      <c r="R38" s="15">
        <v>39</v>
      </c>
      <c r="S38" s="88">
        <v>29.52755905511811</v>
      </c>
      <c r="T38" s="15">
        <v>41</v>
      </c>
      <c r="U38" s="15">
        <v>37</v>
      </c>
      <c r="V38" s="15">
        <v>41.3</v>
      </c>
    </row>
    <row r="39" spans="1:22" ht="13.5" thickBot="1">
      <c r="A39" s="49">
        <v>35</v>
      </c>
      <c r="B39" s="197"/>
      <c r="C39" s="47" t="s">
        <v>369</v>
      </c>
      <c r="D39" s="49"/>
      <c r="E39" s="203">
        <f t="shared" si="0"/>
        <v>39.02920269966254</v>
      </c>
      <c r="F39" s="141"/>
      <c r="G39" s="141">
        <v>26</v>
      </c>
      <c r="H39" s="141"/>
      <c r="I39" s="55">
        <v>43.044533333333334</v>
      </c>
      <c r="J39" s="55">
        <v>39.37007874015748</v>
      </c>
      <c r="K39" s="55">
        <v>44</v>
      </c>
      <c r="L39" s="53">
        <v>37.8</v>
      </c>
      <c r="M39" s="53">
        <v>36</v>
      </c>
      <c r="N39" s="55">
        <v>39</v>
      </c>
      <c r="O39" s="55">
        <v>34.666666666666664</v>
      </c>
      <c r="P39" s="55">
        <v>38</v>
      </c>
      <c r="Q39" s="55">
        <v>46</v>
      </c>
      <c r="R39" s="55">
        <v>39</v>
      </c>
      <c r="S39" s="53">
        <v>29.52755905511811</v>
      </c>
      <c r="T39" s="55">
        <v>41</v>
      </c>
      <c r="U39" s="55">
        <v>38</v>
      </c>
      <c r="V39" s="55">
        <v>41</v>
      </c>
    </row>
    <row r="40" spans="4:22" ht="13.5" thickTop="1">
      <c r="D40" s="1"/>
      <c r="F40" s="1"/>
      <c r="G40" s="1"/>
      <c r="H40" s="1"/>
      <c r="I40" s="1"/>
      <c r="J40" s="20"/>
      <c r="K40" s="20"/>
      <c r="L40" s="20"/>
      <c r="M40" s="20"/>
      <c r="N40" s="20"/>
      <c r="O40" s="20"/>
      <c r="P40" s="20"/>
      <c r="Q40" s="20"/>
      <c r="R40" s="20"/>
      <c r="S40" s="41"/>
      <c r="V40"/>
    </row>
    <row r="41" spans="2:22" ht="12.75">
      <c r="B41" s="79"/>
      <c r="C41" s="2" t="s">
        <v>51</v>
      </c>
      <c r="D41" s="1"/>
      <c r="E41" s="20">
        <f>AVERAGE(E5:E39)</f>
        <v>37.28167786383845</v>
      </c>
      <c r="F41" s="1"/>
      <c r="G41" s="1"/>
      <c r="H41" s="1"/>
      <c r="I41" s="20">
        <f aca="true" t="shared" si="1" ref="I41:V41">AVERAGE(I5:I39)</f>
        <v>43.47947809523811</v>
      </c>
      <c r="J41" s="20">
        <f t="shared" si="1"/>
        <v>39.370078740157474</v>
      </c>
      <c r="K41" s="20">
        <f>AVERAGE(K5:K39)</f>
        <v>39.31428571428572</v>
      </c>
      <c r="L41" s="20">
        <f t="shared" si="1"/>
        <v>34.96285714285714</v>
      </c>
      <c r="M41" s="20">
        <f t="shared" si="1"/>
        <v>33.74285714285714</v>
      </c>
      <c r="N41" s="20">
        <f t="shared" si="1"/>
        <v>36.65714285714286</v>
      </c>
      <c r="O41" s="20">
        <f t="shared" si="1"/>
        <v>34.46190476190477</v>
      </c>
      <c r="P41" s="20">
        <f t="shared" si="1"/>
        <v>37.647619047619045</v>
      </c>
      <c r="Q41" s="20">
        <f t="shared" si="1"/>
        <v>44.08571428571429</v>
      </c>
      <c r="R41" s="20">
        <f t="shared" si="1"/>
        <v>37.2</v>
      </c>
      <c r="S41" s="20">
        <f t="shared" si="1"/>
        <v>26.152980877390316</v>
      </c>
      <c r="T41" s="20">
        <f t="shared" si="1"/>
        <v>38.457142857142856</v>
      </c>
      <c r="U41" s="20">
        <f t="shared" si="1"/>
        <v>36.285714285714285</v>
      </c>
      <c r="V41" s="20">
        <f t="shared" si="1"/>
        <v>40.125714285714274</v>
      </c>
    </row>
    <row r="42" spans="3:19" ht="12.75">
      <c r="C42" s="2"/>
      <c r="D42" s="1"/>
      <c r="E42" s="1"/>
      <c r="F42" s="1"/>
      <c r="G42" s="1"/>
      <c r="H42" s="1"/>
      <c r="I42" s="1"/>
      <c r="J42" s="20"/>
      <c r="K42" s="20"/>
      <c r="L42" s="20"/>
      <c r="M42" s="20"/>
      <c r="N42" s="20"/>
      <c r="O42" s="20"/>
      <c r="P42" s="20"/>
      <c r="Q42" s="20"/>
      <c r="R42" s="20"/>
      <c r="S42" s="41"/>
    </row>
    <row r="43" spans="3:19" ht="12.75">
      <c r="C43" s="2"/>
      <c r="D43" s="1"/>
      <c r="E43" s="1"/>
      <c r="F43" s="1"/>
      <c r="G43" s="1"/>
      <c r="H43" s="1"/>
      <c r="I43" s="1"/>
      <c r="J43" s="20"/>
      <c r="K43" s="20"/>
      <c r="L43" s="20"/>
      <c r="M43" s="20"/>
      <c r="N43" s="20"/>
      <c r="O43" s="20"/>
      <c r="P43" s="20"/>
      <c r="Q43" s="20"/>
      <c r="R43" s="20"/>
      <c r="S43" s="41"/>
    </row>
    <row r="44" spans="3:19" ht="12.75">
      <c r="C44" s="2"/>
      <c r="D44" s="1"/>
      <c r="E44" s="1"/>
      <c r="F44" s="1"/>
      <c r="G44" s="1"/>
      <c r="H44" s="1"/>
      <c r="I44" s="1"/>
      <c r="J44" s="20"/>
      <c r="K44" s="20"/>
      <c r="L44" s="20"/>
      <c r="M44" s="20"/>
      <c r="N44" s="20"/>
      <c r="O44" s="20"/>
      <c r="P44" s="20"/>
      <c r="Q44" s="20"/>
      <c r="R44" s="20"/>
      <c r="S44" s="41"/>
    </row>
    <row r="45" spans="3:19" ht="12.75">
      <c r="C45" s="2"/>
      <c r="D45" s="1"/>
      <c r="E45" s="1"/>
      <c r="F45" s="1"/>
      <c r="G45" s="1"/>
      <c r="H45" s="1"/>
      <c r="I45" s="1"/>
      <c r="J45" s="20"/>
      <c r="K45" s="20"/>
      <c r="L45" s="20"/>
      <c r="M45" s="20"/>
      <c r="N45" s="20"/>
      <c r="O45" s="20"/>
      <c r="P45" s="20"/>
      <c r="Q45" s="20"/>
      <c r="R45" s="20"/>
      <c r="S45" s="41"/>
    </row>
    <row r="46" spans="4:19" ht="12.75">
      <c r="D46" s="1"/>
      <c r="E46" s="1"/>
      <c r="F46" s="1"/>
      <c r="G46" s="1"/>
      <c r="H46" s="1"/>
      <c r="I46" s="1"/>
      <c r="J46" s="20"/>
      <c r="K46" s="20"/>
      <c r="L46" s="20"/>
      <c r="M46" s="20"/>
      <c r="N46" s="20"/>
      <c r="O46" s="20"/>
      <c r="P46" s="20"/>
      <c r="Q46" s="20"/>
      <c r="R46" s="20"/>
      <c r="S46" s="41"/>
    </row>
    <row r="47" spans="4:19" ht="12.75">
      <c r="D47" s="1"/>
      <c r="E47" s="1"/>
      <c r="F47" s="1"/>
      <c r="G47" s="1"/>
      <c r="H47" s="1"/>
      <c r="I47" s="1"/>
      <c r="J47" s="20"/>
      <c r="K47" s="20"/>
      <c r="L47" s="20"/>
      <c r="M47" s="20"/>
      <c r="N47" s="20"/>
      <c r="O47" s="20"/>
      <c r="P47" s="20"/>
      <c r="Q47" s="20"/>
      <c r="R47" s="20"/>
      <c r="S47" s="41"/>
    </row>
    <row r="48" spans="4:19" ht="12.75">
      <c r="D48" s="1"/>
      <c r="E48" s="1"/>
      <c r="F48" s="1"/>
      <c r="G48" s="1"/>
      <c r="H48" s="1"/>
      <c r="I48" s="1"/>
      <c r="J48" s="20"/>
      <c r="K48" s="20"/>
      <c r="L48" s="20"/>
      <c r="M48" s="20"/>
      <c r="N48" s="20"/>
      <c r="O48" s="20"/>
      <c r="P48" s="20"/>
      <c r="Q48" s="20"/>
      <c r="R48" s="20"/>
      <c r="S48" s="41"/>
    </row>
    <row r="49" spans="4:19" ht="12.75">
      <c r="D49" s="1"/>
      <c r="E49" s="1"/>
      <c r="F49" s="1"/>
      <c r="G49" s="1"/>
      <c r="H49" s="1"/>
      <c r="I49" s="1"/>
      <c r="J49" s="20"/>
      <c r="K49" s="20"/>
      <c r="L49" s="20"/>
      <c r="M49" s="20"/>
      <c r="N49" s="20"/>
      <c r="O49" s="20"/>
      <c r="P49" s="20"/>
      <c r="Q49" s="20"/>
      <c r="R49" s="20"/>
      <c r="S49" s="41"/>
    </row>
    <row r="50" spans="4:19" ht="12.75">
      <c r="D50" s="1"/>
      <c r="E50" s="1"/>
      <c r="F50" s="1"/>
      <c r="G50" s="1"/>
      <c r="H50" s="1"/>
      <c r="I50" s="1"/>
      <c r="J50" s="20"/>
      <c r="K50" s="20"/>
      <c r="L50" s="20"/>
      <c r="M50" s="20"/>
      <c r="N50" s="20"/>
      <c r="O50" s="20"/>
      <c r="P50" s="20"/>
      <c r="Q50" s="20"/>
      <c r="R50" s="20"/>
      <c r="S50" s="41"/>
    </row>
    <row r="51" spans="4:19" ht="12.75">
      <c r="D51" s="1"/>
      <c r="E51" s="1"/>
      <c r="F51" s="1"/>
      <c r="G51" s="1"/>
      <c r="H51" s="1"/>
      <c r="I51" s="1"/>
      <c r="J51" s="20"/>
      <c r="K51" s="20"/>
      <c r="L51" s="20"/>
      <c r="M51" s="20"/>
      <c r="N51" s="20"/>
      <c r="O51" s="20"/>
      <c r="P51" s="20"/>
      <c r="Q51" s="20"/>
      <c r="R51" s="20"/>
      <c r="S51" s="41"/>
    </row>
    <row r="52" spans="4:19" ht="12.75">
      <c r="D52" s="1"/>
      <c r="E52" s="1"/>
      <c r="F52" s="1"/>
      <c r="G52" s="1"/>
      <c r="H52" s="1"/>
      <c r="I52" s="1"/>
      <c r="J52" s="20"/>
      <c r="K52" s="20"/>
      <c r="L52" s="20"/>
      <c r="M52" s="20"/>
      <c r="N52" s="20"/>
      <c r="O52" s="20"/>
      <c r="P52" s="20"/>
      <c r="Q52" s="20"/>
      <c r="R52" s="20"/>
      <c r="S52" s="41"/>
    </row>
    <row r="53" spans="4:19" ht="12.75">
      <c r="D53" s="1"/>
      <c r="E53" s="1"/>
      <c r="F53" s="1"/>
      <c r="G53" s="1"/>
      <c r="H53" s="1"/>
      <c r="I53" s="1"/>
      <c r="J53" s="20"/>
      <c r="K53" s="20"/>
      <c r="L53" s="20"/>
      <c r="M53" s="20"/>
      <c r="N53" s="20"/>
      <c r="O53" s="20"/>
      <c r="P53" s="20"/>
      <c r="Q53" s="20"/>
      <c r="R53" s="20"/>
      <c r="S53" s="41"/>
    </row>
    <row r="54" spans="4:19" ht="12.75">
      <c r="D54" s="1"/>
      <c r="E54" s="1"/>
      <c r="F54" s="1"/>
      <c r="G54" s="1"/>
      <c r="H54" s="1"/>
      <c r="I54" s="1"/>
      <c r="J54" s="20"/>
      <c r="K54" s="20"/>
      <c r="L54" s="20"/>
      <c r="M54" s="20"/>
      <c r="N54" s="20"/>
      <c r="O54" s="20"/>
      <c r="P54" s="20"/>
      <c r="Q54" s="20"/>
      <c r="R54" s="20"/>
      <c r="S54" s="41"/>
    </row>
    <row r="55" spans="4:19" ht="12.75">
      <c r="D55" s="1"/>
      <c r="E55" s="1"/>
      <c r="F55" s="1"/>
      <c r="G55" s="1"/>
      <c r="H55" s="1"/>
      <c r="I55" s="1"/>
      <c r="J55" s="20"/>
      <c r="K55" s="20"/>
      <c r="L55" s="20"/>
      <c r="M55" s="20"/>
      <c r="N55" s="20"/>
      <c r="O55" s="20"/>
      <c r="P55" s="20"/>
      <c r="Q55" s="20"/>
      <c r="R55" s="20"/>
      <c r="S55" s="41"/>
    </row>
    <row r="56" spans="4:9" ht="12.75">
      <c r="D56" s="1"/>
      <c r="E56" s="1"/>
      <c r="F56" s="1"/>
      <c r="G56" s="1"/>
      <c r="H56" s="1"/>
      <c r="I56" s="1"/>
    </row>
    <row r="57" spans="4:9" ht="12.75">
      <c r="D57" s="1"/>
      <c r="E57" s="1"/>
      <c r="F57" s="1"/>
      <c r="G57" s="1"/>
      <c r="H57" s="1"/>
      <c r="I57" s="1"/>
    </row>
    <row r="58" spans="4:9" ht="12.75">
      <c r="D58" s="1"/>
      <c r="E58" s="1"/>
      <c r="F58" s="1"/>
      <c r="G58" s="1"/>
      <c r="H58" s="1"/>
      <c r="I58" s="1"/>
    </row>
    <row r="59" spans="4:9" ht="12.75">
      <c r="D59" s="1"/>
      <c r="E59" s="1"/>
      <c r="F59" s="1"/>
      <c r="G59" s="1"/>
      <c r="H59" s="1"/>
      <c r="I59" s="1"/>
    </row>
    <row r="60" spans="4:9" ht="12.75">
      <c r="D60" s="1"/>
      <c r="E60" s="1"/>
      <c r="F60" s="1"/>
      <c r="G60" s="1"/>
      <c r="H60" s="1"/>
      <c r="I60" s="1"/>
    </row>
    <row r="61" spans="4:9" ht="12.75">
      <c r="D61" s="1"/>
      <c r="E61" s="1"/>
      <c r="F61" s="1"/>
      <c r="G61" s="1"/>
      <c r="H61" s="1"/>
      <c r="I61" s="1"/>
    </row>
    <row r="62" spans="4:9" ht="12.75">
      <c r="D62" s="1"/>
      <c r="E62" s="1"/>
      <c r="F62" s="1"/>
      <c r="G62" s="1"/>
      <c r="H62" s="1"/>
      <c r="I62" s="1"/>
    </row>
    <row r="63" spans="4:9" ht="12.75">
      <c r="D63" s="1"/>
      <c r="E63" s="1"/>
      <c r="F63" s="1"/>
      <c r="G63" s="1"/>
      <c r="H63" s="1"/>
      <c r="I63" s="1"/>
    </row>
    <row r="64" spans="4:9" ht="12.75">
      <c r="D64" s="1"/>
      <c r="E64" s="1"/>
      <c r="F64" s="1"/>
      <c r="G64" s="1"/>
      <c r="H64" s="1"/>
      <c r="I64" s="1"/>
    </row>
    <row r="65" spans="4:9" ht="12.75">
      <c r="D65" s="1"/>
      <c r="E65" s="1"/>
      <c r="F65" s="1"/>
      <c r="G65" s="1"/>
      <c r="H65" s="1"/>
      <c r="I65" s="1"/>
    </row>
    <row r="66" spans="4:9" ht="12.75">
      <c r="D66" s="1"/>
      <c r="E66" s="1"/>
      <c r="F66" s="1"/>
      <c r="G66" s="1"/>
      <c r="H66" s="1"/>
      <c r="I66" s="1"/>
    </row>
    <row r="67" spans="4:9" ht="12.75">
      <c r="D67" s="1"/>
      <c r="E67" s="1"/>
      <c r="F67" s="1"/>
      <c r="G67" s="1"/>
      <c r="H67" s="1"/>
      <c r="I67" s="1"/>
    </row>
    <row r="68" spans="4:9" ht="12.75">
      <c r="D68" s="1"/>
      <c r="E68" s="1"/>
      <c r="F68" s="1"/>
      <c r="G68" s="1"/>
      <c r="H68" s="1"/>
      <c r="I68" s="1"/>
    </row>
    <row r="69" spans="4:9" ht="12.75">
      <c r="D69" s="1"/>
      <c r="E69" s="1"/>
      <c r="F69" s="1"/>
      <c r="G69" s="1"/>
      <c r="H69" s="1"/>
      <c r="I69" s="1"/>
    </row>
    <row r="70" spans="4:9" ht="12.75">
      <c r="D70" s="1"/>
      <c r="E70" s="1"/>
      <c r="F70" s="1"/>
      <c r="G70" s="1"/>
      <c r="H70" s="1"/>
      <c r="I70" s="1"/>
    </row>
    <row r="71" spans="4:9" ht="12.75">
      <c r="D71" s="1"/>
      <c r="E71" s="1"/>
      <c r="F71" s="1"/>
      <c r="G71" s="1"/>
      <c r="H71" s="1"/>
      <c r="I71" s="1"/>
    </row>
    <row r="72" spans="4:9" ht="12.75">
      <c r="D72" s="1"/>
      <c r="E72" s="1"/>
      <c r="F72" s="1"/>
      <c r="G72" s="1"/>
      <c r="H72" s="1"/>
      <c r="I72" s="1"/>
    </row>
    <row r="73" spans="4:9" ht="12.75">
      <c r="D73" s="1"/>
      <c r="E73" s="1"/>
      <c r="F73" s="1"/>
      <c r="G73" s="1"/>
      <c r="H73" s="1"/>
      <c r="I73" s="1"/>
    </row>
    <row r="74" spans="4:9" ht="12.75">
      <c r="D74" s="1"/>
      <c r="E74" s="1"/>
      <c r="F74" s="1"/>
      <c r="G74" s="1"/>
      <c r="H74" s="1"/>
      <c r="I74" s="1"/>
    </row>
    <row r="75" spans="4:9" ht="12.75">
      <c r="D75" s="1"/>
      <c r="E75" s="1"/>
      <c r="F75" s="1"/>
      <c r="G75" s="1"/>
      <c r="H75" s="1"/>
      <c r="I75" s="1"/>
    </row>
    <row r="76" spans="4:9" ht="12.75">
      <c r="D76" s="1"/>
      <c r="E76" s="1"/>
      <c r="F76" s="1"/>
      <c r="G76" s="1"/>
      <c r="H76" s="1"/>
      <c r="I76" s="1"/>
    </row>
    <row r="77" spans="4:9" ht="12.75">
      <c r="D77" s="1"/>
      <c r="E77" s="1"/>
      <c r="F77" s="1"/>
      <c r="G77" s="1"/>
      <c r="H77" s="1"/>
      <c r="I77" s="1"/>
    </row>
    <row r="78" spans="4:9" ht="12.75">
      <c r="D78" s="1"/>
      <c r="E78" s="1"/>
      <c r="F78" s="1"/>
      <c r="G78" s="1"/>
      <c r="H78" s="1"/>
      <c r="I78" s="1"/>
    </row>
    <row r="79" spans="4:9" ht="12.75">
      <c r="D79" s="1"/>
      <c r="E79" s="1"/>
      <c r="F79" s="1"/>
      <c r="G79" s="1"/>
      <c r="H79" s="1"/>
      <c r="I79" s="1"/>
    </row>
    <row r="80" spans="4:9" ht="12.75">
      <c r="D80" s="1"/>
      <c r="E80" s="1"/>
      <c r="F80" s="1"/>
      <c r="G80" s="1"/>
      <c r="H80" s="1"/>
      <c r="I80" s="1"/>
    </row>
  </sheetData>
  <printOptions horizontalCentered="1" verticalCentered="1"/>
  <pageMargins left="0.5" right="0.5" top="0.5" bottom="0.5" header="0" footer="0"/>
  <pageSetup horizontalDpi="600" verticalDpi="600" orientation="landscape" scale="82" r:id="rId1"/>
  <headerFooter alignWithMargins="0">
    <oddFooter>&amp;R16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AJ82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2" customWidth="1"/>
    <col min="2" max="2" width="1.1484375" style="8" customWidth="1"/>
    <col min="3" max="3" width="20.421875" style="8" customWidth="1"/>
    <col min="4" max="4" width="0.85546875" style="8" customWidth="1"/>
    <col min="5" max="5" width="6.8515625" style="19" customWidth="1"/>
    <col min="6" max="6" width="2.140625" style="19" customWidth="1"/>
    <col min="7" max="7" width="8.28125" style="22" customWidth="1"/>
    <col min="8" max="8" width="0.9921875" style="19" customWidth="1"/>
    <col min="9" max="16" width="7.57421875" style="19" customWidth="1"/>
    <col min="17" max="19" width="7.57421875" style="12" customWidth="1"/>
    <col min="20" max="16384" width="9.140625" style="8" customWidth="1"/>
  </cols>
  <sheetData>
    <row r="1" spans="1:2" ht="15">
      <c r="A1" s="120"/>
      <c r="B1" s="30" t="s">
        <v>378</v>
      </c>
    </row>
    <row r="3" spans="5:36" ht="12.75">
      <c r="E3" s="19" t="s">
        <v>37</v>
      </c>
      <c r="G3" s="22" t="s">
        <v>37</v>
      </c>
      <c r="O3" s="19" t="s">
        <v>535</v>
      </c>
      <c r="P3" s="19" t="s">
        <v>536</v>
      </c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6" ht="12.75" customHeight="1">
      <c r="A4" s="12" t="s">
        <v>31</v>
      </c>
      <c r="C4" s="8" t="s">
        <v>32</v>
      </c>
      <c r="E4" s="19" t="s">
        <v>46</v>
      </c>
      <c r="G4" s="22" t="s">
        <v>46</v>
      </c>
      <c r="I4" s="19" t="s">
        <v>457</v>
      </c>
      <c r="J4" s="19" t="s">
        <v>65</v>
      </c>
      <c r="K4" s="19" t="s">
        <v>67</v>
      </c>
      <c r="L4" s="19" t="s">
        <v>71</v>
      </c>
      <c r="M4" s="19" t="s">
        <v>73</v>
      </c>
      <c r="N4" s="19" t="s">
        <v>72</v>
      </c>
      <c r="O4" s="19" t="s">
        <v>69</v>
      </c>
      <c r="P4" s="19" t="s">
        <v>69</v>
      </c>
      <c r="Q4" s="12" t="s">
        <v>70</v>
      </c>
      <c r="R4" s="12" t="s">
        <v>257</v>
      </c>
      <c r="S4" s="12" t="s">
        <v>75</v>
      </c>
      <c r="V4" s="39"/>
      <c r="W4" s="38"/>
      <c r="X4" s="38"/>
      <c r="Y4" s="39"/>
      <c r="Z4" s="123"/>
      <c r="AA4" s="38"/>
      <c r="AB4" s="228"/>
      <c r="AC4" s="226"/>
      <c r="AD4" s="39"/>
      <c r="AE4" s="39"/>
      <c r="AF4" s="39"/>
      <c r="AG4" s="39"/>
      <c r="AH4" s="39"/>
      <c r="AI4" s="39"/>
      <c r="AJ4" s="39"/>
    </row>
    <row r="5" spans="1:36" ht="13.5" thickBot="1">
      <c r="A5" s="46" t="s">
        <v>40</v>
      </c>
      <c r="B5" s="47"/>
      <c r="C5" s="47" t="s">
        <v>41</v>
      </c>
      <c r="D5" s="47"/>
      <c r="E5" s="53" t="s">
        <v>77</v>
      </c>
      <c r="F5" s="53"/>
      <c r="G5" s="69" t="s">
        <v>93</v>
      </c>
      <c r="H5" s="53"/>
      <c r="I5" s="53" t="s">
        <v>458</v>
      </c>
      <c r="J5" s="53" t="s">
        <v>79</v>
      </c>
      <c r="K5" s="53" t="s">
        <v>81</v>
      </c>
      <c r="L5" s="53" t="s">
        <v>84</v>
      </c>
      <c r="M5" s="53" t="s">
        <v>85</v>
      </c>
      <c r="N5" s="53" t="s">
        <v>85</v>
      </c>
      <c r="O5" s="53" t="s">
        <v>83</v>
      </c>
      <c r="P5" s="53" t="s">
        <v>83</v>
      </c>
      <c r="Q5" s="46" t="s">
        <v>83</v>
      </c>
      <c r="R5" s="46" t="s">
        <v>86</v>
      </c>
      <c r="S5" s="46" t="s">
        <v>87</v>
      </c>
      <c r="V5" s="39"/>
      <c r="W5" s="38"/>
      <c r="X5" s="38"/>
      <c r="Y5" s="39"/>
      <c r="Z5" s="39"/>
      <c r="AA5" s="38"/>
      <c r="AB5" s="228"/>
      <c r="AC5" s="229"/>
      <c r="AD5" s="39"/>
      <c r="AE5" s="39"/>
      <c r="AF5" s="39"/>
      <c r="AG5" s="39"/>
      <c r="AH5" s="39"/>
      <c r="AI5" s="39"/>
      <c r="AJ5" s="39"/>
    </row>
    <row r="6" spans="13:36" ht="3" customHeight="1" thickTop="1">
      <c r="M6" s="146"/>
      <c r="N6" s="146"/>
      <c r="O6" s="146"/>
      <c r="P6" s="12"/>
      <c r="S6" s="147"/>
      <c r="V6" s="230"/>
      <c r="W6" s="38"/>
      <c r="X6" s="38"/>
      <c r="Y6" s="219"/>
      <c r="Z6" s="38"/>
      <c r="AA6" s="38"/>
      <c r="AB6" s="228"/>
      <c r="AC6" s="229"/>
      <c r="AD6" s="39"/>
      <c r="AE6" s="39"/>
      <c r="AF6" s="39"/>
      <c r="AG6" s="39"/>
      <c r="AH6" s="39"/>
      <c r="AI6" s="39"/>
      <c r="AJ6" s="39"/>
    </row>
    <row r="7" spans="1:36" ht="12.75" customHeight="1">
      <c r="A7" s="12">
        <v>1</v>
      </c>
      <c r="C7" s="8" t="s">
        <v>348</v>
      </c>
      <c r="D7" s="12"/>
      <c r="E7" s="19">
        <v>37.195369256666666</v>
      </c>
      <c r="F7" s="12"/>
      <c r="G7" s="12">
        <v>24</v>
      </c>
      <c r="H7" s="12"/>
      <c r="I7" s="22">
        <v>18.5175926</v>
      </c>
      <c r="J7" s="22">
        <v>15.125</v>
      </c>
      <c r="K7" s="22">
        <v>33.3333333</v>
      </c>
      <c r="L7" s="104">
        <v>31.7</v>
      </c>
      <c r="M7" s="90">
        <v>80</v>
      </c>
      <c r="N7" s="22">
        <v>76.66666666666667</v>
      </c>
      <c r="O7" s="22">
        <v>0</v>
      </c>
      <c r="P7" s="25">
        <v>6</v>
      </c>
      <c r="Q7" s="25">
        <v>77.77777</v>
      </c>
      <c r="R7" s="104">
        <v>33.333330000000004</v>
      </c>
      <c r="S7" s="4">
        <v>2.5</v>
      </c>
      <c r="T7" s="135"/>
      <c r="V7" s="104"/>
      <c r="W7" s="86"/>
      <c r="X7" s="86"/>
      <c r="Y7" s="15"/>
      <c r="Z7" s="214"/>
      <c r="AA7" s="86"/>
      <c r="AB7" s="15"/>
      <c r="AC7" s="223"/>
      <c r="AD7" s="39"/>
      <c r="AE7" s="15"/>
      <c r="AF7" s="39"/>
      <c r="AG7" s="39"/>
      <c r="AH7" s="39"/>
      <c r="AI7" s="39"/>
      <c r="AJ7" s="39"/>
    </row>
    <row r="8" spans="1:36" ht="12.75">
      <c r="A8" s="12">
        <v>2</v>
      </c>
      <c r="C8" s="8" t="s">
        <v>349</v>
      </c>
      <c r="D8" s="12"/>
      <c r="E8" s="19">
        <v>33.11267363</v>
      </c>
      <c r="F8" s="12"/>
      <c r="G8" s="12">
        <v>18</v>
      </c>
      <c r="H8" s="12"/>
      <c r="I8" s="22">
        <v>11.111</v>
      </c>
      <c r="J8" s="22">
        <v>33.275</v>
      </c>
      <c r="K8" s="22">
        <v>33.3333333</v>
      </c>
      <c r="L8" s="104">
        <v>21</v>
      </c>
      <c r="M8" s="90">
        <v>100</v>
      </c>
      <c r="N8" s="22">
        <v>73.33333333333333</v>
      </c>
      <c r="O8" s="22">
        <v>0</v>
      </c>
      <c r="P8" s="25">
        <v>0</v>
      </c>
      <c r="Q8" s="25">
        <v>36.666663</v>
      </c>
      <c r="R8" s="104">
        <v>7.407406666666667</v>
      </c>
      <c r="S8" s="4">
        <v>15</v>
      </c>
      <c r="T8" s="135"/>
      <c r="V8" s="104"/>
      <c r="W8" s="86"/>
      <c r="X8" s="86"/>
      <c r="Y8" s="15"/>
      <c r="Z8" s="214"/>
      <c r="AA8" s="86"/>
      <c r="AB8" s="15"/>
      <c r="AC8" s="223"/>
      <c r="AD8" s="39"/>
      <c r="AE8" s="15"/>
      <c r="AF8" s="39"/>
      <c r="AG8" s="39"/>
      <c r="AH8" s="39"/>
      <c r="AI8" s="39"/>
      <c r="AJ8" s="39"/>
    </row>
    <row r="9" spans="1:36" ht="12.75">
      <c r="A9" s="12">
        <v>3</v>
      </c>
      <c r="B9"/>
      <c r="C9" s="8" t="s">
        <v>350</v>
      </c>
      <c r="D9" s="12"/>
      <c r="E9" s="19">
        <v>22.540914633333333</v>
      </c>
      <c r="F9" s="12"/>
      <c r="G9" s="12">
        <v>8</v>
      </c>
      <c r="H9" s="12"/>
      <c r="I9" s="22">
        <v>11.111</v>
      </c>
      <c r="J9" s="22">
        <v>6.05</v>
      </c>
      <c r="K9" s="22">
        <v>0</v>
      </c>
      <c r="L9" s="104">
        <v>27.6</v>
      </c>
      <c r="M9" s="90">
        <v>80</v>
      </c>
      <c r="N9" s="22">
        <v>80</v>
      </c>
      <c r="O9" s="22">
        <v>0</v>
      </c>
      <c r="P9" s="25">
        <v>0</v>
      </c>
      <c r="Q9" s="25">
        <v>14.444443</v>
      </c>
      <c r="R9" s="104">
        <v>3.7037033333333333</v>
      </c>
      <c r="S9" s="4">
        <v>2.5</v>
      </c>
      <c r="T9" s="135"/>
      <c r="V9" s="104"/>
      <c r="W9" s="86"/>
      <c r="X9" s="86"/>
      <c r="Y9" s="15"/>
      <c r="Z9" s="214"/>
      <c r="AA9" s="86"/>
      <c r="AB9" s="15"/>
      <c r="AC9" s="223"/>
      <c r="AD9" s="39"/>
      <c r="AE9" s="15"/>
      <c r="AF9" s="39"/>
      <c r="AG9" s="39"/>
      <c r="AH9" s="39"/>
      <c r="AI9" s="39"/>
      <c r="AJ9" s="39"/>
    </row>
    <row r="10" spans="1:36" ht="12.75">
      <c r="A10" s="43">
        <v>4</v>
      </c>
      <c r="B10" s="94"/>
      <c r="C10" s="94" t="s">
        <v>25</v>
      </c>
      <c r="D10" s="43"/>
      <c r="E10" s="44">
        <v>29.131091739666665</v>
      </c>
      <c r="F10" s="43"/>
      <c r="G10" s="43">
        <v>13</v>
      </c>
      <c r="H10" s="43"/>
      <c r="I10" s="51">
        <v>14.81462963</v>
      </c>
      <c r="J10" s="51">
        <v>0</v>
      </c>
      <c r="K10" s="51">
        <v>11.1111111</v>
      </c>
      <c r="L10" s="78">
        <v>27.7</v>
      </c>
      <c r="M10" s="227">
        <v>80</v>
      </c>
      <c r="N10" s="51">
        <v>70</v>
      </c>
      <c r="O10" s="51">
        <v>0</v>
      </c>
      <c r="P10" s="51">
        <v>0</v>
      </c>
      <c r="Q10" s="51">
        <v>77.77777</v>
      </c>
      <c r="R10" s="78">
        <v>7.407406666666667</v>
      </c>
      <c r="S10" s="78">
        <v>2.5</v>
      </c>
      <c r="T10" s="135"/>
      <c r="V10" s="104"/>
      <c r="W10" s="86"/>
      <c r="X10" s="86"/>
      <c r="Y10" s="15"/>
      <c r="Z10" s="214"/>
      <c r="AA10" s="86"/>
      <c r="AB10" s="15"/>
      <c r="AC10" s="223"/>
      <c r="AD10" s="39"/>
      <c r="AE10" s="15"/>
      <c r="AF10" s="39"/>
      <c r="AG10" s="39"/>
      <c r="AH10" s="39"/>
      <c r="AI10" s="39"/>
      <c r="AJ10" s="39"/>
    </row>
    <row r="11" spans="1:36" ht="12.75">
      <c r="A11" s="12">
        <v>5</v>
      </c>
      <c r="C11" s="8" t="s">
        <v>259</v>
      </c>
      <c r="D11" s="12"/>
      <c r="E11" s="19">
        <v>32.568498739666666</v>
      </c>
      <c r="F11" s="12"/>
      <c r="G11" s="12">
        <v>17</v>
      </c>
      <c r="H11" s="12"/>
      <c r="I11" s="22">
        <v>14.81462963</v>
      </c>
      <c r="J11" s="22">
        <v>0</v>
      </c>
      <c r="K11" s="22">
        <v>11.1111111</v>
      </c>
      <c r="L11" s="104">
        <v>10</v>
      </c>
      <c r="M11" s="90">
        <v>80</v>
      </c>
      <c r="N11" s="22">
        <v>73.33333333333333</v>
      </c>
      <c r="O11" s="22">
        <v>0</v>
      </c>
      <c r="P11" s="25">
        <v>6</v>
      </c>
      <c r="Q11" s="25">
        <v>99.99999</v>
      </c>
      <c r="R11" s="104">
        <v>25.925923333333333</v>
      </c>
      <c r="S11" s="4">
        <v>7.5</v>
      </c>
      <c r="T11" s="135"/>
      <c r="V11" s="104"/>
      <c r="W11" s="86"/>
      <c r="X11" s="86"/>
      <c r="Y11" s="15"/>
      <c r="Z11" s="214"/>
      <c r="AA11" s="86"/>
      <c r="AB11" s="15"/>
      <c r="AC11" s="223"/>
      <c r="AD11" s="39"/>
      <c r="AE11" s="15"/>
      <c r="AF11" s="39"/>
      <c r="AG11" s="39"/>
      <c r="AH11" s="39"/>
      <c r="AI11" s="39"/>
      <c r="AJ11" s="39"/>
    </row>
    <row r="12" spans="1:36" ht="12.75">
      <c r="A12" s="12">
        <v>6</v>
      </c>
      <c r="C12" s="8" t="s">
        <v>351</v>
      </c>
      <c r="D12" s="12"/>
      <c r="E12" s="19">
        <v>22.02295111</v>
      </c>
      <c r="F12" s="12"/>
      <c r="G12" s="12">
        <v>7</v>
      </c>
      <c r="H12" s="12"/>
      <c r="I12" s="22">
        <v>11.111</v>
      </c>
      <c r="J12" s="22">
        <v>0</v>
      </c>
      <c r="K12" s="22">
        <v>11.1111111</v>
      </c>
      <c r="L12" s="104">
        <v>3.1</v>
      </c>
      <c r="M12" s="90">
        <v>60</v>
      </c>
      <c r="N12" s="22">
        <v>53.33333333333333</v>
      </c>
      <c r="O12" s="22">
        <v>0</v>
      </c>
      <c r="P12" s="25">
        <v>0</v>
      </c>
      <c r="Q12" s="25">
        <v>66.66666000000001</v>
      </c>
      <c r="R12" s="104">
        <v>7.407406666666667</v>
      </c>
      <c r="S12" s="4">
        <v>7.5</v>
      </c>
      <c r="T12" s="135"/>
      <c r="V12" s="104"/>
      <c r="W12" s="86"/>
      <c r="X12" s="86"/>
      <c r="Y12" s="15"/>
      <c r="Z12" s="214"/>
      <c r="AA12" s="86"/>
      <c r="AB12" s="15"/>
      <c r="AC12" s="223"/>
      <c r="AD12" s="39"/>
      <c r="AE12" s="15"/>
      <c r="AF12" s="39"/>
      <c r="AG12" s="39"/>
      <c r="AH12" s="39"/>
      <c r="AI12" s="39"/>
      <c r="AJ12" s="39"/>
    </row>
    <row r="13" spans="1:36" ht="12.75">
      <c r="A13" s="12">
        <v>7</v>
      </c>
      <c r="C13" s="8" t="s">
        <v>352</v>
      </c>
      <c r="D13" s="12"/>
      <c r="E13" s="19">
        <v>20.8148033</v>
      </c>
      <c r="F13" s="12"/>
      <c r="G13" s="12">
        <v>4</v>
      </c>
      <c r="H13" s="12"/>
      <c r="I13" s="22">
        <v>11.111</v>
      </c>
      <c r="J13" s="22">
        <v>0</v>
      </c>
      <c r="K13" s="22">
        <v>0</v>
      </c>
      <c r="L13" s="104">
        <v>0</v>
      </c>
      <c r="M13" s="90">
        <v>80</v>
      </c>
      <c r="N13" s="22">
        <v>76.66666666666667</v>
      </c>
      <c r="O13" s="22">
        <v>0</v>
      </c>
      <c r="P13" s="25">
        <v>0</v>
      </c>
      <c r="Q13" s="25">
        <v>36.666663</v>
      </c>
      <c r="R13" s="104">
        <v>3.7037033333333333</v>
      </c>
      <c r="S13" s="4">
        <v>0</v>
      </c>
      <c r="T13" s="135"/>
      <c r="V13" s="104"/>
      <c r="W13" s="86"/>
      <c r="X13" s="86"/>
      <c r="Y13" s="15"/>
      <c r="Z13" s="214"/>
      <c r="AA13" s="86"/>
      <c r="AB13" s="15"/>
      <c r="AC13" s="223"/>
      <c r="AD13" s="39"/>
      <c r="AE13" s="15"/>
      <c r="AF13" s="39"/>
      <c r="AG13" s="39"/>
      <c r="AH13" s="39"/>
      <c r="AI13" s="39"/>
      <c r="AJ13" s="39"/>
    </row>
    <row r="14" spans="1:36" ht="12.75">
      <c r="A14" s="43">
        <v>8</v>
      </c>
      <c r="B14" s="94"/>
      <c r="C14" s="94" t="s">
        <v>353</v>
      </c>
      <c r="D14" s="43"/>
      <c r="E14" s="44">
        <v>27.219973446000004</v>
      </c>
      <c r="F14" s="43"/>
      <c r="G14" s="43">
        <v>12</v>
      </c>
      <c r="H14" s="43"/>
      <c r="I14" s="51">
        <v>18.51825926</v>
      </c>
      <c r="J14" s="51">
        <v>0</v>
      </c>
      <c r="K14" s="51">
        <v>22.2222222</v>
      </c>
      <c r="L14" s="78">
        <v>31.7</v>
      </c>
      <c r="M14" s="227">
        <v>60</v>
      </c>
      <c r="N14" s="51">
        <v>66.66666666666667</v>
      </c>
      <c r="O14" s="51">
        <v>0</v>
      </c>
      <c r="P14" s="51">
        <v>6</v>
      </c>
      <c r="Q14" s="51">
        <v>58.888883</v>
      </c>
      <c r="R14" s="78">
        <v>3.7037033333333333</v>
      </c>
      <c r="S14" s="78">
        <v>7.5</v>
      </c>
      <c r="T14" s="135"/>
      <c r="V14" s="104"/>
      <c r="W14" s="86"/>
      <c r="X14" s="86"/>
      <c r="Y14" s="15"/>
      <c r="Z14" s="214"/>
      <c r="AA14" s="86"/>
      <c r="AB14" s="15"/>
      <c r="AC14" s="223"/>
      <c r="AD14" s="39"/>
      <c r="AE14" s="15"/>
      <c r="AF14" s="39"/>
      <c r="AG14" s="39"/>
      <c r="AH14" s="39"/>
      <c r="AI14" s="39"/>
      <c r="AJ14" s="39"/>
    </row>
    <row r="15" spans="1:36" ht="12.75">
      <c r="A15" s="12">
        <v>9</v>
      </c>
      <c r="C15" s="8" t="s">
        <v>354</v>
      </c>
      <c r="D15" s="12"/>
      <c r="E15" s="19">
        <v>35.32794277926667</v>
      </c>
      <c r="F15" s="12"/>
      <c r="G15" s="12">
        <v>22</v>
      </c>
      <c r="H15" s="12"/>
      <c r="I15" s="22">
        <v>18.518325926</v>
      </c>
      <c r="J15" s="22">
        <v>6.05</v>
      </c>
      <c r="K15" s="22">
        <v>22.2222222</v>
      </c>
      <c r="L15" s="104">
        <v>22.6</v>
      </c>
      <c r="M15" s="90">
        <v>93.33333333333334</v>
      </c>
      <c r="N15" s="22">
        <v>73.33333333333333</v>
      </c>
      <c r="O15" s="22">
        <v>0</v>
      </c>
      <c r="P15" s="25">
        <v>20</v>
      </c>
      <c r="Q15" s="25">
        <v>81.111103</v>
      </c>
      <c r="R15" s="104">
        <v>11.11111</v>
      </c>
      <c r="S15" s="4">
        <v>15</v>
      </c>
      <c r="T15" s="135"/>
      <c r="V15" s="104"/>
      <c r="W15" s="86"/>
      <c r="X15" s="86"/>
      <c r="Y15" s="15"/>
      <c r="Z15" s="214"/>
      <c r="AA15" s="86"/>
      <c r="AB15" s="15"/>
      <c r="AC15" s="223"/>
      <c r="AD15" s="39"/>
      <c r="AE15" s="15"/>
      <c r="AF15" s="39"/>
      <c r="AG15" s="39"/>
      <c r="AH15" s="39"/>
      <c r="AI15" s="39"/>
      <c r="AJ15" s="39"/>
    </row>
    <row r="16" spans="1:36" ht="12.75">
      <c r="A16" s="12">
        <v>10</v>
      </c>
      <c r="C16" s="8" t="s">
        <v>355</v>
      </c>
      <c r="D16" s="12"/>
      <c r="E16" s="19">
        <v>42.75413643633333</v>
      </c>
      <c r="F16" s="12"/>
      <c r="G16" s="12">
        <v>30</v>
      </c>
      <c r="H16" s="12"/>
      <c r="I16" s="22">
        <v>25.925629630000003</v>
      </c>
      <c r="J16" s="22">
        <v>45.375</v>
      </c>
      <c r="K16" s="22">
        <v>44.4444444</v>
      </c>
      <c r="L16" s="104">
        <v>21.5</v>
      </c>
      <c r="M16" s="90">
        <v>86.66666666666666</v>
      </c>
      <c r="N16" s="22">
        <v>90</v>
      </c>
      <c r="O16" s="22">
        <v>14</v>
      </c>
      <c r="P16" s="25">
        <v>54</v>
      </c>
      <c r="Q16" s="25">
        <v>41.111107000000004</v>
      </c>
      <c r="R16" s="104">
        <v>18.518516666666667</v>
      </c>
      <c r="S16" s="4">
        <v>20</v>
      </c>
      <c r="T16" s="135"/>
      <c r="V16" s="104"/>
      <c r="W16" s="86"/>
      <c r="X16" s="86"/>
      <c r="Y16" s="15"/>
      <c r="Z16" s="214"/>
      <c r="AA16" s="86"/>
      <c r="AB16" s="15"/>
      <c r="AC16" s="223"/>
      <c r="AD16" s="39"/>
      <c r="AE16" s="15"/>
      <c r="AF16" s="39"/>
      <c r="AG16" s="39"/>
      <c r="AH16" s="39"/>
      <c r="AI16" s="39"/>
      <c r="AJ16" s="39"/>
    </row>
    <row r="17" spans="1:36" ht="12.75">
      <c r="A17" s="12">
        <v>11</v>
      </c>
      <c r="C17" s="8" t="s">
        <v>26</v>
      </c>
      <c r="D17" s="12"/>
      <c r="E17" s="19">
        <v>44.63951369666667</v>
      </c>
      <c r="F17" s="12"/>
      <c r="G17" s="12">
        <v>31</v>
      </c>
      <c r="H17" s="12"/>
      <c r="I17" s="22">
        <v>22.222</v>
      </c>
      <c r="J17" s="22">
        <v>51.425</v>
      </c>
      <c r="K17" s="22">
        <v>33.3333333</v>
      </c>
      <c r="L17" s="104">
        <v>27.1</v>
      </c>
      <c r="M17" s="90">
        <v>66.66666666666667</v>
      </c>
      <c r="N17" s="22">
        <v>76.66666666666667</v>
      </c>
      <c r="O17" s="22">
        <v>34</v>
      </c>
      <c r="P17" s="25">
        <v>46</v>
      </c>
      <c r="Q17" s="25">
        <v>85.555547</v>
      </c>
      <c r="R17" s="104">
        <v>25.925923333333333</v>
      </c>
      <c r="S17" s="4">
        <v>17.5</v>
      </c>
      <c r="T17" s="135"/>
      <c r="V17" s="104"/>
      <c r="W17" s="86"/>
      <c r="X17" s="86"/>
      <c r="Y17" s="15"/>
      <c r="Z17" s="214"/>
      <c r="AA17" s="86"/>
      <c r="AB17" s="15"/>
      <c r="AC17" s="223"/>
      <c r="AD17" s="39"/>
      <c r="AE17" s="15"/>
      <c r="AF17" s="39"/>
      <c r="AG17" s="39"/>
      <c r="AH17" s="39"/>
      <c r="AI17" s="39"/>
      <c r="AJ17" s="39"/>
    </row>
    <row r="18" spans="1:36" ht="12.75">
      <c r="A18" s="43">
        <v>12</v>
      </c>
      <c r="B18" s="94"/>
      <c r="C18" s="94" t="s">
        <v>356</v>
      </c>
      <c r="D18" s="43"/>
      <c r="E18" s="44">
        <v>53.921539773333336</v>
      </c>
      <c r="F18" s="43"/>
      <c r="G18" s="43">
        <v>32</v>
      </c>
      <c r="H18" s="43"/>
      <c r="I18" s="51">
        <v>33.333</v>
      </c>
      <c r="J18" s="51">
        <v>81.675</v>
      </c>
      <c r="K18" s="51">
        <v>44.4444444</v>
      </c>
      <c r="L18" s="78">
        <v>91.3</v>
      </c>
      <c r="M18" s="227">
        <v>66.66666666666667</v>
      </c>
      <c r="N18" s="51">
        <v>80</v>
      </c>
      <c r="O18" s="51">
        <v>0</v>
      </c>
      <c r="P18" s="51">
        <v>26</v>
      </c>
      <c r="Q18" s="51">
        <v>77.77777</v>
      </c>
      <c r="R18" s="78">
        <v>18.518516666666667</v>
      </c>
      <c r="S18" s="78">
        <v>32.5</v>
      </c>
      <c r="T18" s="135"/>
      <c r="V18" s="104"/>
      <c r="W18" s="86"/>
      <c r="X18" s="86"/>
      <c r="Y18" s="15"/>
      <c r="Z18" s="214"/>
      <c r="AA18" s="86"/>
      <c r="AB18" s="15"/>
      <c r="AC18" s="223"/>
      <c r="AD18" s="39"/>
      <c r="AE18" s="15"/>
      <c r="AF18" s="39"/>
      <c r="AG18" s="39"/>
      <c r="AH18" s="39"/>
      <c r="AI18" s="39"/>
      <c r="AJ18" s="39"/>
    </row>
    <row r="19" spans="1:36" ht="12.75">
      <c r="A19" s="12">
        <v>13</v>
      </c>
      <c r="C19" s="8" t="s">
        <v>357</v>
      </c>
      <c r="D19" s="12"/>
      <c r="E19" s="19">
        <v>51.71349151666667</v>
      </c>
      <c r="F19" s="12"/>
      <c r="G19" s="1">
        <v>33</v>
      </c>
      <c r="H19" s="12"/>
      <c r="I19" s="22">
        <v>44.444</v>
      </c>
      <c r="J19" s="22">
        <v>7.865</v>
      </c>
      <c r="K19" s="22">
        <v>55.555555500000004</v>
      </c>
      <c r="L19" s="104">
        <v>76.4</v>
      </c>
      <c r="M19" s="90">
        <v>86.66666666666666</v>
      </c>
      <c r="N19" s="22">
        <v>76.66666666666667</v>
      </c>
      <c r="O19" s="22">
        <v>34</v>
      </c>
      <c r="P19" s="25">
        <v>66</v>
      </c>
      <c r="Q19" s="25">
        <v>81.111103</v>
      </c>
      <c r="R19" s="104">
        <v>25.925923333333333</v>
      </c>
      <c r="S19" s="4">
        <v>12.5</v>
      </c>
      <c r="T19" s="135"/>
      <c r="V19" s="104"/>
      <c r="W19" s="86"/>
      <c r="X19" s="86"/>
      <c r="Y19" s="15"/>
      <c r="Z19" s="214"/>
      <c r="AA19" s="86"/>
      <c r="AB19" s="15"/>
      <c r="AC19" s="223"/>
      <c r="AD19" s="39"/>
      <c r="AE19" s="15"/>
      <c r="AF19" s="39"/>
      <c r="AG19" s="39"/>
      <c r="AH19" s="39"/>
      <c r="AI19" s="39"/>
      <c r="AJ19" s="39"/>
    </row>
    <row r="20" spans="1:36" ht="12.75">
      <c r="A20" s="12">
        <v>14</v>
      </c>
      <c r="C20" s="8" t="s">
        <v>358</v>
      </c>
      <c r="D20" s="12"/>
      <c r="E20" s="19">
        <v>44.285571103</v>
      </c>
      <c r="F20" s="12"/>
      <c r="G20" s="12">
        <v>29</v>
      </c>
      <c r="H20" s="12"/>
      <c r="I20" s="22">
        <v>25.925629630000003</v>
      </c>
      <c r="J20" s="22">
        <v>4.5375</v>
      </c>
      <c r="K20" s="22">
        <v>44.4444444</v>
      </c>
      <c r="L20" s="104">
        <v>42.3</v>
      </c>
      <c r="M20" s="90">
        <v>93.33333333333334</v>
      </c>
      <c r="N20" s="22">
        <v>93.33333333333334</v>
      </c>
      <c r="O20" s="22">
        <v>6</v>
      </c>
      <c r="P20" s="25">
        <v>14</v>
      </c>
      <c r="Q20" s="25">
        <v>96.66665699999999</v>
      </c>
      <c r="R20" s="104">
        <v>14.814813333333333</v>
      </c>
      <c r="S20" s="4">
        <v>17.5</v>
      </c>
      <c r="T20" s="135"/>
      <c r="V20" s="104"/>
      <c r="W20" s="86"/>
      <c r="X20" s="86"/>
      <c r="Y20" s="15"/>
      <c r="Z20" s="214"/>
      <c r="AA20" s="86"/>
      <c r="AB20" s="15"/>
      <c r="AC20" s="223"/>
      <c r="AD20" s="39"/>
      <c r="AE20" s="15"/>
      <c r="AF20" s="39"/>
      <c r="AG20" s="39"/>
      <c r="AH20" s="39"/>
      <c r="AI20" s="39"/>
      <c r="AJ20" s="39"/>
    </row>
    <row r="21" spans="1:36" ht="12.75">
      <c r="A21" s="12">
        <v>15</v>
      </c>
      <c r="C21" s="8" t="s">
        <v>359</v>
      </c>
      <c r="D21" s="12"/>
      <c r="E21" s="19">
        <v>32.846276993000004</v>
      </c>
      <c r="F21" s="12"/>
      <c r="G21" s="12">
        <v>16</v>
      </c>
      <c r="H21" s="12"/>
      <c r="I21" s="22">
        <v>14.81462963</v>
      </c>
      <c r="J21" s="22">
        <v>12.1</v>
      </c>
      <c r="K21" s="22">
        <v>33.3333333</v>
      </c>
      <c r="L21" s="104">
        <v>28.4</v>
      </c>
      <c r="M21" s="90">
        <v>80</v>
      </c>
      <c r="N21" s="22">
        <v>76.66666666666667</v>
      </c>
      <c r="O21" s="22">
        <v>0</v>
      </c>
      <c r="P21" s="25">
        <v>0</v>
      </c>
      <c r="Q21" s="25">
        <v>63.333327000000004</v>
      </c>
      <c r="R21" s="104">
        <v>14.814813333333333</v>
      </c>
      <c r="S21" s="4">
        <v>5</v>
      </c>
      <c r="T21" s="135"/>
      <c r="V21" s="104"/>
      <c r="W21" s="86"/>
      <c r="X21" s="86"/>
      <c r="Y21" s="15"/>
      <c r="Z21" s="214"/>
      <c r="AA21" s="86"/>
      <c r="AB21" s="15"/>
      <c r="AC21" s="223"/>
      <c r="AD21" s="39"/>
      <c r="AE21" s="15"/>
      <c r="AF21" s="39"/>
      <c r="AG21" s="39"/>
      <c r="AH21" s="39"/>
      <c r="AI21" s="39"/>
      <c r="AJ21" s="39"/>
    </row>
    <row r="22" spans="1:36" ht="12.75">
      <c r="A22" s="43">
        <v>16</v>
      </c>
      <c r="B22" s="94"/>
      <c r="C22" s="94" t="s">
        <v>360</v>
      </c>
      <c r="D22" s="43"/>
      <c r="E22" s="44">
        <v>55.41672106266667</v>
      </c>
      <c r="F22" s="43"/>
      <c r="G22" s="17">
        <v>34</v>
      </c>
      <c r="H22" s="43"/>
      <c r="I22" s="51">
        <v>29.62925926</v>
      </c>
      <c r="J22" s="51">
        <v>81.675</v>
      </c>
      <c r="K22" s="51">
        <v>77.7777777</v>
      </c>
      <c r="L22" s="78">
        <v>38.4</v>
      </c>
      <c r="M22" s="227">
        <v>93.33333333333334</v>
      </c>
      <c r="N22" s="51">
        <v>76.66666666666667</v>
      </c>
      <c r="O22" s="51">
        <v>0</v>
      </c>
      <c r="P22" s="51">
        <v>28</v>
      </c>
      <c r="Q22" s="51">
        <v>85.555547</v>
      </c>
      <c r="R22" s="78">
        <v>29.629626666666667</v>
      </c>
      <c r="S22" s="78">
        <v>27.5</v>
      </c>
      <c r="T22" s="135"/>
      <c r="V22" s="104"/>
      <c r="W22" s="86"/>
      <c r="X22" s="86"/>
      <c r="Y22" s="15"/>
      <c r="Z22" s="214"/>
      <c r="AA22" s="86"/>
      <c r="AB22" s="15"/>
      <c r="AC22" s="223"/>
      <c r="AD22" s="39"/>
      <c r="AE22" s="15"/>
      <c r="AF22" s="39"/>
      <c r="AG22" s="39"/>
      <c r="AH22" s="39"/>
      <c r="AI22" s="39"/>
      <c r="AJ22" s="39"/>
    </row>
    <row r="23" spans="1:36" ht="12.75">
      <c r="A23" s="12">
        <v>17</v>
      </c>
      <c r="C23" s="8" t="s">
        <v>361</v>
      </c>
      <c r="D23" s="12"/>
      <c r="E23" s="19">
        <v>34.95414407666666</v>
      </c>
      <c r="F23" s="12"/>
      <c r="G23" s="12">
        <v>23</v>
      </c>
      <c r="H23" s="12"/>
      <c r="I23" s="22">
        <v>22.222</v>
      </c>
      <c r="J23" s="22">
        <v>57.475</v>
      </c>
      <c r="K23" s="22">
        <v>11.1111111</v>
      </c>
      <c r="L23" s="104">
        <v>30.4</v>
      </c>
      <c r="M23" s="90">
        <v>73.33333333333333</v>
      </c>
      <c r="N23" s="22">
        <v>93.33333333333334</v>
      </c>
      <c r="O23" s="22">
        <v>0</v>
      </c>
      <c r="P23" s="25">
        <v>40</v>
      </c>
      <c r="Q23" s="25">
        <v>36.666663</v>
      </c>
      <c r="R23" s="104">
        <v>0</v>
      </c>
      <c r="S23" s="4">
        <v>5</v>
      </c>
      <c r="T23" s="135"/>
      <c r="V23" s="104"/>
      <c r="W23" s="86"/>
      <c r="X23" s="86"/>
      <c r="Y23" s="15"/>
      <c r="Z23" s="214"/>
      <c r="AA23" s="86"/>
      <c r="AB23" s="15"/>
      <c r="AC23" s="223"/>
      <c r="AD23" s="39"/>
      <c r="AE23" s="15"/>
      <c r="AF23" s="39"/>
      <c r="AG23" s="39"/>
      <c r="AH23" s="39"/>
      <c r="AI23" s="39"/>
      <c r="AJ23" s="39"/>
    </row>
    <row r="24" spans="1:36" ht="12.75">
      <c r="A24" s="12">
        <v>18</v>
      </c>
      <c r="C24" s="8" t="s">
        <v>260</v>
      </c>
      <c r="D24" s="12"/>
      <c r="E24" s="19">
        <v>16.429233069333335</v>
      </c>
      <c r="F24" s="12"/>
      <c r="G24" s="12">
        <v>3</v>
      </c>
      <c r="H24" s="12"/>
      <c r="I24" s="22">
        <v>18.51825926</v>
      </c>
      <c r="J24" s="22">
        <v>12.1</v>
      </c>
      <c r="K24" s="22">
        <v>11.1111111</v>
      </c>
      <c r="L24" s="104">
        <v>6.6</v>
      </c>
      <c r="M24" s="90">
        <v>40</v>
      </c>
      <c r="N24" s="22">
        <v>46.66666666666667</v>
      </c>
      <c r="O24" s="22">
        <v>0</v>
      </c>
      <c r="P24" s="25">
        <v>6</v>
      </c>
      <c r="Q24" s="25">
        <v>18.888887</v>
      </c>
      <c r="R24" s="104">
        <v>7.407406666666667</v>
      </c>
      <c r="S24" s="4">
        <v>0</v>
      </c>
      <c r="T24" s="135"/>
      <c r="V24" s="104"/>
      <c r="W24" s="86"/>
      <c r="X24" s="86"/>
      <c r="Y24" s="15"/>
      <c r="Z24" s="214"/>
      <c r="AA24" s="86"/>
      <c r="AB24" s="15"/>
      <c r="AC24" s="223"/>
      <c r="AD24" s="39"/>
      <c r="AE24" s="15"/>
      <c r="AF24" s="39"/>
      <c r="AG24" s="39"/>
      <c r="AH24" s="39"/>
      <c r="AI24" s="39"/>
      <c r="AJ24" s="39"/>
    </row>
    <row r="25" spans="1:36" ht="12.75">
      <c r="A25" s="12">
        <v>19</v>
      </c>
      <c r="C25" s="8" t="s">
        <v>362</v>
      </c>
      <c r="D25" s="12"/>
      <c r="E25" s="19">
        <v>14.484618300000003</v>
      </c>
      <c r="F25" s="12"/>
      <c r="G25" s="12">
        <v>1</v>
      </c>
      <c r="H25" s="12"/>
      <c r="I25" s="22">
        <v>11.111</v>
      </c>
      <c r="J25" s="22">
        <v>6.05</v>
      </c>
      <c r="K25" s="22">
        <v>0</v>
      </c>
      <c r="L25" s="104">
        <v>22.5</v>
      </c>
      <c r="M25" s="90">
        <v>33.333333333333336</v>
      </c>
      <c r="N25" s="22">
        <v>40</v>
      </c>
      <c r="O25" s="22">
        <v>6</v>
      </c>
      <c r="P25" s="25">
        <v>14</v>
      </c>
      <c r="Q25" s="25">
        <v>14.444443</v>
      </c>
      <c r="R25" s="104">
        <v>7.407406666666667</v>
      </c>
      <c r="S25" s="4">
        <v>0</v>
      </c>
      <c r="T25" s="135"/>
      <c r="V25" s="104"/>
      <c r="W25" s="86"/>
      <c r="X25" s="86"/>
      <c r="Y25" s="15"/>
      <c r="Z25" s="214"/>
      <c r="AA25" s="86"/>
      <c r="AB25" s="15"/>
      <c r="AC25" s="223"/>
      <c r="AD25" s="39"/>
      <c r="AE25" s="15"/>
      <c r="AF25" s="39"/>
      <c r="AG25" s="39"/>
      <c r="AH25" s="39"/>
      <c r="AI25" s="39"/>
      <c r="AJ25" s="39"/>
    </row>
    <row r="26" spans="1:36" ht="12.75">
      <c r="A26" s="43">
        <v>20</v>
      </c>
      <c r="B26" s="94"/>
      <c r="C26" s="94" t="s">
        <v>363</v>
      </c>
      <c r="D26" s="43"/>
      <c r="E26" s="44">
        <v>18.322299439633337</v>
      </c>
      <c r="F26" s="43"/>
      <c r="G26" s="43">
        <v>6</v>
      </c>
      <c r="H26" s="43"/>
      <c r="I26" s="51">
        <v>14.814662963000002</v>
      </c>
      <c r="J26" s="51">
        <v>9.075</v>
      </c>
      <c r="K26" s="51">
        <v>11.1111111</v>
      </c>
      <c r="L26" s="78">
        <v>0</v>
      </c>
      <c r="M26" s="227">
        <v>46.66666666666667</v>
      </c>
      <c r="N26" s="51">
        <v>46.66666666666667</v>
      </c>
      <c r="O26" s="51">
        <v>26</v>
      </c>
      <c r="P26" s="51">
        <v>46</v>
      </c>
      <c r="Q26" s="51">
        <v>18.888887</v>
      </c>
      <c r="R26" s="78">
        <v>0</v>
      </c>
      <c r="S26" s="78">
        <v>0</v>
      </c>
      <c r="T26" s="135"/>
      <c r="V26" s="104"/>
      <c r="W26" s="86"/>
      <c r="X26" s="86"/>
      <c r="Y26" s="15"/>
      <c r="Z26" s="214"/>
      <c r="AA26" s="86"/>
      <c r="AB26" s="15"/>
      <c r="AC26" s="223"/>
      <c r="AD26" s="39"/>
      <c r="AE26" s="15"/>
      <c r="AF26" s="39"/>
      <c r="AG26" s="39"/>
      <c r="AH26" s="39"/>
      <c r="AI26" s="39"/>
      <c r="AJ26" s="39"/>
    </row>
    <row r="27" spans="1:36" ht="12.75">
      <c r="A27" s="12">
        <v>21</v>
      </c>
      <c r="C27" s="8" t="s">
        <v>27</v>
      </c>
      <c r="D27" s="12"/>
      <c r="E27" s="19">
        <v>52.00246555333333</v>
      </c>
      <c r="F27" s="12"/>
      <c r="G27" s="1">
        <v>35</v>
      </c>
      <c r="H27" s="12"/>
      <c r="I27" s="22">
        <v>33.333</v>
      </c>
      <c r="J27" s="22">
        <v>51.425</v>
      </c>
      <c r="K27" s="22">
        <v>22.2222222</v>
      </c>
      <c r="L27" s="104">
        <v>7.1</v>
      </c>
      <c r="M27" s="90">
        <v>86.66666666666666</v>
      </c>
      <c r="N27" s="22">
        <v>96.66666666666666</v>
      </c>
      <c r="O27" s="22">
        <v>54</v>
      </c>
      <c r="P27" s="25">
        <v>74</v>
      </c>
      <c r="Q27" s="25">
        <v>99.99999</v>
      </c>
      <c r="R27" s="104">
        <v>11.11111</v>
      </c>
      <c r="S27" s="4">
        <v>47.5</v>
      </c>
      <c r="T27" s="135"/>
      <c r="V27" s="104"/>
      <c r="W27" s="86"/>
      <c r="X27" s="86"/>
      <c r="Y27" s="15"/>
      <c r="Z27" s="214"/>
      <c r="AA27" s="86"/>
      <c r="AB27" s="15"/>
      <c r="AC27" s="223"/>
      <c r="AD27" s="39"/>
      <c r="AE27" s="15"/>
      <c r="AF27" s="39"/>
      <c r="AG27" s="39"/>
      <c r="AH27" s="39"/>
      <c r="AI27" s="39"/>
      <c r="AJ27" s="39"/>
    </row>
    <row r="28" spans="1:36" ht="12.75">
      <c r="A28" s="12">
        <v>22</v>
      </c>
      <c r="B28"/>
      <c r="C28" s="8" t="s">
        <v>254</v>
      </c>
      <c r="D28" s="12"/>
      <c r="E28" s="19">
        <v>40.758773186666666</v>
      </c>
      <c r="F28" s="12"/>
      <c r="G28" s="12">
        <v>26</v>
      </c>
      <c r="H28" s="12"/>
      <c r="I28" s="22">
        <v>22.222</v>
      </c>
      <c r="J28" s="22">
        <v>39.325</v>
      </c>
      <c r="K28" s="22">
        <v>22.2222222</v>
      </c>
      <c r="L28" s="104">
        <v>52.3</v>
      </c>
      <c r="M28" s="90">
        <v>73.33333333333333</v>
      </c>
      <c r="N28" s="22">
        <v>76.66666666666667</v>
      </c>
      <c r="O28" s="22">
        <v>0</v>
      </c>
      <c r="P28" s="25">
        <v>46</v>
      </c>
      <c r="Q28" s="25">
        <v>58.888883</v>
      </c>
      <c r="R28" s="104">
        <v>29.629626666666667</v>
      </c>
      <c r="S28" s="4">
        <v>10</v>
      </c>
      <c r="T28" s="135"/>
      <c r="V28" s="104"/>
      <c r="W28" s="86"/>
      <c r="X28" s="86"/>
      <c r="Y28" s="15"/>
      <c r="Z28" s="214"/>
      <c r="AA28" s="86"/>
      <c r="AB28" s="15"/>
      <c r="AC28" s="223"/>
      <c r="AD28" s="39"/>
      <c r="AE28" s="15"/>
      <c r="AF28" s="39"/>
      <c r="AG28" s="39"/>
      <c r="AH28" s="39"/>
      <c r="AI28" s="39"/>
      <c r="AJ28" s="39"/>
    </row>
    <row r="29" spans="1:36" ht="12.75">
      <c r="A29" s="12">
        <v>23</v>
      </c>
      <c r="B29"/>
      <c r="C29" s="8" t="s">
        <v>261</v>
      </c>
      <c r="D29" s="12"/>
      <c r="E29" s="19">
        <v>18.931544296333332</v>
      </c>
      <c r="F29" s="12"/>
      <c r="G29" s="12">
        <v>5</v>
      </c>
      <c r="H29" s="12"/>
      <c r="I29" s="22">
        <v>25.925629630000003</v>
      </c>
      <c r="J29" s="22">
        <v>9.075</v>
      </c>
      <c r="K29" s="22">
        <v>0</v>
      </c>
      <c r="L29" s="104">
        <v>20.5</v>
      </c>
      <c r="M29" s="90">
        <v>40</v>
      </c>
      <c r="N29" s="22">
        <v>50</v>
      </c>
      <c r="O29" s="22">
        <v>14</v>
      </c>
      <c r="P29" s="25">
        <v>34</v>
      </c>
      <c r="Q29" s="25">
        <v>11.11111</v>
      </c>
      <c r="R29" s="104">
        <v>3.7037033333333333</v>
      </c>
      <c r="S29" s="4">
        <v>5</v>
      </c>
      <c r="T29" s="135"/>
      <c r="V29" s="104"/>
      <c r="W29" s="86"/>
      <c r="X29" s="86"/>
      <c r="Y29" s="15"/>
      <c r="Z29" s="214"/>
      <c r="AA29" s="86"/>
      <c r="AB29" s="15"/>
      <c r="AC29" s="223"/>
      <c r="AD29" s="39"/>
      <c r="AE29" s="15"/>
      <c r="AF29" s="39"/>
      <c r="AG29" s="39"/>
      <c r="AH29" s="39"/>
      <c r="AI29" s="39"/>
      <c r="AJ29" s="39"/>
    </row>
    <row r="30" spans="1:36" ht="12.75">
      <c r="A30" s="43">
        <v>24</v>
      </c>
      <c r="B30" s="94"/>
      <c r="C30" s="94" t="s">
        <v>262</v>
      </c>
      <c r="D30" s="43"/>
      <c r="E30" s="44">
        <v>23.898506553333334</v>
      </c>
      <c r="F30" s="43"/>
      <c r="G30" s="43">
        <v>10</v>
      </c>
      <c r="H30" s="43"/>
      <c r="I30" s="51">
        <v>11.111</v>
      </c>
      <c r="J30" s="51">
        <v>0</v>
      </c>
      <c r="K30" s="51">
        <v>22.2222222</v>
      </c>
      <c r="L30" s="78">
        <v>13.8</v>
      </c>
      <c r="M30" s="227">
        <v>53.33333333333333</v>
      </c>
      <c r="N30" s="51">
        <v>53.33333333333333</v>
      </c>
      <c r="O30" s="51">
        <v>0</v>
      </c>
      <c r="P30" s="51">
        <v>0</v>
      </c>
      <c r="Q30" s="51">
        <v>66.66666000000001</v>
      </c>
      <c r="R30" s="78">
        <v>18.518516666666667</v>
      </c>
      <c r="S30" s="78">
        <v>0</v>
      </c>
      <c r="T30" s="135"/>
      <c r="V30" s="104"/>
      <c r="W30" s="86"/>
      <c r="X30" s="86"/>
      <c r="Y30" s="15"/>
      <c r="Z30" s="214"/>
      <c r="AA30" s="86"/>
      <c r="AB30" s="15"/>
      <c r="AC30" s="223"/>
      <c r="AD30" s="39"/>
      <c r="AE30" s="15"/>
      <c r="AF30" s="39"/>
      <c r="AG30" s="39"/>
      <c r="AH30" s="39"/>
      <c r="AI30" s="39"/>
      <c r="AJ30" s="39"/>
    </row>
    <row r="31" spans="1:36" ht="12.75">
      <c r="A31" s="12">
        <v>25</v>
      </c>
      <c r="C31" s="8" t="s">
        <v>364</v>
      </c>
      <c r="D31" s="12"/>
      <c r="E31" s="19">
        <v>30.198766439666674</v>
      </c>
      <c r="F31" s="12"/>
      <c r="G31" s="12">
        <v>15</v>
      </c>
      <c r="H31" s="12"/>
      <c r="I31" s="22">
        <v>25.925629630000003</v>
      </c>
      <c r="J31" s="22">
        <v>39.325</v>
      </c>
      <c r="K31" s="22">
        <v>11.1111111</v>
      </c>
      <c r="L31" s="104">
        <v>42.2</v>
      </c>
      <c r="M31" s="90">
        <v>53.33333333333333</v>
      </c>
      <c r="N31" s="22">
        <v>90</v>
      </c>
      <c r="O31" s="22">
        <v>0</v>
      </c>
      <c r="P31" s="25">
        <v>20</v>
      </c>
      <c r="Q31" s="25">
        <v>18.888887</v>
      </c>
      <c r="R31" s="104">
        <v>3.7037033333333333</v>
      </c>
      <c r="S31" s="4">
        <v>7.5</v>
      </c>
      <c r="T31" s="135"/>
      <c r="V31" s="104"/>
      <c r="W31" s="86"/>
      <c r="X31" s="86"/>
      <c r="Y31" s="15"/>
      <c r="Z31" s="214"/>
      <c r="AA31" s="86"/>
      <c r="AB31" s="15"/>
      <c r="AC31" s="223"/>
      <c r="AD31" s="39"/>
      <c r="AE31" s="15"/>
      <c r="AF31" s="39"/>
      <c r="AG31" s="39"/>
      <c r="AH31" s="39"/>
      <c r="AI31" s="39"/>
      <c r="AJ31" s="39"/>
    </row>
    <row r="32" spans="1:36" ht="12.75">
      <c r="A32" s="12">
        <v>26</v>
      </c>
      <c r="C32" s="8" t="s">
        <v>365</v>
      </c>
      <c r="D32" s="12"/>
      <c r="E32" s="19">
        <v>22.268132262966667</v>
      </c>
      <c r="F32" s="12"/>
      <c r="G32" s="12">
        <v>9</v>
      </c>
      <c r="H32" s="12"/>
      <c r="I32" s="22">
        <v>14.814662963000002</v>
      </c>
      <c r="J32" s="22">
        <v>0</v>
      </c>
      <c r="K32" s="22">
        <v>0</v>
      </c>
      <c r="L32" s="104">
        <v>7.2</v>
      </c>
      <c r="M32" s="90">
        <v>40</v>
      </c>
      <c r="N32" s="22">
        <v>86.66666666666666</v>
      </c>
      <c r="O32" s="22">
        <v>0</v>
      </c>
      <c r="P32" s="25">
        <v>8</v>
      </c>
      <c r="Q32" s="25">
        <v>58.888883</v>
      </c>
      <c r="R32" s="104">
        <v>11.11111</v>
      </c>
      <c r="S32" s="4">
        <v>0</v>
      </c>
      <c r="T32" s="135"/>
      <c r="V32" s="104"/>
      <c r="W32" s="86"/>
      <c r="X32" s="86"/>
      <c r="Y32" s="15"/>
      <c r="Z32" s="214"/>
      <c r="AA32" s="86"/>
      <c r="AB32" s="15"/>
      <c r="AC32" s="223"/>
      <c r="AD32" s="39"/>
      <c r="AE32" s="15"/>
      <c r="AF32" s="39"/>
      <c r="AG32" s="39"/>
      <c r="AH32" s="39"/>
      <c r="AI32" s="39"/>
      <c r="AJ32" s="39"/>
    </row>
    <row r="33" spans="1:36" ht="12.75">
      <c r="A33" s="12">
        <v>27</v>
      </c>
      <c r="C33" s="8" t="s">
        <v>366</v>
      </c>
      <c r="D33" s="12"/>
      <c r="E33" s="19">
        <v>31.657836666666668</v>
      </c>
      <c r="F33" s="12"/>
      <c r="G33" s="12">
        <v>21</v>
      </c>
      <c r="H33" s="12"/>
      <c r="I33" s="22">
        <v>33.333</v>
      </c>
      <c r="J33" s="22">
        <v>81.675</v>
      </c>
      <c r="K33" s="22">
        <v>0</v>
      </c>
      <c r="L33" s="104">
        <v>9.7</v>
      </c>
      <c r="M33" s="90">
        <v>53.33333333333333</v>
      </c>
      <c r="N33" s="22">
        <v>50</v>
      </c>
      <c r="O33" s="22">
        <v>34</v>
      </c>
      <c r="P33" s="25">
        <v>54</v>
      </c>
      <c r="Q33" s="25">
        <v>22.22222</v>
      </c>
      <c r="R33" s="104">
        <v>14.814813333333333</v>
      </c>
      <c r="S33" s="4">
        <v>7.5</v>
      </c>
      <c r="T33" s="135"/>
      <c r="V33" s="104"/>
      <c r="W33" s="86"/>
      <c r="X33" s="86"/>
      <c r="Y33" s="15"/>
      <c r="Z33" s="214"/>
      <c r="AA33" s="86"/>
      <c r="AB33" s="15"/>
      <c r="AC33" s="223"/>
      <c r="AD33" s="39"/>
      <c r="AE33" s="15"/>
      <c r="AF33" s="39"/>
      <c r="AG33" s="39"/>
      <c r="AH33" s="39"/>
      <c r="AI33" s="39"/>
      <c r="AJ33" s="39"/>
    </row>
    <row r="34" spans="1:36" ht="12.75">
      <c r="A34" s="43">
        <v>28</v>
      </c>
      <c r="B34" s="94"/>
      <c r="C34" s="94" t="s">
        <v>28</v>
      </c>
      <c r="D34" s="43"/>
      <c r="E34" s="44">
        <v>32.74997699666666</v>
      </c>
      <c r="F34" s="43"/>
      <c r="G34" s="43">
        <v>19</v>
      </c>
      <c r="H34" s="43"/>
      <c r="I34" s="51">
        <v>22.222</v>
      </c>
      <c r="J34" s="51">
        <v>0</v>
      </c>
      <c r="K34" s="51">
        <v>33.3333333</v>
      </c>
      <c r="L34" s="78">
        <v>7.5</v>
      </c>
      <c r="M34" s="227">
        <v>80</v>
      </c>
      <c r="N34" s="51">
        <v>76.66666666666667</v>
      </c>
      <c r="O34" s="51">
        <v>0</v>
      </c>
      <c r="P34" s="51">
        <v>20</v>
      </c>
      <c r="Q34" s="51">
        <v>66.66666000000001</v>
      </c>
      <c r="R34" s="78">
        <v>11.11111</v>
      </c>
      <c r="S34" s="78">
        <v>20</v>
      </c>
      <c r="T34" s="135"/>
      <c r="V34" s="104"/>
      <c r="W34" s="86"/>
      <c r="X34" s="86"/>
      <c r="Y34" s="15"/>
      <c r="Z34" s="214"/>
      <c r="AA34" s="86"/>
      <c r="AB34" s="15"/>
      <c r="AC34" s="223"/>
      <c r="AD34" s="39"/>
      <c r="AE34" s="15"/>
      <c r="AF34" s="39"/>
      <c r="AG34" s="39"/>
      <c r="AH34" s="39"/>
      <c r="AI34" s="39"/>
      <c r="AJ34" s="39"/>
    </row>
    <row r="35" spans="1:36" ht="12.75">
      <c r="A35" s="12">
        <v>29</v>
      </c>
      <c r="C35" s="8" t="s">
        <v>263</v>
      </c>
      <c r="D35" s="12"/>
      <c r="E35" s="19">
        <v>16.154796149666666</v>
      </c>
      <c r="F35" s="12"/>
      <c r="G35" s="12">
        <v>2</v>
      </c>
      <c r="H35" s="12"/>
      <c r="I35" s="22">
        <v>14.81462963</v>
      </c>
      <c r="J35" s="22">
        <v>0</v>
      </c>
      <c r="K35" s="22">
        <v>22.2222222</v>
      </c>
      <c r="L35" s="104">
        <v>8.4</v>
      </c>
      <c r="M35" s="90">
        <v>53.33333333333333</v>
      </c>
      <c r="N35" s="22">
        <v>43.33333333333333</v>
      </c>
      <c r="O35" s="22">
        <v>0</v>
      </c>
      <c r="P35" s="25">
        <v>0</v>
      </c>
      <c r="Q35" s="25">
        <v>14.444443</v>
      </c>
      <c r="R35" s="104">
        <v>0</v>
      </c>
      <c r="S35" s="4">
        <v>5</v>
      </c>
      <c r="T35" s="135"/>
      <c r="V35" s="104"/>
      <c r="W35" s="86"/>
      <c r="X35" s="86"/>
      <c r="Y35" s="15"/>
      <c r="Z35" s="214"/>
      <c r="AA35" s="86"/>
      <c r="AB35" s="15"/>
      <c r="AC35" s="223"/>
      <c r="AD35" s="39"/>
      <c r="AE35" s="15"/>
      <c r="AF35" s="39"/>
      <c r="AG35" s="39"/>
      <c r="AH35" s="39"/>
      <c r="AI35" s="39"/>
      <c r="AJ35" s="39"/>
    </row>
    <row r="36" spans="1:36" ht="12.75">
      <c r="A36" s="12">
        <v>30</v>
      </c>
      <c r="C36" s="8" t="s">
        <v>264</v>
      </c>
      <c r="D36" s="12"/>
      <c r="E36" s="19">
        <v>38.88498807333333</v>
      </c>
      <c r="F36" s="12"/>
      <c r="G36" s="12">
        <v>27</v>
      </c>
      <c r="H36" s="12"/>
      <c r="I36" s="22">
        <v>11.111</v>
      </c>
      <c r="J36" s="22">
        <v>30.25</v>
      </c>
      <c r="K36" s="22">
        <v>44.4444444</v>
      </c>
      <c r="L36" s="104">
        <v>32.1</v>
      </c>
      <c r="M36" s="90">
        <v>60</v>
      </c>
      <c r="N36" s="22">
        <v>73.33333333333333</v>
      </c>
      <c r="O36" s="22">
        <v>26</v>
      </c>
      <c r="P36" s="25">
        <v>72</v>
      </c>
      <c r="Q36" s="25">
        <v>69.999993</v>
      </c>
      <c r="R36" s="104">
        <v>11.11111</v>
      </c>
      <c r="S36" s="4">
        <v>7.5</v>
      </c>
      <c r="T36" s="135"/>
      <c r="V36" s="104"/>
      <c r="W36" s="86"/>
      <c r="X36" s="86"/>
      <c r="Y36" s="15"/>
      <c r="Z36" s="214"/>
      <c r="AA36" s="86"/>
      <c r="AB36" s="15"/>
      <c r="AC36" s="223"/>
      <c r="AD36" s="39"/>
      <c r="AE36" s="15"/>
      <c r="AF36" s="39"/>
      <c r="AG36" s="39"/>
      <c r="AH36" s="39"/>
      <c r="AI36" s="39"/>
      <c r="AJ36" s="39"/>
    </row>
    <row r="37" spans="1:36" ht="12.75">
      <c r="A37" s="12">
        <v>31</v>
      </c>
      <c r="C37" s="8" t="s">
        <v>265</v>
      </c>
      <c r="D37" s="41"/>
      <c r="E37" s="19">
        <v>42.102354659666666</v>
      </c>
      <c r="F37" s="41"/>
      <c r="G37" s="12">
        <v>28</v>
      </c>
      <c r="H37" s="41"/>
      <c r="I37" s="25">
        <v>48.147629630000004</v>
      </c>
      <c r="J37" s="22">
        <v>66.55</v>
      </c>
      <c r="K37" s="25">
        <v>33.3333333</v>
      </c>
      <c r="L37" s="104">
        <v>27.9</v>
      </c>
      <c r="M37" s="90">
        <v>53.33333333333333</v>
      </c>
      <c r="N37" s="25">
        <v>60</v>
      </c>
      <c r="O37" s="25">
        <v>0</v>
      </c>
      <c r="P37" s="25">
        <v>40</v>
      </c>
      <c r="Q37" s="25">
        <v>74.44443700000001</v>
      </c>
      <c r="R37" s="104">
        <v>14.814813333333333</v>
      </c>
      <c r="S37" s="4">
        <v>22.5</v>
      </c>
      <c r="T37" s="135"/>
      <c r="V37" s="104"/>
      <c r="W37" s="86"/>
      <c r="X37" s="86"/>
      <c r="Y37" s="15"/>
      <c r="Z37" s="214"/>
      <c r="AA37" s="86"/>
      <c r="AB37" s="15"/>
      <c r="AC37" s="223"/>
      <c r="AD37" s="39"/>
      <c r="AE37" s="15"/>
      <c r="AF37" s="39"/>
      <c r="AG37" s="39"/>
      <c r="AH37" s="39"/>
      <c r="AI37" s="39"/>
      <c r="AJ37" s="39"/>
    </row>
    <row r="38" spans="1:36" ht="12.75">
      <c r="A38" s="43">
        <v>32</v>
      </c>
      <c r="B38" s="191"/>
      <c r="C38" s="94" t="s">
        <v>226</v>
      </c>
      <c r="D38" s="43"/>
      <c r="E38" s="44">
        <v>33.527117553333326</v>
      </c>
      <c r="F38" s="43"/>
      <c r="G38" s="43">
        <v>25</v>
      </c>
      <c r="H38" s="43"/>
      <c r="I38" s="51">
        <v>11.111</v>
      </c>
      <c r="J38" s="51">
        <v>21.175</v>
      </c>
      <c r="K38" s="51">
        <v>22.2222222</v>
      </c>
      <c r="L38" s="78">
        <v>24.8</v>
      </c>
      <c r="M38" s="227">
        <v>40</v>
      </c>
      <c r="N38" s="51">
        <v>56.66666666666667</v>
      </c>
      <c r="O38" s="51">
        <v>60</v>
      </c>
      <c r="P38" s="51">
        <v>66</v>
      </c>
      <c r="Q38" s="51">
        <v>88.88888</v>
      </c>
      <c r="R38" s="78">
        <v>7.407406666666667</v>
      </c>
      <c r="S38" s="78">
        <v>0</v>
      </c>
      <c r="T38" s="135"/>
      <c r="V38" s="104"/>
      <c r="W38" s="86"/>
      <c r="X38" s="86"/>
      <c r="Y38" s="15"/>
      <c r="Z38" s="214"/>
      <c r="AA38" s="86"/>
      <c r="AB38" s="15"/>
      <c r="AC38" s="223"/>
      <c r="AD38" s="39"/>
      <c r="AE38" s="15"/>
      <c r="AF38" s="39"/>
      <c r="AG38" s="39"/>
      <c r="AH38" s="39"/>
      <c r="AI38" s="39"/>
      <c r="AJ38" s="39"/>
    </row>
    <row r="39" spans="1:36" ht="12.75">
      <c r="A39" s="1">
        <v>33</v>
      </c>
      <c r="B39" s="79"/>
      <c r="C39" s="8" t="s">
        <v>367</v>
      </c>
      <c r="D39" s="41"/>
      <c r="E39" s="19">
        <v>30.72152570266666</v>
      </c>
      <c r="F39" s="41"/>
      <c r="G39" s="12">
        <v>20</v>
      </c>
      <c r="H39" s="41"/>
      <c r="I39" s="25">
        <v>40.74025926</v>
      </c>
      <c r="J39" s="22">
        <v>33.275</v>
      </c>
      <c r="K39" s="25">
        <v>11.1111111</v>
      </c>
      <c r="L39" s="104">
        <v>37.2</v>
      </c>
      <c r="M39" s="90">
        <v>53.33333333333333</v>
      </c>
      <c r="N39" s="90">
        <v>53.33333333333333</v>
      </c>
      <c r="O39" s="90">
        <v>26</v>
      </c>
      <c r="P39" s="25">
        <v>46</v>
      </c>
      <c r="Q39" s="25">
        <v>22.22222</v>
      </c>
      <c r="R39" s="104">
        <v>0</v>
      </c>
      <c r="S39" s="4">
        <v>20</v>
      </c>
      <c r="T39" s="135"/>
      <c r="V39" s="104"/>
      <c r="W39" s="86"/>
      <c r="X39" s="86"/>
      <c r="Y39" s="15"/>
      <c r="Z39" s="214"/>
      <c r="AA39" s="86"/>
      <c r="AB39" s="15"/>
      <c r="AC39" s="223"/>
      <c r="AD39" s="39"/>
      <c r="AE39" s="15"/>
      <c r="AF39" s="39"/>
      <c r="AG39" s="39"/>
      <c r="AH39" s="39"/>
      <c r="AI39" s="39"/>
      <c r="AJ39" s="39"/>
    </row>
    <row r="40" spans="1:36" ht="12.75">
      <c r="A40" s="1">
        <v>34</v>
      </c>
      <c r="B40"/>
      <c r="C40" s="8" t="s">
        <v>368</v>
      </c>
      <c r="D40" s="41"/>
      <c r="E40" s="19">
        <v>24.405166436333335</v>
      </c>
      <c r="F40" s="88"/>
      <c r="G40" s="12">
        <v>11</v>
      </c>
      <c r="H40" s="88"/>
      <c r="I40" s="90">
        <v>14.81462963</v>
      </c>
      <c r="J40" s="22">
        <v>12.1</v>
      </c>
      <c r="K40" s="90">
        <v>44.4444444</v>
      </c>
      <c r="L40" s="104">
        <v>11.1</v>
      </c>
      <c r="M40" s="90">
        <v>53.33333333333333</v>
      </c>
      <c r="N40" s="90">
        <v>76.66666666666667</v>
      </c>
      <c r="O40" s="90">
        <v>6</v>
      </c>
      <c r="P40" s="90">
        <v>12</v>
      </c>
      <c r="Q40" s="90">
        <v>18.888887</v>
      </c>
      <c r="R40" s="104">
        <v>3.7037033333333333</v>
      </c>
      <c r="S40" s="4">
        <v>0</v>
      </c>
      <c r="T40" s="135"/>
      <c r="V40" s="104"/>
      <c r="W40" s="86"/>
      <c r="X40" s="86"/>
      <c r="Y40" s="15"/>
      <c r="Z40" s="214"/>
      <c r="AA40" s="86"/>
      <c r="AB40" s="15"/>
      <c r="AC40" s="223"/>
      <c r="AD40" s="39"/>
      <c r="AE40" s="15"/>
      <c r="AF40" s="39"/>
      <c r="AG40" s="39"/>
      <c r="AH40" s="39"/>
      <c r="AI40" s="39"/>
      <c r="AJ40" s="39"/>
    </row>
    <row r="41" spans="1:36" ht="13.5" thickBot="1">
      <c r="A41" s="49">
        <v>35</v>
      </c>
      <c r="B41" s="197"/>
      <c r="C41" s="47" t="s">
        <v>369</v>
      </c>
      <c r="D41" s="46"/>
      <c r="E41" s="53">
        <v>29.206829183333337</v>
      </c>
      <c r="F41" s="46"/>
      <c r="G41" s="46">
        <v>14</v>
      </c>
      <c r="H41" s="46"/>
      <c r="I41" s="69">
        <v>22.222</v>
      </c>
      <c r="J41" s="69">
        <v>6.05</v>
      </c>
      <c r="K41" s="69">
        <v>55.555555500000004</v>
      </c>
      <c r="L41" s="61">
        <v>20</v>
      </c>
      <c r="M41" s="69">
        <v>60</v>
      </c>
      <c r="N41" s="69">
        <v>56.66666666666667</v>
      </c>
      <c r="O41" s="69">
        <v>0</v>
      </c>
      <c r="P41" s="69">
        <v>20</v>
      </c>
      <c r="Q41" s="69">
        <v>36.666663</v>
      </c>
      <c r="R41" s="61">
        <v>7.407406666666667</v>
      </c>
      <c r="S41" s="61">
        <v>17.5</v>
      </c>
      <c r="T41" s="135"/>
      <c r="V41" s="104"/>
      <c r="W41" s="86"/>
      <c r="X41" s="86"/>
      <c r="Y41" s="15"/>
      <c r="Z41" s="214"/>
      <c r="AA41" s="86"/>
      <c r="AB41" s="15"/>
      <c r="AC41" s="223"/>
      <c r="AD41" s="39"/>
      <c r="AE41" s="15"/>
      <c r="AF41" s="39"/>
      <c r="AG41" s="39"/>
      <c r="AH41" s="39"/>
      <c r="AI41" s="39"/>
      <c r="AJ41" s="39"/>
    </row>
    <row r="42" spans="4:36" ht="13.5" thickTop="1">
      <c r="D42" s="12"/>
      <c r="F42" s="12"/>
      <c r="G42" s="12"/>
      <c r="H42" s="12"/>
      <c r="I42" s="12"/>
      <c r="J42" s="12"/>
      <c r="Q42" s="19"/>
      <c r="R42" s="19"/>
      <c r="S42" s="18"/>
      <c r="V42" s="224"/>
      <c r="W42" s="86"/>
      <c r="X42" s="86"/>
      <c r="Y42" s="39"/>
      <c r="Z42" s="39"/>
      <c r="AA42" s="86"/>
      <c r="AB42" s="225"/>
      <c r="AC42" s="39"/>
      <c r="AD42" s="39"/>
      <c r="AE42" s="39"/>
      <c r="AF42" s="39"/>
      <c r="AG42" s="39"/>
      <c r="AH42" s="39"/>
      <c r="AI42" s="39"/>
      <c r="AJ42" s="39"/>
    </row>
    <row r="43" spans="2:36" ht="12.75">
      <c r="B43" s="95"/>
      <c r="C43" s="96" t="s">
        <v>51</v>
      </c>
      <c r="D43" s="12"/>
      <c r="E43" s="22">
        <f>AVERAGE(E7:E41)</f>
        <v>32.49058696616761</v>
      </c>
      <c r="F43" s="12"/>
      <c r="G43" s="12"/>
      <c r="H43" s="12"/>
      <c r="I43" s="22">
        <f>AVERAGE(I7:I41)</f>
        <v>21.269587936914284</v>
      </c>
      <c r="J43" s="22">
        <f aca="true" t="shared" si="0" ref="J43:S43">AVERAGE(J7:J41)</f>
        <v>23.430785714285715</v>
      </c>
      <c r="K43" s="22">
        <f t="shared" si="0"/>
        <v>24.444444420000007</v>
      </c>
      <c r="L43" s="22">
        <f t="shared" si="0"/>
        <v>25.202857142857148</v>
      </c>
      <c r="M43" s="22">
        <f t="shared" si="0"/>
        <v>66.66666666666667</v>
      </c>
      <c r="N43" s="22">
        <f t="shared" si="0"/>
        <v>69.71428571428572</v>
      </c>
      <c r="O43" s="22">
        <f t="shared" si="0"/>
        <v>9.714285714285714</v>
      </c>
      <c r="P43" s="22">
        <f t="shared" si="0"/>
        <v>25.428571428571427</v>
      </c>
      <c r="Q43" s="22">
        <f t="shared" si="0"/>
        <v>54.25396282857146</v>
      </c>
      <c r="R43" s="22">
        <f t="shared" si="0"/>
        <v>11.851850666666667</v>
      </c>
      <c r="S43" s="22">
        <f t="shared" si="0"/>
        <v>10.5</v>
      </c>
      <c r="V43" s="224"/>
      <c r="W43" s="86"/>
      <c r="X43" s="86"/>
      <c r="Y43" s="39"/>
      <c r="Z43" s="39"/>
      <c r="AA43" s="86"/>
      <c r="AB43" s="225"/>
      <c r="AC43" s="39"/>
      <c r="AD43" s="39"/>
      <c r="AE43" s="39"/>
      <c r="AF43" s="39"/>
      <c r="AG43" s="39"/>
      <c r="AH43" s="39"/>
      <c r="AI43" s="39"/>
      <c r="AJ43" s="39"/>
    </row>
    <row r="44" spans="3:36" ht="12.75">
      <c r="C44" s="150"/>
      <c r="D44" s="12"/>
      <c r="E44" s="12"/>
      <c r="F44" s="12"/>
      <c r="G44" s="12"/>
      <c r="H44" s="12"/>
      <c r="I44" s="12"/>
      <c r="J44" s="12"/>
      <c r="M44" s="12"/>
      <c r="N44" s="12"/>
      <c r="O44" s="12"/>
      <c r="P44" s="12"/>
      <c r="V44" s="224"/>
      <c r="W44" s="86"/>
      <c r="X44" s="86"/>
      <c r="Y44" s="39"/>
      <c r="Z44" s="39"/>
      <c r="AA44" s="86"/>
      <c r="AB44" s="225"/>
      <c r="AC44" s="39"/>
      <c r="AD44" s="39"/>
      <c r="AE44" s="39"/>
      <c r="AF44" s="39"/>
      <c r="AG44" s="39"/>
      <c r="AH44" s="39"/>
      <c r="AI44" s="39"/>
      <c r="AJ44" s="39"/>
    </row>
    <row r="45" spans="3:36" ht="12.75">
      <c r="C45" s="96"/>
      <c r="D45" s="12"/>
      <c r="E45" s="12"/>
      <c r="F45" s="12"/>
      <c r="G45" s="12"/>
      <c r="H45" s="12"/>
      <c r="I45" s="12"/>
      <c r="J45" s="12"/>
      <c r="M45" s="12"/>
      <c r="N45" s="12"/>
      <c r="O45" s="12"/>
      <c r="P45" s="12"/>
      <c r="V45" s="39"/>
      <c r="W45" s="86"/>
      <c r="X45" s="86"/>
      <c r="Y45" s="39"/>
      <c r="Z45" s="39"/>
      <c r="AA45" s="86"/>
      <c r="AB45" s="225"/>
      <c r="AC45" s="39"/>
      <c r="AD45" s="39"/>
      <c r="AE45" s="39"/>
      <c r="AF45" s="39"/>
      <c r="AG45" s="39"/>
      <c r="AH45" s="39"/>
      <c r="AI45" s="39"/>
      <c r="AJ45" s="39"/>
    </row>
    <row r="46" spans="3:36" ht="12.75">
      <c r="C46" s="96"/>
      <c r="D46" s="12"/>
      <c r="E46" s="12"/>
      <c r="F46" s="12"/>
      <c r="G46" s="12"/>
      <c r="H46" s="12"/>
      <c r="I46" s="12"/>
      <c r="J46" s="12"/>
      <c r="M46" s="12"/>
      <c r="N46" s="12"/>
      <c r="O46" s="12"/>
      <c r="P46" s="12"/>
      <c r="V46" s="39"/>
      <c r="W46" s="86"/>
      <c r="X46" s="86"/>
      <c r="Y46" s="39"/>
      <c r="Z46" s="39"/>
      <c r="AA46" s="86"/>
      <c r="AB46" s="39"/>
      <c r="AC46" s="39"/>
      <c r="AD46" s="39"/>
      <c r="AE46" s="39"/>
      <c r="AF46" s="39"/>
      <c r="AG46" s="39"/>
      <c r="AH46" s="39"/>
      <c r="AI46" s="39"/>
      <c r="AJ46" s="39"/>
    </row>
    <row r="47" spans="3:36" ht="12.75">
      <c r="C47" s="96"/>
      <c r="D47" s="12"/>
      <c r="E47" s="12"/>
      <c r="F47" s="12"/>
      <c r="G47" s="12"/>
      <c r="H47" s="12"/>
      <c r="I47" s="12"/>
      <c r="J47" s="12"/>
      <c r="M47" s="12"/>
      <c r="N47" s="12"/>
      <c r="O47" s="12"/>
      <c r="P47" s="12"/>
      <c r="V47" s="39"/>
      <c r="W47" s="38"/>
      <c r="X47" s="38"/>
      <c r="Y47" s="39"/>
      <c r="Z47" s="39"/>
      <c r="AA47" s="38"/>
      <c r="AB47" s="39"/>
      <c r="AC47" s="39"/>
      <c r="AD47" s="39"/>
      <c r="AE47" s="39"/>
      <c r="AF47" s="39"/>
      <c r="AG47" s="39"/>
      <c r="AH47" s="39"/>
      <c r="AI47" s="39"/>
      <c r="AJ47" s="39"/>
    </row>
    <row r="48" spans="4:36" ht="12.75">
      <c r="D48" s="12"/>
      <c r="E48" s="12"/>
      <c r="F48" s="12"/>
      <c r="G48" s="12"/>
      <c r="H48" s="12"/>
      <c r="I48" s="12"/>
      <c r="J48" s="12"/>
      <c r="M48" s="12"/>
      <c r="N48" s="12"/>
      <c r="O48" s="12"/>
      <c r="P48" s="12"/>
      <c r="V48" s="39"/>
      <c r="W48" s="38"/>
      <c r="X48" s="38"/>
      <c r="Y48" s="39"/>
      <c r="Z48" s="39"/>
      <c r="AA48" s="38"/>
      <c r="AB48" s="39"/>
      <c r="AC48" s="39"/>
      <c r="AD48" s="39"/>
      <c r="AE48" s="39"/>
      <c r="AF48" s="39"/>
      <c r="AG48" s="39"/>
      <c r="AH48" s="39"/>
      <c r="AI48" s="39"/>
      <c r="AJ48" s="39"/>
    </row>
    <row r="49" spans="4:36" ht="12.75">
      <c r="D49" s="12"/>
      <c r="E49" s="12"/>
      <c r="F49" s="12"/>
      <c r="G49" s="12"/>
      <c r="H49" s="12"/>
      <c r="I49" s="12"/>
      <c r="J49" s="12"/>
      <c r="M49" s="12"/>
      <c r="N49" s="12"/>
      <c r="O49" s="12"/>
      <c r="P49" s="12"/>
      <c r="V49" s="39"/>
      <c r="W49" s="38"/>
      <c r="X49" s="38"/>
      <c r="Y49" s="39"/>
      <c r="Z49" s="39"/>
      <c r="AA49" s="38"/>
      <c r="AB49" s="39"/>
      <c r="AC49" s="39"/>
      <c r="AD49" s="39"/>
      <c r="AE49" s="39"/>
      <c r="AF49" s="39"/>
      <c r="AG49" s="39"/>
      <c r="AH49" s="39"/>
      <c r="AI49" s="39"/>
      <c r="AJ49" s="39"/>
    </row>
    <row r="50" spans="4:36" ht="12.75">
      <c r="D50" s="12"/>
      <c r="E50" s="12"/>
      <c r="F50" s="12"/>
      <c r="G50" s="12"/>
      <c r="H50" s="12"/>
      <c r="I50" s="12"/>
      <c r="J50" s="12"/>
      <c r="M50" s="12"/>
      <c r="N50" s="12"/>
      <c r="O50" s="12"/>
      <c r="P50" s="12"/>
      <c r="V50" s="39"/>
      <c r="W50" s="38"/>
      <c r="X50" s="38"/>
      <c r="Y50" s="39"/>
      <c r="Z50" s="39"/>
      <c r="AA50" s="38"/>
      <c r="AB50" s="39"/>
      <c r="AC50" s="39"/>
      <c r="AD50" s="39"/>
      <c r="AE50" s="39"/>
      <c r="AF50" s="39"/>
      <c r="AG50" s="39"/>
      <c r="AH50" s="39"/>
      <c r="AI50" s="39"/>
      <c r="AJ50" s="39"/>
    </row>
    <row r="51" spans="4:36" ht="12.75">
      <c r="D51" s="12"/>
      <c r="E51" s="12"/>
      <c r="F51" s="12"/>
      <c r="G51" s="12"/>
      <c r="H51" s="12"/>
      <c r="I51" s="12"/>
      <c r="J51" s="12"/>
      <c r="M51" s="12"/>
      <c r="N51" s="12"/>
      <c r="O51" s="12"/>
      <c r="P51" s="12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</row>
    <row r="52" spans="4:36" ht="12.75">
      <c r="D52" s="12"/>
      <c r="E52" s="12"/>
      <c r="F52" s="12"/>
      <c r="G52" s="12"/>
      <c r="H52" s="12"/>
      <c r="I52" s="12"/>
      <c r="J52" s="12"/>
      <c r="M52" s="12"/>
      <c r="N52" s="12"/>
      <c r="O52" s="12"/>
      <c r="P52" s="12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</row>
    <row r="53" spans="4:36" ht="12.75">
      <c r="D53" s="12"/>
      <c r="E53" s="12"/>
      <c r="F53" s="12"/>
      <c r="G53" s="12"/>
      <c r="H53" s="12"/>
      <c r="I53" s="12"/>
      <c r="J53" s="12"/>
      <c r="M53" s="12"/>
      <c r="N53" s="12"/>
      <c r="O53" s="12"/>
      <c r="P53" s="12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</row>
    <row r="54" spans="4:36" ht="12.75">
      <c r="D54" s="12"/>
      <c r="E54" s="12"/>
      <c r="F54" s="12"/>
      <c r="G54" s="12"/>
      <c r="H54" s="12"/>
      <c r="I54" s="12"/>
      <c r="J54" s="12"/>
      <c r="M54" s="12"/>
      <c r="N54" s="12"/>
      <c r="O54" s="12"/>
      <c r="P54" s="12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</row>
    <row r="55" spans="4:16" ht="12.75">
      <c r="D55" s="12"/>
      <c r="E55" s="12"/>
      <c r="F55" s="12"/>
      <c r="G55" s="12"/>
      <c r="H55" s="12"/>
      <c r="I55" s="12"/>
      <c r="J55" s="12"/>
      <c r="M55" s="12"/>
      <c r="N55" s="12"/>
      <c r="O55" s="12"/>
      <c r="P55" s="12"/>
    </row>
    <row r="56" spans="4:16" ht="12.75">
      <c r="D56" s="12"/>
      <c r="E56" s="12"/>
      <c r="F56" s="12"/>
      <c r="G56" s="12"/>
      <c r="H56" s="12"/>
      <c r="I56" s="12"/>
      <c r="J56" s="12"/>
      <c r="M56" s="12"/>
      <c r="N56" s="12"/>
      <c r="O56" s="12"/>
      <c r="P56" s="12"/>
    </row>
    <row r="57" spans="4:16" ht="12.75">
      <c r="D57" s="12"/>
      <c r="E57" s="12"/>
      <c r="F57" s="12"/>
      <c r="G57" s="12"/>
      <c r="H57" s="12"/>
      <c r="I57" s="12"/>
      <c r="J57" s="12"/>
      <c r="M57" s="12"/>
      <c r="N57" s="12"/>
      <c r="O57" s="12"/>
      <c r="P57" s="12"/>
    </row>
    <row r="58" spans="4:16" ht="12.75">
      <c r="D58" s="12"/>
      <c r="E58" s="12"/>
      <c r="F58" s="12"/>
      <c r="G58" s="12"/>
      <c r="H58" s="12"/>
      <c r="I58" s="12"/>
      <c r="J58" s="12"/>
      <c r="M58" s="12"/>
      <c r="N58" s="12"/>
      <c r="O58" s="12"/>
      <c r="P58" s="12"/>
    </row>
    <row r="59" spans="4:16" ht="12.75">
      <c r="D59" s="12"/>
      <c r="E59" s="12"/>
      <c r="F59" s="12"/>
      <c r="G59" s="12"/>
      <c r="H59" s="12"/>
      <c r="I59" s="12"/>
      <c r="J59" s="12"/>
      <c r="M59" s="12"/>
      <c r="N59" s="12"/>
      <c r="O59" s="12"/>
      <c r="P59" s="12"/>
    </row>
    <row r="60" spans="4:16" ht="12.75">
      <c r="D60" s="12"/>
      <c r="E60" s="12"/>
      <c r="F60" s="12"/>
      <c r="G60" s="12"/>
      <c r="H60" s="12"/>
      <c r="I60" s="12"/>
      <c r="J60" s="12"/>
      <c r="M60" s="12"/>
      <c r="N60" s="12"/>
      <c r="O60" s="12"/>
      <c r="P60" s="12"/>
    </row>
    <row r="61" spans="4:16" ht="12.75">
      <c r="D61" s="12"/>
      <c r="E61" s="12"/>
      <c r="F61" s="12"/>
      <c r="G61" s="12"/>
      <c r="H61" s="12"/>
      <c r="I61" s="12"/>
      <c r="J61" s="12"/>
      <c r="M61" s="12"/>
      <c r="N61" s="12"/>
      <c r="O61" s="12"/>
      <c r="P61" s="12"/>
    </row>
    <row r="62" spans="4:16" ht="12.75">
      <c r="D62" s="12"/>
      <c r="E62" s="12"/>
      <c r="F62" s="12"/>
      <c r="G62" s="12"/>
      <c r="H62" s="12"/>
      <c r="I62" s="12"/>
      <c r="J62" s="12"/>
      <c r="M62" s="12"/>
      <c r="N62" s="12"/>
      <c r="O62" s="12"/>
      <c r="P62" s="12"/>
    </row>
    <row r="63" spans="4:16" ht="12.75">
      <c r="D63" s="12"/>
      <c r="E63" s="12"/>
      <c r="F63" s="12"/>
      <c r="G63" s="12"/>
      <c r="H63" s="12"/>
      <c r="I63" s="12"/>
      <c r="J63" s="12"/>
      <c r="M63" s="12"/>
      <c r="N63" s="12"/>
      <c r="O63" s="12"/>
      <c r="P63" s="12"/>
    </row>
    <row r="64" spans="4:16" ht="12.75">
      <c r="D64" s="12"/>
      <c r="E64" s="12"/>
      <c r="F64" s="12"/>
      <c r="G64" s="12"/>
      <c r="H64" s="12"/>
      <c r="I64" s="12"/>
      <c r="J64" s="12"/>
      <c r="M64" s="12"/>
      <c r="N64" s="12"/>
      <c r="O64" s="12"/>
      <c r="P64" s="12"/>
    </row>
    <row r="65" spans="4:16" ht="12.75">
      <c r="D65" s="12"/>
      <c r="E65" s="12"/>
      <c r="F65" s="12"/>
      <c r="G65" s="12"/>
      <c r="H65" s="12"/>
      <c r="I65" s="12"/>
      <c r="J65" s="12"/>
      <c r="M65" s="12"/>
      <c r="N65" s="12"/>
      <c r="O65" s="12"/>
      <c r="P65" s="12"/>
    </row>
    <row r="66" spans="4:16" ht="12.75">
      <c r="D66" s="12"/>
      <c r="E66" s="12"/>
      <c r="F66" s="12"/>
      <c r="G66" s="12"/>
      <c r="H66" s="12"/>
      <c r="I66" s="12"/>
      <c r="J66" s="12"/>
      <c r="M66" s="12"/>
      <c r="N66" s="12"/>
      <c r="O66" s="12"/>
      <c r="P66" s="12"/>
    </row>
    <row r="67" spans="4:16" ht="12.75">
      <c r="D67" s="12"/>
      <c r="E67" s="12"/>
      <c r="F67" s="12"/>
      <c r="G67" s="12"/>
      <c r="H67" s="12"/>
      <c r="I67" s="12"/>
      <c r="J67" s="12"/>
      <c r="M67" s="12"/>
      <c r="N67" s="12"/>
      <c r="O67" s="12"/>
      <c r="P67" s="12"/>
    </row>
    <row r="68" spans="4:16" ht="12.75">
      <c r="D68" s="12"/>
      <c r="E68" s="12"/>
      <c r="F68" s="12"/>
      <c r="G68" s="12"/>
      <c r="H68" s="12"/>
      <c r="I68" s="12"/>
      <c r="J68" s="12"/>
      <c r="M68" s="12"/>
      <c r="N68" s="12"/>
      <c r="O68" s="12"/>
      <c r="P68" s="12"/>
    </row>
    <row r="69" spans="4:16" ht="12.75">
      <c r="D69" s="12"/>
      <c r="E69" s="12"/>
      <c r="F69" s="12"/>
      <c r="G69" s="12"/>
      <c r="H69" s="12"/>
      <c r="I69" s="12"/>
      <c r="J69" s="12"/>
      <c r="M69" s="12"/>
      <c r="N69" s="12"/>
      <c r="O69" s="12"/>
      <c r="P69" s="12"/>
    </row>
    <row r="70" spans="4:16" ht="12.75">
      <c r="D70" s="12"/>
      <c r="E70" s="12"/>
      <c r="F70" s="12"/>
      <c r="G70" s="12"/>
      <c r="H70" s="12"/>
      <c r="I70" s="12"/>
      <c r="J70" s="12"/>
      <c r="M70" s="12"/>
      <c r="N70" s="12"/>
      <c r="O70" s="12"/>
      <c r="P70" s="12"/>
    </row>
    <row r="71" spans="4:16" ht="12.75">
      <c r="D71" s="12"/>
      <c r="E71" s="12"/>
      <c r="F71" s="12"/>
      <c r="G71" s="12"/>
      <c r="H71" s="12"/>
      <c r="I71" s="12"/>
      <c r="J71" s="12"/>
      <c r="M71" s="12"/>
      <c r="N71" s="12"/>
      <c r="O71" s="12"/>
      <c r="P71" s="12"/>
    </row>
    <row r="72" spans="4:16" ht="12.75">
      <c r="D72" s="12"/>
      <c r="E72" s="12"/>
      <c r="F72" s="12"/>
      <c r="G72" s="12"/>
      <c r="H72" s="12"/>
      <c r="I72" s="12"/>
      <c r="J72" s="12"/>
      <c r="M72" s="12"/>
      <c r="N72" s="12"/>
      <c r="O72" s="12"/>
      <c r="P72" s="12"/>
    </row>
    <row r="73" spans="4:16" ht="12.75">
      <c r="D73" s="12"/>
      <c r="E73" s="12"/>
      <c r="F73" s="12"/>
      <c r="G73" s="12"/>
      <c r="H73" s="12"/>
      <c r="I73" s="12"/>
      <c r="J73" s="12"/>
      <c r="M73" s="12"/>
      <c r="N73" s="12"/>
      <c r="O73" s="12"/>
      <c r="P73" s="12"/>
    </row>
    <row r="74" spans="4:16" ht="12.75">
      <c r="D74" s="12"/>
      <c r="E74" s="12"/>
      <c r="F74" s="12"/>
      <c r="G74" s="12"/>
      <c r="H74" s="12"/>
      <c r="I74" s="12"/>
      <c r="J74" s="12"/>
      <c r="M74" s="12"/>
      <c r="N74" s="12"/>
      <c r="O74" s="12"/>
      <c r="P74" s="12"/>
    </row>
    <row r="75" spans="4:16" ht="12.75">
      <c r="D75" s="12"/>
      <c r="E75" s="12"/>
      <c r="F75" s="12"/>
      <c r="G75" s="12"/>
      <c r="H75" s="12"/>
      <c r="I75" s="12"/>
      <c r="J75" s="12"/>
      <c r="M75" s="12"/>
      <c r="N75" s="12"/>
      <c r="O75" s="12"/>
      <c r="P75" s="12"/>
    </row>
    <row r="76" spans="4:16" ht="12.75">
      <c r="D76" s="12"/>
      <c r="E76" s="12"/>
      <c r="F76" s="12"/>
      <c r="G76" s="12"/>
      <c r="H76" s="12"/>
      <c r="I76" s="12"/>
      <c r="J76" s="12"/>
      <c r="M76" s="12"/>
      <c r="N76" s="12"/>
      <c r="O76" s="12"/>
      <c r="P76" s="12"/>
    </row>
    <row r="77" spans="4:16" ht="12.75">
      <c r="D77" s="12"/>
      <c r="E77" s="12"/>
      <c r="F77" s="12"/>
      <c r="G77" s="12"/>
      <c r="H77" s="12"/>
      <c r="I77" s="12"/>
      <c r="J77" s="12"/>
      <c r="M77" s="12"/>
      <c r="N77" s="12"/>
      <c r="O77" s="12"/>
      <c r="P77" s="12"/>
    </row>
    <row r="78" spans="4:16" ht="12.75">
      <c r="D78" s="12"/>
      <c r="E78" s="12"/>
      <c r="F78" s="12"/>
      <c r="G78" s="12"/>
      <c r="H78" s="12"/>
      <c r="I78" s="12"/>
      <c r="J78" s="12"/>
      <c r="M78" s="12"/>
      <c r="N78" s="12"/>
      <c r="O78" s="12"/>
      <c r="P78" s="12"/>
    </row>
    <row r="79" spans="4:16" ht="12.75">
      <c r="D79" s="12"/>
      <c r="E79" s="12"/>
      <c r="F79" s="12"/>
      <c r="G79" s="12"/>
      <c r="H79" s="12"/>
      <c r="I79" s="12"/>
      <c r="J79" s="12"/>
      <c r="M79" s="12"/>
      <c r="N79" s="12"/>
      <c r="O79" s="12"/>
      <c r="P79" s="12"/>
    </row>
    <row r="80" spans="4:16" ht="12.75">
      <c r="D80" s="12"/>
      <c r="E80" s="12"/>
      <c r="F80" s="12"/>
      <c r="G80" s="12"/>
      <c r="H80" s="12"/>
      <c r="I80" s="12"/>
      <c r="J80" s="12"/>
      <c r="M80" s="12"/>
      <c r="N80" s="12"/>
      <c r="O80" s="12"/>
      <c r="P80" s="12"/>
    </row>
    <row r="81" spans="4:16" ht="12.75">
      <c r="D81" s="12"/>
      <c r="E81" s="12"/>
      <c r="F81" s="12"/>
      <c r="G81" s="12"/>
      <c r="H81" s="12"/>
      <c r="I81" s="12"/>
      <c r="J81" s="12"/>
      <c r="M81" s="12"/>
      <c r="N81" s="12"/>
      <c r="O81" s="12"/>
      <c r="P81" s="12"/>
    </row>
    <row r="82" spans="4:16" ht="12.75">
      <c r="D82" s="12"/>
      <c r="E82" s="12"/>
      <c r="F82" s="12"/>
      <c r="G82" s="12"/>
      <c r="H82" s="12"/>
      <c r="I82" s="12"/>
      <c r="J82" s="12"/>
      <c r="M82" s="12"/>
      <c r="N82" s="12"/>
      <c r="O82" s="12"/>
      <c r="P82" s="12"/>
    </row>
  </sheetData>
  <printOptions horizontalCentered="1" verticalCentered="1"/>
  <pageMargins left="0.5" right="0.5" top="0.5" bottom="0.5" header="0" footer="0"/>
  <pageSetup horizontalDpi="600" verticalDpi="600" orientation="landscape" scale="96" r:id="rId1"/>
  <headerFooter alignWithMargins="0">
    <oddFooter>&amp;R17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FY8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.28515625" style="0" customWidth="1"/>
    <col min="3" max="3" width="20.7109375" style="0" customWidth="1"/>
    <col min="4" max="4" width="1.28515625" style="0" customWidth="1"/>
    <col min="5" max="5" width="9.57421875" style="5" customWidth="1"/>
    <col min="6" max="6" width="9.28125" style="5" customWidth="1"/>
    <col min="7" max="9" width="6.8515625" style="5" customWidth="1"/>
    <col min="10" max="10" width="6.8515625" style="19" customWidth="1"/>
    <col min="11" max="16" width="6.8515625" style="5" customWidth="1"/>
  </cols>
  <sheetData>
    <row r="1" spans="1:2" ht="15">
      <c r="A1" s="251"/>
      <c r="B1" s="30" t="s">
        <v>379</v>
      </c>
    </row>
    <row r="3" spans="5:11" ht="14.25">
      <c r="E3" s="14" t="s">
        <v>277</v>
      </c>
      <c r="F3" s="5" t="s">
        <v>58</v>
      </c>
      <c r="K3" s="5" t="s">
        <v>94</v>
      </c>
    </row>
    <row r="4" spans="1:17" ht="12.75" customHeight="1">
      <c r="A4" s="1" t="s">
        <v>31</v>
      </c>
      <c r="C4" t="s">
        <v>32</v>
      </c>
      <c r="E4" s="5" t="s">
        <v>46</v>
      </c>
      <c r="F4" s="5" t="s">
        <v>46</v>
      </c>
      <c r="G4" s="15" t="s">
        <v>66</v>
      </c>
      <c r="H4" s="5" t="s">
        <v>67</v>
      </c>
      <c r="I4" s="5" t="s">
        <v>68</v>
      </c>
      <c r="J4" s="19" t="s">
        <v>71</v>
      </c>
      <c r="K4" s="5" t="s">
        <v>73</v>
      </c>
      <c r="L4" s="189" t="s">
        <v>441</v>
      </c>
      <c r="M4" s="5" t="s">
        <v>69</v>
      </c>
      <c r="N4" s="5" t="s">
        <v>70</v>
      </c>
      <c r="O4" s="5" t="s">
        <v>74</v>
      </c>
      <c r="P4" s="5" t="s">
        <v>75</v>
      </c>
      <c r="Q4" s="5" t="s">
        <v>380</v>
      </c>
    </row>
    <row r="5" spans="1:17" ht="13.5" thickBot="1">
      <c r="A5" s="49" t="s">
        <v>40</v>
      </c>
      <c r="B5" s="48"/>
      <c r="C5" s="48" t="s">
        <v>41</v>
      </c>
      <c r="D5" s="48"/>
      <c r="E5" s="55" t="s">
        <v>77</v>
      </c>
      <c r="F5" s="55" t="s">
        <v>91</v>
      </c>
      <c r="G5" s="55" t="s">
        <v>80</v>
      </c>
      <c r="H5" s="55" t="s">
        <v>81</v>
      </c>
      <c r="I5" s="55" t="s">
        <v>82</v>
      </c>
      <c r="J5" s="53" t="s">
        <v>84</v>
      </c>
      <c r="K5" s="55" t="s">
        <v>85</v>
      </c>
      <c r="L5" s="55" t="s">
        <v>85</v>
      </c>
      <c r="M5" s="55" t="s">
        <v>83</v>
      </c>
      <c r="N5" s="55" t="s">
        <v>83</v>
      </c>
      <c r="O5" s="55" t="s">
        <v>86</v>
      </c>
      <c r="P5" s="55" t="s">
        <v>87</v>
      </c>
      <c r="Q5" s="181" t="s">
        <v>370</v>
      </c>
    </row>
    <row r="6" ht="3" customHeight="1" thickTop="1"/>
    <row r="7" spans="1:181" ht="12.75">
      <c r="A7" s="12">
        <v>1</v>
      </c>
      <c r="B7" s="8"/>
      <c r="C7" s="8" t="s">
        <v>348</v>
      </c>
      <c r="D7" s="1"/>
      <c r="E7" s="5">
        <f>AVERAGE(G7:K7,M7:Q7)</f>
        <v>69.53420000000001</v>
      </c>
      <c r="F7" s="12">
        <v>15</v>
      </c>
      <c r="G7" s="15">
        <v>68.388</v>
      </c>
      <c r="H7" s="85">
        <v>70.878</v>
      </c>
      <c r="I7" s="85">
        <v>67.588</v>
      </c>
      <c r="J7" s="85">
        <v>63.78</v>
      </c>
      <c r="K7" s="88">
        <v>69.312</v>
      </c>
      <c r="L7" s="88">
        <v>65.64</v>
      </c>
      <c r="M7" s="85">
        <v>74.09</v>
      </c>
      <c r="N7" s="85">
        <v>73.79</v>
      </c>
      <c r="O7" s="85">
        <v>68.67</v>
      </c>
      <c r="P7" s="85">
        <v>70.90400000000001</v>
      </c>
      <c r="Q7" s="85">
        <v>67.942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 t="e">
        <f>+ET7-#REF!</f>
        <v>#REF!</v>
      </c>
      <c r="FI7" s="3" t="e">
        <f>+EU7-#REF!</f>
        <v>#REF!</v>
      </c>
      <c r="FJ7" s="3" t="e">
        <f>+EV7-#REF!</f>
        <v>#REF!</v>
      </c>
      <c r="FK7" s="3" t="e">
        <f>+EW7-#REF!</f>
        <v>#REF!</v>
      </c>
      <c r="FL7" s="3" t="e">
        <f>+EX7-#REF!</f>
        <v>#REF!</v>
      </c>
      <c r="FM7" s="3" t="e">
        <f>+EY7-#REF!</f>
        <v>#REF!</v>
      </c>
      <c r="FN7" s="3" t="e">
        <f>+EZ7-#REF!</f>
        <v>#REF!</v>
      </c>
      <c r="FO7" s="3" t="e">
        <f>+FA7-#REF!</f>
        <v>#REF!</v>
      </c>
      <c r="FP7" s="3" t="e">
        <f>+FB7-#REF!</f>
        <v>#REF!</v>
      </c>
      <c r="FQ7" s="3" t="e">
        <f>+FC7-#REF!</f>
        <v>#REF!</v>
      </c>
      <c r="FR7" s="3" t="e">
        <f>+FD7-#REF!</f>
        <v>#REF!</v>
      </c>
      <c r="FS7" s="3" t="e">
        <f>+FE7-#REF!</f>
        <v>#REF!</v>
      </c>
      <c r="FT7" s="3" t="e">
        <f>+FF7-#REF!</f>
        <v>#REF!</v>
      </c>
      <c r="FU7" s="3" t="e">
        <f>+FG7-#REF!</f>
        <v>#REF!</v>
      </c>
      <c r="FV7" s="3" t="e">
        <f>+FH7-#REF!</f>
        <v>#REF!</v>
      </c>
      <c r="FW7" s="3" t="e">
        <f>+FI7-#REF!</f>
        <v>#REF!</v>
      </c>
      <c r="FX7" s="3" t="e">
        <f>+FJ7-#REF!</f>
        <v>#REF!</v>
      </c>
      <c r="FY7" s="3" t="e">
        <f>+FK7-#REF!</f>
        <v>#REF!</v>
      </c>
    </row>
    <row r="8" spans="1:17" ht="12.75">
      <c r="A8" s="12">
        <v>2</v>
      </c>
      <c r="B8" s="8"/>
      <c r="C8" s="8" t="s">
        <v>349</v>
      </c>
      <c r="D8" s="1"/>
      <c r="E8" s="5">
        <f aca="true" t="shared" si="0" ref="E8:E41">AVERAGE(G8:K8,M8:Q8)</f>
        <v>70.84899999999999</v>
      </c>
      <c r="F8" s="12">
        <v>7</v>
      </c>
      <c r="G8" s="15">
        <v>71.624</v>
      </c>
      <c r="H8" s="85">
        <v>71.768</v>
      </c>
      <c r="I8" s="85">
        <v>70.28</v>
      </c>
      <c r="J8" s="85">
        <v>61.782</v>
      </c>
      <c r="K8" s="88">
        <v>69.898</v>
      </c>
      <c r="L8" s="88">
        <v>64.572</v>
      </c>
      <c r="M8" s="85">
        <v>74.74</v>
      </c>
      <c r="N8" s="85">
        <v>76.41</v>
      </c>
      <c r="O8" s="85">
        <v>71.512</v>
      </c>
      <c r="P8" s="85">
        <v>71.14200000000001</v>
      </c>
      <c r="Q8" s="85">
        <v>69.33399999999999</v>
      </c>
    </row>
    <row r="9" spans="1:17" ht="12.75" customHeight="1">
      <c r="A9" s="12">
        <v>3</v>
      </c>
      <c r="B9" s="8"/>
      <c r="C9" s="8" t="s">
        <v>350</v>
      </c>
      <c r="D9" s="1"/>
      <c r="E9" s="5">
        <f t="shared" si="0"/>
        <v>68.74220000000001</v>
      </c>
      <c r="F9" s="12">
        <v>20</v>
      </c>
      <c r="G9" s="15">
        <v>68.684</v>
      </c>
      <c r="H9" s="85">
        <v>71.56</v>
      </c>
      <c r="I9" s="85">
        <v>66.45</v>
      </c>
      <c r="J9" s="85">
        <v>66.75</v>
      </c>
      <c r="K9" s="88">
        <v>64.006</v>
      </c>
      <c r="L9" s="88">
        <v>56.724000000000004</v>
      </c>
      <c r="M9" s="85">
        <v>71.8</v>
      </c>
      <c r="N9" s="85">
        <v>71.448</v>
      </c>
      <c r="O9" s="85">
        <v>66.35600000000001</v>
      </c>
      <c r="P9" s="85">
        <v>70.422</v>
      </c>
      <c r="Q9" s="85">
        <v>69.946</v>
      </c>
    </row>
    <row r="10" spans="1:17" ht="12.75">
      <c r="A10" s="43">
        <v>4</v>
      </c>
      <c r="B10" s="94"/>
      <c r="C10" s="94" t="s">
        <v>25</v>
      </c>
      <c r="D10" s="17"/>
      <c r="E10" s="50">
        <f t="shared" si="0"/>
        <v>70.2044</v>
      </c>
      <c r="F10" s="43">
        <v>11</v>
      </c>
      <c r="G10" s="155">
        <v>69.684</v>
      </c>
      <c r="H10" s="155">
        <v>71.614</v>
      </c>
      <c r="I10" s="155">
        <v>71.27199999999999</v>
      </c>
      <c r="J10" s="155">
        <v>67.17</v>
      </c>
      <c r="K10" s="92">
        <v>70.264</v>
      </c>
      <c r="L10" s="92">
        <v>58.384</v>
      </c>
      <c r="M10" s="155">
        <v>70.922</v>
      </c>
      <c r="N10" s="155">
        <v>73.188</v>
      </c>
      <c r="O10" s="155">
        <v>70.098</v>
      </c>
      <c r="P10" s="155">
        <v>69.95</v>
      </c>
      <c r="Q10" s="155">
        <v>67.882</v>
      </c>
    </row>
    <row r="11" spans="1:17" ht="12.75">
      <c r="A11" s="12">
        <v>5</v>
      </c>
      <c r="B11" s="8"/>
      <c r="C11" s="8" t="s">
        <v>259</v>
      </c>
      <c r="D11" s="1"/>
      <c r="E11" s="5">
        <f t="shared" si="0"/>
        <v>67.52940000000001</v>
      </c>
      <c r="F11" s="12">
        <v>28</v>
      </c>
      <c r="G11" s="85">
        <v>67.348</v>
      </c>
      <c r="H11" s="85">
        <v>68.846</v>
      </c>
      <c r="I11" s="85">
        <v>63.956</v>
      </c>
      <c r="J11" s="85">
        <v>66.98400000000001</v>
      </c>
      <c r="K11" s="88">
        <v>68.452</v>
      </c>
      <c r="L11" s="88">
        <v>59.09</v>
      </c>
      <c r="M11" s="85">
        <v>69.814</v>
      </c>
      <c r="N11" s="85">
        <v>69.28800000000001</v>
      </c>
      <c r="O11" s="85">
        <v>64.432</v>
      </c>
      <c r="P11" s="85">
        <v>68.00800000000001</v>
      </c>
      <c r="Q11" s="85">
        <v>68.166</v>
      </c>
    </row>
    <row r="12" spans="1:17" ht="12.75">
      <c r="A12" s="12">
        <v>6</v>
      </c>
      <c r="C12" s="8" t="s">
        <v>351</v>
      </c>
      <c r="D12" s="1"/>
      <c r="E12" s="5">
        <f t="shared" si="0"/>
        <v>68.4676</v>
      </c>
      <c r="F12" s="12">
        <v>23</v>
      </c>
      <c r="G12" s="85">
        <v>68.402</v>
      </c>
      <c r="H12" s="85">
        <v>69.09599999999999</v>
      </c>
      <c r="I12" s="85">
        <v>67.32</v>
      </c>
      <c r="J12" s="85">
        <v>67.104</v>
      </c>
      <c r="K12" s="88">
        <v>69.528</v>
      </c>
      <c r="L12" s="88">
        <v>67.186</v>
      </c>
      <c r="M12" s="85">
        <v>71.424</v>
      </c>
      <c r="N12" s="85">
        <v>70.082</v>
      </c>
      <c r="O12" s="85">
        <v>64.154</v>
      </c>
      <c r="P12" s="85">
        <v>67.57</v>
      </c>
      <c r="Q12" s="85">
        <v>69.996</v>
      </c>
    </row>
    <row r="13" spans="1:17" ht="12.75">
      <c r="A13" s="12">
        <v>7</v>
      </c>
      <c r="B13" s="8"/>
      <c r="C13" s="8" t="s">
        <v>352</v>
      </c>
      <c r="D13" s="1"/>
      <c r="E13" s="5">
        <f t="shared" si="0"/>
        <v>67.4782</v>
      </c>
      <c r="F13" s="12">
        <v>29</v>
      </c>
      <c r="G13" s="85">
        <v>67.806</v>
      </c>
      <c r="H13" s="85">
        <v>66.45</v>
      </c>
      <c r="I13" s="85">
        <v>67.142</v>
      </c>
      <c r="J13" s="85">
        <v>64.664</v>
      </c>
      <c r="K13" s="88">
        <v>68.136</v>
      </c>
      <c r="L13" s="88">
        <v>57.754000000000005</v>
      </c>
      <c r="M13" s="85">
        <v>70.404</v>
      </c>
      <c r="N13" s="85">
        <v>71.6</v>
      </c>
      <c r="O13" s="85">
        <v>66.022</v>
      </c>
      <c r="P13" s="85">
        <v>67.12400000000001</v>
      </c>
      <c r="Q13" s="85">
        <v>65.434</v>
      </c>
    </row>
    <row r="14" spans="1:17" ht="12.75">
      <c r="A14" s="43">
        <v>8</v>
      </c>
      <c r="B14" s="94"/>
      <c r="C14" s="94" t="s">
        <v>353</v>
      </c>
      <c r="D14" s="17"/>
      <c r="E14" s="50">
        <f t="shared" si="0"/>
        <v>68.1498</v>
      </c>
      <c r="F14" s="43">
        <v>25</v>
      </c>
      <c r="G14" s="155">
        <v>64.262</v>
      </c>
      <c r="H14" s="155">
        <v>68.83</v>
      </c>
      <c r="I14" s="155">
        <v>66.69800000000001</v>
      </c>
      <c r="J14" s="155">
        <v>67.08</v>
      </c>
      <c r="K14" s="92">
        <v>66.862</v>
      </c>
      <c r="L14" s="92">
        <v>60.074</v>
      </c>
      <c r="M14" s="155">
        <v>70.23</v>
      </c>
      <c r="N14" s="155">
        <v>71.78</v>
      </c>
      <c r="O14" s="155">
        <v>68.956</v>
      </c>
      <c r="P14" s="155">
        <v>67.872</v>
      </c>
      <c r="Q14" s="155">
        <v>68.92800000000001</v>
      </c>
    </row>
    <row r="15" spans="1:17" ht="12.75">
      <c r="A15" s="12">
        <v>9</v>
      </c>
      <c r="B15" s="8"/>
      <c r="C15" s="8" t="s">
        <v>354</v>
      </c>
      <c r="D15" s="1"/>
      <c r="E15" s="5">
        <f t="shared" si="0"/>
        <v>67.8654</v>
      </c>
      <c r="F15" s="12">
        <v>26</v>
      </c>
      <c r="G15" s="85">
        <v>67.764</v>
      </c>
      <c r="H15" s="85">
        <v>68.484</v>
      </c>
      <c r="I15" s="85">
        <v>66.272</v>
      </c>
      <c r="J15" s="85">
        <v>65.256</v>
      </c>
      <c r="K15" s="88">
        <v>67.3</v>
      </c>
      <c r="L15" s="88">
        <v>58.532000000000004</v>
      </c>
      <c r="M15" s="85">
        <v>69.592</v>
      </c>
      <c r="N15" s="85">
        <v>70.908</v>
      </c>
      <c r="O15" s="85">
        <v>66.31</v>
      </c>
      <c r="P15" s="85">
        <v>67.32</v>
      </c>
      <c r="Q15" s="85">
        <v>69.448</v>
      </c>
    </row>
    <row r="16" spans="1:17" ht="12.75">
      <c r="A16" s="1">
        <v>10</v>
      </c>
      <c r="B16" s="79"/>
      <c r="C16" s="8" t="s">
        <v>355</v>
      </c>
      <c r="D16" s="1"/>
      <c r="E16" s="5">
        <f t="shared" si="0"/>
        <v>66.2098</v>
      </c>
      <c r="F16" s="1">
        <v>33</v>
      </c>
      <c r="G16" s="85">
        <v>63.318</v>
      </c>
      <c r="H16" s="85">
        <v>66.732</v>
      </c>
      <c r="I16" s="85">
        <v>65.45</v>
      </c>
      <c r="J16" s="85">
        <v>64.736</v>
      </c>
      <c r="K16" s="88">
        <v>66.148</v>
      </c>
      <c r="L16" s="88">
        <v>56.772000000000006</v>
      </c>
      <c r="M16" s="85">
        <v>68.73</v>
      </c>
      <c r="N16" s="85">
        <v>68.506</v>
      </c>
      <c r="O16" s="85">
        <v>65.56</v>
      </c>
      <c r="P16" s="85">
        <v>67.526</v>
      </c>
      <c r="Q16" s="85">
        <v>65.39200000000001</v>
      </c>
    </row>
    <row r="17" spans="1:17" ht="12.75">
      <c r="A17" s="12">
        <v>11</v>
      </c>
      <c r="B17" s="8"/>
      <c r="C17" s="8" t="s">
        <v>26</v>
      </c>
      <c r="D17" s="1"/>
      <c r="E17" s="5">
        <f t="shared" si="0"/>
        <v>69.4232</v>
      </c>
      <c r="F17" s="12">
        <v>17</v>
      </c>
      <c r="G17" s="85">
        <v>69.824</v>
      </c>
      <c r="H17" s="85">
        <v>62.792</v>
      </c>
      <c r="I17" s="85">
        <v>71.07600000000001</v>
      </c>
      <c r="J17" s="85">
        <v>65.604</v>
      </c>
      <c r="K17" s="88">
        <v>71.812</v>
      </c>
      <c r="L17" s="88">
        <v>62.584</v>
      </c>
      <c r="M17" s="85">
        <v>69.846</v>
      </c>
      <c r="N17" s="85">
        <v>72.49199999999999</v>
      </c>
      <c r="O17" s="85">
        <v>68.464</v>
      </c>
      <c r="P17" s="85">
        <v>71.3</v>
      </c>
      <c r="Q17" s="85">
        <v>71.02199999999999</v>
      </c>
    </row>
    <row r="18" spans="1:17" ht="12.75">
      <c r="A18" s="43">
        <v>12</v>
      </c>
      <c r="B18" s="94"/>
      <c r="C18" s="94" t="s">
        <v>356</v>
      </c>
      <c r="D18" s="17"/>
      <c r="E18" s="50">
        <f t="shared" si="0"/>
        <v>69.4376</v>
      </c>
      <c r="F18" s="43">
        <v>16</v>
      </c>
      <c r="G18" s="155">
        <v>70.062</v>
      </c>
      <c r="H18" s="155">
        <v>66.06599999999999</v>
      </c>
      <c r="I18" s="155">
        <v>67.476</v>
      </c>
      <c r="J18" s="155">
        <v>69.45</v>
      </c>
      <c r="K18" s="92">
        <v>67.992</v>
      </c>
      <c r="L18" s="92">
        <v>68.772</v>
      </c>
      <c r="M18" s="155">
        <v>74.348</v>
      </c>
      <c r="N18" s="155">
        <v>73.968</v>
      </c>
      <c r="O18" s="155">
        <v>65.738</v>
      </c>
      <c r="P18" s="155">
        <v>71.61</v>
      </c>
      <c r="Q18" s="155">
        <v>67.666</v>
      </c>
    </row>
    <row r="19" spans="1:17" ht="12.75">
      <c r="A19" s="12">
        <v>13</v>
      </c>
      <c r="B19" s="8"/>
      <c r="C19" s="8" t="s">
        <v>357</v>
      </c>
      <c r="D19" s="1"/>
      <c r="E19" s="5">
        <f t="shared" si="0"/>
        <v>69.9044</v>
      </c>
      <c r="F19" s="12">
        <v>12</v>
      </c>
      <c r="G19" s="85">
        <v>70.612</v>
      </c>
      <c r="H19" s="85">
        <v>69.694</v>
      </c>
      <c r="I19" s="85">
        <v>68.058</v>
      </c>
      <c r="J19" s="85">
        <v>69.81400000000001</v>
      </c>
      <c r="K19" s="88">
        <v>68.928</v>
      </c>
      <c r="L19" s="88">
        <v>69.032</v>
      </c>
      <c r="M19" s="85">
        <v>72.446</v>
      </c>
      <c r="N19" s="85">
        <v>72.698</v>
      </c>
      <c r="O19" s="85">
        <v>68.04</v>
      </c>
      <c r="P19" s="85">
        <v>70.30600000000001</v>
      </c>
      <c r="Q19" s="85">
        <v>68.448</v>
      </c>
    </row>
    <row r="20" spans="1:17" ht="12.75">
      <c r="A20" s="12">
        <v>14</v>
      </c>
      <c r="B20" s="8"/>
      <c r="C20" s="8" t="s">
        <v>358</v>
      </c>
      <c r="D20" s="1"/>
      <c r="E20" s="5">
        <f t="shared" si="0"/>
        <v>67.27920000000002</v>
      </c>
      <c r="F20" s="12">
        <v>30</v>
      </c>
      <c r="G20" s="85">
        <v>69.384</v>
      </c>
      <c r="H20" s="85">
        <v>64.648</v>
      </c>
      <c r="I20" s="85">
        <v>62.162</v>
      </c>
      <c r="J20" s="85">
        <v>66.608</v>
      </c>
      <c r="K20" s="88">
        <v>66.00399999999999</v>
      </c>
      <c r="L20" s="88">
        <v>58.772000000000006</v>
      </c>
      <c r="M20" s="85">
        <v>68.29</v>
      </c>
      <c r="N20" s="85">
        <v>73.222</v>
      </c>
      <c r="O20" s="85">
        <v>66.26400000000001</v>
      </c>
      <c r="P20" s="85">
        <v>71.02799999999999</v>
      </c>
      <c r="Q20" s="85">
        <v>65.182</v>
      </c>
    </row>
    <row r="21" spans="1:17" ht="12.75">
      <c r="A21" s="12">
        <v>15</v>
      </c>
      <c r="B21" s="8"/>
      <c r="C21" s="8" t="s">
        <v>359</v>
      </c>
      <c r="D21" s="1"/>
      <c r="E21" s="5">
        <f t="shared" si="0"/>
        <v>68.33319999999999</v>
      </c>
      <c r="F21" s="12">
        <v>24</v>
      </c>
      <c r="G21" s="85">
        <v>68.724</v>
      </c>
      <c r="H21" s="85">
        <v>67.38</v>
      </c>
      <c r="I21" s="85">
        <v>68.442</v>
      </c>
      <c r="J21" s="85">
        <v>67.264</v>
      </c>
      <c r="K21" s="88">
        <v>64.92599999999999</v>
      </c>
      <c r="L21" s="88">
        <v>63.154</v>
      </c>
      <c r="M21" s="85">
        <v>70.32</v>
      </c>
      <c r="N21" s="85">
        <v>70.724</v>
      </c>
      <c r="O21" s="85">
        <v>68.072</v>
      </c>
      <c r="P21" s="85">
        <v>69.06400000000001</v>
      </c>
      <c r="Q21" s="85">
        <v>68.416</v>
      </c>
    </row>
    <row r="22" spans="1:17" ht="12.75">
      <c r="A22" s="17">
        <v>16</v>
      </c>
      <c r="B22" s="45"/>
      <c r="C22" s="94" t="s">
        <v>360</v>
      </c>
      <c r="D22" s="17"/>
      <c r="E22" s="50">
        <f t="shared" si="0"/>
        <v>66.04499999999999</v>
      </c>
      <c r="F22" s="17">
        <v>34</v>
      </c>
      <c r="G22" s="155">
        <v>64.57799999999999</v>
      </c>
      <c r="H22" s="155">
        <v>65.49799999999999</v>
      </c>
      <c r="I22" s="155">
        <v>63.906</v>
      </c>
      <c r="J22" s="155">
        <v>65.92800000000001</v>
      </c>
      <c r="K22" s="92">
        <v>65.426</v>
      </c>
      <c r="L22" s="92">
        <v>66.78</v>
      </c>
      <c r="M22" s="155">
        <v>68.188</v>
      </c>
      <c r="N22" s="155">
        <v>70.514</v>
      </c>
      <c r="O22" s="155">
        <v>64.53399999999999</v>
      </c>
      <c r="P22" s="155">
        <v>69.998</v>
      </c>
      <c r="Q22" s="155">
        <v>61.88</v>
      </c>
    </row>
    <row r="23" spans="1:17" ht="12.75">
      <c r="A23" s="1">
        <v>17</v>
      </c>
      <c r="B23" s="79"/>
      <c r="C23" s="8" t="s">
        <v>361</v>
      </c>
      <c r="D23" s="1"/>
      <c r="E23" s="5">
        <f t="shared" si="0"/>
        <v>65.9712</v>
      </c>
      <c r="F23" s="1">
        <v>35</v>
      </c>
      <c r="G23" s="85">
        <v>62.392</v>
      </c>
      <c r="H23" s="85">
        <v>66.296</v>
      </c>
      <c r="I23" s="85">
        <v>66.07</v>
      </c>
      <c r="J23" s="85">
        <v>65.398</v>
      </c>
      <c r="K23" s="88">
        <v>61.95400000000001</v>
      </c>
      <c r="L23" s="88">
        <v>51.333999999999996</v>
      </c>
      <c r="M23" s="85">
        <v>68.848</v>
      </c>
      <c r="N23" s="85">
        <v>68.356</v>
      </c>
      <c r="O23" s="85">
        <v>66.062</v>
      </c>
      <c r="P23" s="85">
        <v>66.99799999999999</v>
      </c>
      <c r="Q23" s="85">
        <v>67.33800000000001</v>
      </c>
    </row>
    <row r="24" spans="1:17" ht="12.75">
      <c r="A24" s="12">
        <v>18</v>
      </c>
      <c r="B24" s="8"/>
      <c r="C24" s="8" t="s">
        <v>260</v>
      </c>
      <c r="D24" s="1"/>
      <c r="E24" s="5">
        <f t="shared" si="0"/>
        <v>69.3226</v>
      </c>
      <c r="F24" s="12">
        <v>18</v>
      </c>
      <c r="G24" s="85">
        <v>66.518</v>
      </c>
      <c r="H24" s="85">
        <v>69.572</v>
      </c>
      <c r="I24" s="85">
        <v>68.39800000000001</v>
      </c>
      <c r="J24" s="85">
        <v>62.05</v>
      </c>
      <c r="K24" s="88">
        <v>69.85</v>
      </c>
      <c r="L24" s="88">
        <v>70.78399999999999</v>
      </c>
      <c r="M24" s="85">
        <v>73.222</v>
      </c>
      <c r="N24" s="85">
        <v>73.28</v>
      </c>
      <c r="O24" s="85">
        <v>68.72</v>
      </c>
      <c r="P24" s="85">
        <v>72.938</v>
      </c>
      <c r="Q24" s="85">
        <v>68.678</v>
      </c>
    </row>
    <row r="25" spans="1:17" ht="12.75">
      <c r="A25" s="12">
        <v>19</v>
      </c>
      <c r="B25" s="8"/>
      <c r="C25" s="8" t="s">
        <v>362</v>
      </c>
      <c r="D25" s="1"/>
      <c r="E25" s="5">
        <f t="shared" si="0"/>
        <v>70.9716</v>
      </c>
      <c r="F25" s="12">
        <v>6</v>
      </c>
      <c r="G25" s="85">
        <v>71.794</v>
      </c>
      <c r="H25" s="85">
        <v>71.238</v>
      </c>
      <c r="I25" s="85">
        <v>68.538</v>
      </c>
      <c r="J25" s="85">
        <v>70.322</v>
      </c>
      <c r="K25" s="88">
        <v>73.32</v>
      </c>
      <c r="L25" s="88">
        <v>72.242</v>
      </c>
      <c r="M25" s="85">
        <v>72.382</v>
      </c>
      <c r="N25" s="85">
        <v>72.434</v>
      </c>
      <c r="O25" s="85">
        <v>67.054</v>
      </c>
      <c r="P25" s="85">
        <v>72.95200000000001</v>
      </c>
      <c r="Q25" s="85">
        <v>69.682</v>
      </c>
    </row>
    <row r="26" spans="1:17" ht="12.75">
      <c r="A26" s="43">
        <v>20</v>
      </c>
      <c r="B26" s="94"/>
      <c r="C26" s="94" t="s">
        <v>363</v>
      </c>
      <c r="D26" s="17"/>
      <c r="E26" s="50">
        <f t="shared" si="0"/>
        <v>69.58840000000001</v>
      </c>
      <c r="F26" s="43">
        <v>14</v>
      </c>
      <c r="G26" s="155">
        <v>68.426</v>
      </c>
      <c r="H26" s="155">
        <v>70.108</v>
      </c>
      <c r="I26" s="155">
        <v>67.338</v>
      </c>
      <c r="J26" s="155">
        <v>70.188</v>
      </c>
      <c r="K26" s="92">
        <v>69.76400000000001</v>
      </c>
      <c r="L26" s="92">
        <v>67.536</v>
      </c>
      <c r="M26" s="155">
        <v>72.868</v>
      </c>
      <c r="N26" s="155">
        <v>73.638</v>
      </c>
      <c r="O26" s="155">
        <v>67.672</v>
      </c>
      <c r="P26" s="155">
        <v>71.00800000000001</v>
      </c>
      <c r="Q26" s="155">
        <v>64.874</v>
      </c>
    </row>
    <row r="27" spans="1:17" ht="12.75">
      <c r="A27" s="12">
        <v>21</v>
      </c>
      <c r="B27" s="8"/>
      <c r="C27" s="8" t="s">
        <v>27</v>
      </c>
      <c r="D27" s="1"/>
      <c r="E27" s="5">
        <f t="shared" si="0"/>
        <v>68.7414</v>
      </c>
      <c r="F27" s="12">
        <v>21</v>
      </c>
      <c r="G27" s="85">
        <v>69.224</v>
      </c>
      <c r="H27" s="85">
        <v>70.894</v>
      </c>
      <c r="I27" s="85">
        <v>65.224</v>
      </c>
      <c r="J27" s="85">
        <v>66.55199999999999</v>
      </c>
      <c r="K27" s="88">
        <v>68.432</v>
      </c>
      <c r="L27" s="88">
        <v>60.352000000000004</v>
      </c>
      <c r="M27" s="85">
        <v>72.28</v>
      </c>
      <c r="N27" s="85">
        <v>72.712</v>
      </c>
      <c r="O27" s="85">
        <v>66.32199999999999</v>
      </c>
      <c r="P27" s="85">
        <v>70.072</v>
      </c>
      <c r="Q27" s="85">
        <v>65.702</v>
      </c>
    </row>
    <row r="28" spans="1:17" ht="12.75">
      <c r="A28" s="12">
        <v>22</v>
      </c>
      <c r="B28" s="8"/>
      <c r="C28" s="8" t="s">
        <v>254</v>
      </c>
      <c r="D28" s="1"/>
      <c r="E28" s="5">
        <f t="shared" si="0"/>
        <v>71.035</v>
      </c>
      <c r="F28" s="12">
        <v>4</v>
      </c>
      <c r="G28" s="85">
        <v>69.57</v>
      </c>
      <c r="H28" s="85">
        <v>72.19200000000001</v>
      </c>
      <c r="I28" s="85">
        <v>68.73</v>
      </c>
      <c r="J28" s="85">
        <v>71.67</v>
      </c>
      <c r="K28" s="88">
        <v>71.21600000000001</v>
      </c>
      <c r="L28" s="88">
        <v>72.20400000000001</v>
      </c>
      <c r="M28" s="85">
        <v>72.036</v>
      </c>
      <c r="N28" s="85">
        <v>74.038</v>
      </c>
      <c r="O28" s="85">
        <v>68.434</v>
      </c>
      <c r="P28" s="85">
        <v>73.03</v>
      </c>
      <c r="Q28" s="85">
        <v>69.434</v>
      </c>
    </row>
    <row r="29" spans="1:17" ht="12.75">
      <c r="A29" s="12">
        <v>23</v>
      </c>
      <c r="B29" s="8"/>
      <c r="C29" s="8" t="s">
        <v>261</v>
      </c>
      <c r="D29" s="1"/>
      <c r="E29" s="5">
        <f t="shared" si="0"/>
        <v>71.00739999999999</v>
      </c>
      <c r="F29" s="12">
        <v>5</v>
      </c>
      <c r="G29" s="85">
        <v>71.1</v>
      </c>
      <c r="H29" s="85">
        <v>72.712</v>
      </c>
      <c r="I29" s="85">
        <v>68.57799999999999</v>
      </c>
      <c r="J29" s="85">
        <v>71.06</v>
      </c>
      <c r="K29" s="88">
        <v>73.358</v>
      </c>
      <c r="L29" s="88">
        <v>57.74600000000001</v>
      </c>
      <c r="M29" s="85">
        <v>71.252</v>
      </c>
      <c r="N29" s="85">
        <v>74.63799999999999</v>
      </c>
      <c r="O29" s="85">
        <v>66.53</v>
      </c>
      <c r="P29" s="85">
        <v>71.578</v>
      </c>
      <c r="Q29" s="85">
        <v>69.268</v>
      </c>
    </row>
    <row r="30" spans="1:17" ht="12.75">
      <c r="A30" s="43">
        <v>24</v>
      </c>
      <c r="B30" s="94"/>
      <c r="C30" s="94" t="s">
        <v>262</v>
      </c>
      <c r="D30" s="17"/>
      <c r="E30" s="50">
        <f t="shared" si="0"/>
        <v>71.90188800000001</v>
      </c>
      <c r="F30" s="43">
        <v>1</v>
      </c>
      <c r="G30" s="155">
        <v>72.422</v>
      </c>
      <c r="H30" s="155">
        <v>70.822</v>
      </c>
      <c r="I30" s="155">
        <v>69.518</v>
      </c>
      <c r="J30" s="155">
        <v>72.62</v>
      </c>
      <c r="K30" s="92">
        <v>71.87400000000001</v>
      </c>
      <c r="L30" s="92">
        <v>71.534</v>
      </c>
      <c r="M30" s="155">
        <v>75.642</v>
      </c>
      <c r="N30" s="155">
        <v>76.42488</v>
      </c>
      <c r="O30" s="155">
        <v>68.908</v>
      </c>
      <c r="P30" s="155">
        <v>73.23400000000001</v>
      </c>
      <c r="Q30" s="155">
        <v>67.554</v>
      </c>
    </row>
    <row r="31" spans="1:17" ht="12.75">
      <c r="A31" s="12">
        <v>25</v>
      </c>
      <c r="B31" s="8"/>
      <c r="C31" s="8" t="s">
        <v>364</v>
      </c>
      <c r="D31" s="1"/>
      <c r="E31" s="5">
        <f t="shared" si="0"/>
        <v>68.61420000000001</v>
      </c>
      <c r="F31" s="12">
        <v>22</v>
      </c>
      <c r="G31" s="85">
        <v>65.98</v>
      </c>
      <c r="H31" s="85">
        <v>72.164</v>
      </c>
      <c r="I31" s="85">
        <v>66.926</v>
      </c>
      <c r="J31" s="85">
        <v>66.658</v>
      </c>
      <c r="K31" s="88">
        <v>68.994</v>
      </c>
      <c r="L31" s="88">
        <v>59.614</v>
      </c>
      <c r="M31" s="85">
        <v>69.95200000000001</v>
      </c>
      <c r="N31" s="85">
        <v>70.87</v>
      </c>
      <c r="O31" s="85">
        <v>64.886</v>
      </c>
      <c r="P31" s="85">
        <v>73.686</v>
      </c>
      <c r="Q31" s="85">
        <v>66.02600000000001</v>
      </c>
    </row>
    <row r="32" spans="1:17" ht="12.75">
      <c r="A32" s="12">
        <v>26</v>
      </c>
      <c r="B32" s="8"/>
      <c r="C32" s="8" t="s">
        <v>365</v>
      </c>
      <c r="D32" s="1"/>
      <c r="E32" s="5">
        <f t="shared" si="0"/>
        <v>71.4202</v>
      </c>
      <c r="F32" s="12">
        <v>3</v>
      </c>
      <c r="G32" s="85">
        <v>71.852</v>
      </c>
      <c r="H32" s="85">
        <v>68.27199999999999</v>
      </c>
      <c r="I32" s="85">
        <v>71.65599999999999</v>
      </c>
      <c r="J32" s="85">
        <v>70.612</v>
      </c>
      <c r="K32" s="88">
        <v>73.804</v>
      </c>
      <c r="L32" s="88">
        <v>63.22</v>
      </c>
      <c r="M32" s="85">
        <v>74.642</v>
      </c>
      <c r="N32" s="85">
        <v>72.876</v>
      </c>
      <c r="O32" s="85">
        <v>67.352</v>
      </c>
      <c r="P32" s="85">
        <v>73.15</v>
      </c>
      <c r="Q32" s="85">
        <v>69.986</v>
      </c>
    </row>
    <row r="33" spans="1:17" ht="12.75">
      <c r="A33" s="12">
        <v>27</v>
      </c>
      <c r="B33" s="8"/>
      <c r="C33" s="8" t="s">
        <v>366</v>
      </c>
      <c r="D33" s="1"/>
      <c r="E33" s="5">
        <f t="shared" si="0"/>
        <v>70.57540000000002</v>
      </c>
      <c r="F33" s="12">
        <v>9</v>
      </c>
      <c r="G33" s="85">
        <v>69.262</v>
      </c>
      <c r="H33" s="85">
        <v>74.712</v>
      </c>
      <c r="I33" s="85">
        <v>69.516</v>
      </c>
      <c r="J33" s="85">
        <v>69.962</v>
      </c>
      <c r="K33" s="88">
        <v>73.076</v>
      </c>
      <c r="L33" s="88">
        <v>72.34</v>
      </c>
      <c r="M33" s="85">
        <v>71.19</v>
      </c>
      <c r="N33" s="85">
        <v>68.33</v>
      </c>
      <c r="O33" s="85">
        <v>67.35</v>
      </c>
      <c r="P33" s="85">
        <v>72.426</v>
      </c>
      <c r="Q33" s="85">
        <v>69.93</v>
      </c>
    </row>
    <row r="34" spans="1:17" ht="12.75">
      <c r="A34" s="43">
        <v>28</v>
      </c>
      <c r="B34" s="94"/>
      <c r="C34" s="94" t="s">
        <v>28</v>
      </c>
      <c r="D34" s="17"/>
      <c r="E34" s="50">
        <f t="shared" si="0"/>
        <v>69.6428</v>
      </c>
      <c r="F34" s="43">
        <v>13</v>
      </c>
      <c r="G34" s="155">
        <v>71.284</v>
      </c>
      <c r="H34" s="155">
        <v>68.438</v>
      </c>
      <c r="I34" s="155">
        <v>72.002</v>
      </c>
      <c r="J34" s="155">
        <v>68.92</v>
      </c>
      <c r="K34" s="92">
        <v>66.504</v>
      </c>
      <c r="L34" s="92">
        <v>59.63</v>
      </c>
      <c r="M34" s="155">
        <v>69.824</v>
      </c>
      <c r="N34" s="155">
        <v>70.822</v>
      </c>
      <c r="O34" s="155">
        <v>67.37</v>
      </c>
      <c r="P34" s="155">
        <v>71.196</v>
      </c>
      <c r="Q34" s="155">
        <v>70.068</v>
      </c>
    </row>
    <row r="35" spans="1:17" ht="12.75">
      <c r="A35" s="12">
        <v>29</v>
      </c>
      <c r="B35" s="8"/>
      <c r="C35" s="8" t="s">
        <v>263</v>
      </c>
      <c r="D35" s="1"/>
      <c r="E35" s="5">
        <f t="shared" si="0"/>
        <v>67.09064000000001</v>
      </c>
      <c r="F35" s="12">
        <v>31</v>
      </c>
      <c r="G35" s="85">
        <v>70.936</v>
      </c>
      <c r="H35" s="85">
        <v>69.29400000000001</v>
      </c>
      <c r="I35" s="85">
        <v>66.452</v>
      </c>
      <c r="J35" s="85">
        <v>57.844</v>
      </c>
      <c r="K35" s="88">
        <v>69.438</v>
      </c>
      <c r="L35" s="88">
        <v>69.05</v>
      </c>
      <c r="M35" s="85">
        <v>64.804</v>
      </c>
      <c r="N35" s="85">
        <v>69.98</v>
      </c>
      <c r="O35" s="85">
        <v>60.796</v>
      </c>
      <c r="P35" s="85">
        <v>72.374</v>
      </c>
      <c r="Q35" s="85">
        <v>68.98840000000001</v>
      </c>
    </row>
    <row r="36" spans="1:17" ht="12.75">
      <c r="A36" s="12">
        <v>30</v>
      </c>
      <c r="B36" s="201"/>
      <c r="C36" s="8" t="s">
        <v>264</v>
      </c>
      <c r="D36" s="1"/>
      <c r="E36" s="5">
        <f t="shared" si="0"/>
        <v>66.7316</v>
      </c>
      <c r="F36" s="12">
        <v>32</v>
      </c>
      <c r="G36" s="85">
        <v>69.48400000000001</v>
      </c>
      <c r="H36" s="85">
        <v>66.48400000000001</v>
      </c>
      <c r="I36" s="85">
        <v>67.908</v>
      </c>
      <c r="J36" s="85">
        <v>56.34</v>
      </c>
      <c r="K36" s="88">
        <v>67.58</v>
      </c>
      <c r="L36" s="88">
        <v>59.696</v>
      </c>
      <c r="M36" s="85">
        <v>67.32</v>
      </c>
      <c r="N36" s="85">
        <v>69.088</v>
      </c>
      <c r="O36" s="85">
        <v>66.976</v>
      </c>
      <c r="P36" s="85">
        <v>70.71</v>
      </c>
      <c r="Q36" s="85">
        <v>65.426</v>
      </c>
    </row>
    <row r="37" spans="1:17" ht="12.75">
      <c r="A37" s="12">
        <v>31</v>
      </c>
      <c r="B37" s="8"/>
      <c r="C37" s="8" t="s">
        <v>265</v>
      </c>
      <c r="D37" s="1"/>
      <c r="E37" s="5">
        <f t="shared" si="0"/>
        <v>67.5888</v>
      </c>
      <c r="F37" s="12">
        <v>27</v>
      </c>
      <c r="G37" s="85">
        <v>70.466</v>
      </c>
      <c r="H37" s="85">
        <v>69.58200000000001</v>
      </c>
      <c r="I37" s="85">
        <v>68.93799999999999</v>
      </c>
      <c r="J37" s="85">
        <v>59.644</v>
      </c>
      <c r="K37" s="88">
        <v>67.614</v>
      </c>
      <c r="L37" s="88">
        <v>61.828</v>
      </c>
      <c r="M37" s="85">
        <v>69.286</v>
      </c>
      <c r="N37" s="85">
        <v>71.522</v>
      </c>
      <c r="O37" s="85">
        <v>63.042</v>
      </c>
      <c r="P37" s="85">
        <v>70.044</v>
      </c>
      <c r="Q37" s="85">
        <v>65.75</v>
      </c>
    </row>
    <row r="38" spans="1:18" ht="12.75">
      <c r="A38" s="43">
        <v>32</v>
      </c>
      <c r="B38" s="45"/>
      <c r="C38" s="94" t="s">
        <v>226</v>
      </c>
      <c r="D38" s="17"/>
      <c r="E38" s="50">
        <f t="shared" si="0"/>
        <v>70.821652</v>
      </c>
      <c r="F38" s="43">
        <v>8</v>
      </c>
      <c r="G38" s="155">
        <v>73.756</v>
      </c>
      <c r="H38" s="155">
        <v>74.40652</v>
      </c>
      <c r="I38" s="155">
        <v>72.06599999999999</v>
      </c>
      <c r="J38" s="155">
        <v>64.4</v>
      </c>
      <c r="K38" s="92">
        <v>63.95399999999999</v>
      </c>
      <c r="L38" s="92">
        <v>66.824</v>
      </c>
      <c r="M38" s="155">
        <v>75.244</v>
      </c>
      <c r="N38" s="155">
        <v>73.85</v>
      </c>
      <c r="O38" s="155">
        <v>70.07600000000001</v>
      </c>
      <c r="P38" s="155">
        <v>73.62</v>
      </c>
      <c r="Q38" s="155">
        <v>66.844</v>
      </c>
      <c r="R38" s="38"/>
    </row>
    <row r="39" spans="1:18" ht="12.75">
      <c r="A39" s="12">
        <v>33</v>
      </c>
      <c r="B39" s="8"/>
      <c r="C39" s="8" t="s">
        <v>367</v>
      </c>
      <c r="D39" s="16"/>
      <c r="E39" s="5">
        <f t="shared" si="0"/>
        <v>70.3046</v>
      </c>
      <c r="F39" s="12">
        <v>10</v>
      </c>
      <c r="G39" s="85">
        <v>70.854</v>
      </c>
      <c r="H39" s="85">
        <v>71.062</v>
      </c>
      <c r="I39" s="85">
        <v>70.40599999999999</v>
      </c>
      <c r="J39" s="85">
        <v>63.546</v>
      </c>
      <c r="K39" s="85">
        <v>68.32</v>
      </c>
      <c r="L39" s="85">
        <v>66.042</v>
      </c>
      <c r="M39" s="85">
        <v>74.868</v>
      </c>
      <c r="N39" s="85">
        <v>73.75399999999999</v>
      </c>
      <c r="O39" s="85">
        <v>67.32</v>
      </c>
      <c r="P39" s="85">
        <v>71.652</v>
      </c>
      <c r="Q39" s="85">
        <v>71.26400000000001</v>
      </c>
      <c r="R39" s="38"/>
    </row>
    <row r="40" spans="1:18" ht="12.75">
      <c r="A40" s="12">
        <v>34</v>
      </c>
      <c r="B40" s="8"/>
      <c r="C40" s="8" t="s">
        <v>368</v>
      </c>
      <c r="D40" s="16"/>
      <c r="E40" s="5">
        <f t="shared" si="0"/>
        <v>71.42060000000001</v>
      </c>
      <c r="F40" s="12">
        <v>2</v>
      </c>
      <c r="G40" s="85">
        <v>73.50399999999999</v>
      </c>
      <c r="H40" s="85">
        <v>72.59</v>
      </c>
      <c r="I40" s="85">
        <v>71.25</v>
      </c>
      <c r="J40" s="85">
        <v>67.75800000000001</v>
      </c>
      <c r="K40" s="85">
        <v>66.572</v>
      </c>
      <c r="L40" s="85">
        <v>60.998</v>
      </c>
      <c r="M40" s="85">
        <v>74.704</v>
      </c>
      <c r="N40" s="85">
        <v>73.102</v>
      </c>
      <c r="O40" s="85">
        <v>69.39399999999999</v>
      </c>
      <c r="P40" s="85">
        <v>73.724</v>
      </c>
      <c r="Q40" s="85">
        <v>71.608</v>
      </c>
      <c r="R40" s="38"/>
    </row>
    <row r="41" spans="1:17" ht="13.5" thickBot="1">
      <c r="A41" s="46">
        <v>35</v>
      </c>
      <c r="B41" s="48"/>
      <c r="C41" s="47" t="s">
        <v>369</v>
      </c>
      <c r="D41" s="49"/>
      <c r="E41" s="55">
        <f t="shared" si="0"/>
        <v>69.0128</v>
      </c>
      <c r="F41" s="46">
        <v>19</v>
      </c>
      <c r="G41" s="181">
        <v>67.04</v>
      </c>
      <c r="H41" s="181">
        <v>64.328</v>
      </c>
      <c r="I41" s="181">
        <v>70.22</v>
      </c>
      <c r="J41" s="181">
        <v>62.534000000000006</v>
      </c>
      <c r="K41" s="181">
        <v>70.648</v>
      </c>
      <c r="L41" s="181">
        <v>66.532</v>
      </c>
      <c r="M41" s="181">
        <v>74.054</v>
      </c>
      <c r="N41" s="181">
        <v>74.512</v>
      </c>
      <c r="O41" s="181">
        <v>68.78</v>
      </c>
      <c r="P41" s="181">
        <v>67.93400000000001</v>
      </c>
      <c r="Q41" s="181">
        <v>70.07799999999999</v>
      </c>
    </row>
    <row r="42" spans="1:17" s="3" customFormat="1" ht="13.5" thickTop="1">
      <c r="A42" s="5"/>
      <c r="D42" s="5"/>
      <c r="E42" s="85"/>
      <c r="F42" s="189"/>
      <c r="G42" s="85"/>
      <c r="H42" s="85"/>
      <c r="I42" s="85"/>
      <c r="J42" s="88"/>
      <c r="K42" s="85"/>
      <c r="L42" s="85"/>
      <c r="M42" s="85"/>
      <c r="N42" s="85"/>
      <c r="O42" s="85"/>
      <c r="P42" s="85"/>
      <c r="Q42" s="212"/>
    </row>
    <row r="43" spans="2:17" ht="12.75">
      <c r="B43" s="79"/>
      <c r="C43" s="2" t="s">
        <v>51</v>
      </c>
      <c r="D43" s="1"/>
      <c r="E43" s="189">
        <f>AVERAGE(E7:E41)</f>
        <v>69.06329657142858</v>
      </c>
      <c r="F43" s="156"/>
      <c r="G43" s="189">
        <f aca="true" t="shared" si="1" ref="G43:Q43">AVERAGE(G7:G41)</f>
        <v>69.03794285714284</v>
      </c>
      <c r="H43" s="189">
        <f t="shared" si="1"/>
        <v>69.300072</v>
      </c>
      <c r="I43" s="189">
        <f t="shared" si="1"/>
        <v>68.0937714285714</v>
      </c>
      <c r="J43" s="189">
        <f t="shared" si="1"/>
        <v>66.23005714285713</v>
      </c>
      <c r="K43" s="189">
        <f t="shared" si="1"/>
        <v>68.60760000000002</v>
      </c>
      <c r="L43" s="189">
        <f t="shared" si="1"/>
        <v>63.523657142857154</v>
      </c>
      <c r="M43" s="189">
        <f t="shared" si="1"/>
        <v>71.41720000000002</v>
      </c>
      <c r="N43" s="189">
        <f t="shared" si="1"/>
        <v>72.13842514285712</v>
      </c>
      <c r="O43" s="189">
        <f t="shared" si="1"/>
        <v>67.03502857142855</v>
      </c>
      <c r="P43" s="189">
        <f t="shared" si="1"/>
        <v>70.67057142857144</v>
      </c>
      <c r="Q43" s="189">
        <f t="shared" si="1"/>
        <v>68.10229714285715</v>
      </c>
    </row>
    <row r="44" spans="2:16" ht="12.75">
      <c r="B44" s="79"/>
      <c r="C44" s="79"/>
      <c r="D44" s="1"/>
      <c r="E44" s="1"/>
      <c r="F44" s="110"/>
      <c r="G44" s="110"/>
      <c r="H44" s="110"/>
      <c r="I44" s="110"/>
      <c r="J44" s="116"/>
      <c r="K44" s="110"/>
      <c r="L44" s="110"/>
      <c r="M44" s="110"/>
      <c r="N44" s="110"/>
      <c r="O44" s="110"/>
      <c r="P44" s="110"/>
    </row>
    <row r="45" spans="2:16" ht="14.25">
      <c r="B45" s="79"/>
      <c r="C45" s="248" t="s">
        <v>541</v>
      </c>
      <c r="D45" s="1"/>
      <c r="E45" s="1"/>
      <c r="F45" s="110"/>
      <c r="G45" s="110"/>
      <c r="H45" s="110"/>
      <c r="I45" s="110"/>
      <c r="J45" s="116"/>
      <c r="K45" s="110"/>
      <c r="L45" s="110"/>
      <c r="M45" s="110"/>
      <c r="N45" s="110"/>
      <c r="O45" s="110"/>
      <c r="P45" s="110"/>
    </row>
    <row r="46" spans="2:16" ht="12.75">
      <c r="B46" s="79"/>
      <c r="C46" s="79"/>
      <c r="D46" s="1"/>
      <c r="E46" s="1"/>
      <c r="F46" s="110"/>
      <c r="G46" s="110"/>
      <c r="H46" s="110"/>
      <c r="I46" s="110"/>
      <c r="J46" s="116"/>
      <c r="K46" s="110"/>
      <c r="L46" s="110"/>
      <c r="M46" s="110"/>
      <c r="N46" s="110"/>
      <c r="O46" s="110"/>
      <c r="P46" s="110"/>
    </row>
    <row r="47" spans="2:16" ht="12.75">
      <c r="B47" s="79"/>
      <c r="C47" s="79"/>
      <c r="D47" s="1"/>
      <c r="E47" s="1"/>
      <c r="F47" s="1"/>
      <c r="G47" s="110"/>
      <c r="H47" s="110"/>
      <c r="I47" s="110"/>
      <c r="J47" s="116"/>
      <c r="K47" s="110"/>
      <c r="L47" s="110"/>
      <c r="M47" s="110"/>
      <c r="N47" s="110"/>
      <c r="O47" s="110"/>
      <c r="P47" s="110"/>
    </row>
    <row r="48" spans="3:6" ht="14.25">
      <c r="C48" s="97"/>
      <c r="D48" s="1"/>
      <c r="E48" s="1"/>
      <c r="F48" s="1"/>
    </row>
    <row r="49" spans="3:6" ht="14.25">
      <c r="C49" s="97"/>
      <c r="D49" s="1"/>
      <c r="E49" s="1"/>
      <c r="F49" s="1"/>
    </row>
    <row r="50" spans="3:6" ht="12.75">
      <c r="C50" s="2"/>
      <c r="D50" s="1"/>
      <c r="E50" s="1"/>
      <c r="F50" s="1"/>
    </row>
    <row r="51" spans="3:6" ht="12.75">
      <c r="C51" s="2"/>
      <c r="D51" s="1"/>
      <c r="E51" s="1"/>
      <c r="F51" s="1"/>
    </row>
    <row r="52" spans="3:6" ht="12.75">
      <c r="C52" s="2"/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</sheetData>
  <printOptions horizontalCentered="1" verticalCentered="1"/>
  <pageMargins left="0.5" right="0.5" top="0.5" bottom="0.5" header="0" footer="0"/>
  <pageSetup fitToHeight="1" fitToWidth="1" horizontalDpi="600" verticalDpi="600" orientation="landscape" scale="97" r:id="rId1"/>
  <headerFooter alignWithMargins="0">
    <oddFooter>&amp;R18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Z8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.00390625" style="0" customWidth="1"/>
    <col min="3" max="3" width="20.28125" style="0" customWidth="1"/>
    <col min="4" max="4" width="1.8515625" style="0" customWidth="1"/>
    <col min="5" max="5" width="9.140625" style="5" customWidth="1"/>
    <col min="6" max="6" width="1.28515625" style="1" customWidth="1"/>
    <col min="7" max="7" width="9.140625" style="1" customWidth="1"/>
    <col min="8" max="8" width="1.421875" style="1" customWidth="1"/>
    <col min="9" max="11" width="6.8515625" style="5" customWidth="1"/>
    <col min="12" max="12" width="6.8515625" style="19" customWidth="1"/>
    <col min="13" max="17" width="6.8515625" style="5" customWidth="1"/>
    <col min="18" max="18" width="7.28125" style="5" customWidth="1"/>
    <col min="19" max="19" width="7.28125" style="1" customWidth="1"/>
    <col min="20" max="26" width="9.140625" style="1" customWidth="1"/>
  </cols>
  <sheetData>
    <row r="1" spans="1:19" ht="15">
      <c r="A1" s="189"/>
      <c r="B1" s="68" t="s">
        <v>439</v>
      </c>
      <c r="C1" s="3"/>
      <c r="D1" s="3"/>
      <c r="F1" s="5"/>
      <c r="G1" s="5"/>
      <c r="H1" s="5"/>
      <c r="S1" s="5"/>
    </row>
    <row r="2" spans="1:19" ht="12.75">
      <c r="A2" s="5"/>
      <c r="B2" s="3"/>
      <c r="C2" s="3"/>
      <c r="D2" s="3"/>
      <c r="F2" s="5"/>
      <c r="G2" s="5"/>
      <c r="H2" s="5"/>
      <c r="S2" s="5"/>
    </row>
    <row r="3" spans="1:19" ht="12.75">
      <c r="A3" s="5"/>
      <c r="B3" s="3"/>
      <c r="C3" s="3"/>
      <c r="D3" s="3"/>
      <c r="E3" s="5" t="s">
        <v>30</v>
      </c>
      <c r="F3" s="5"/>
      <c r="G3" s="5" t="s">
        <v>30</v>
      </c>
      <c r="H3" s="5"/>
      <c r="S3" s="5"/>
    </row>
    <row r="4" spans="1:19" ht="12.75">
      <c r="A4" s="5" t="s">
        <v>31</v>
      </c>
      <c r="B4" s="3"/>
      <c r="C4" s="3" t="s">
        <v>32</v>
      </c>
      <c r="D4" s="3"/>
      <c r="E4" s="5" t="s">
        <v>46</v>
      </c>
      <c r="F4" s="5"/>
      <c r="G4" s="5" t="s">
        <v>46</v>
      </c>
      <c r="H4" s="5"/>
      <c r="I4" s="15" t="s">
        <v>66</v>
      </c>
      <c r="J4" s="5" t="s">
        <v>67</v>
      </c>
      <c r="K4" s="5" t="s">
        <v>68</v>
      </c>
      <c r="L4" s="19" t="s">
        <v>71</v>
      </c>
      <c r="M4" s="5" t="s">
        <v>73</v>
      </c>
      <c r="N4" s="5" t="s">
        <v>72</v>
      </c>
      <c r="O4" s="5" t="s">
        <v>69</v>
      </c>
      <c r="P4" s="5" t="s">
        <v>70</v>
      </c>
      <c r="Q4" s="5" t="s">
        <v>74</v>
      </c>
      <c r="R4" s="5" t="s">
        <v>75</v>
      </c>
      <c r="S4" s="5" t="s">
        <v>380</v>
      </c>
    </row>
    <row r="5" spans="1:19" ht="13.5" thickBot="1">
      <c r="A5" s="55" t="s">
        <v>40</v>
      </c>
      <c r="B5" s="52"/>
      <c r="C5" s="52" t="s">
        <v>41</v>
      </c>
      <c r="D5" s="52"/>
      <c r="E5" s="55" t="s">
        <v>77</v>
      </c>
      <c r="F5" s="55"/>
      <c r="G5" s="55" t="s">
        <v>78</v>
      </c>
      <c r="H5" s="55"/>
      <c r="I5" s="55" t="s">
        <v>80</v>
      </c>
      <c r="J5" s="55" t="s">
        <v>81</v>
      </c>
      <c r="K5" s="55" t="s">
        <v>82</v>
      </c>
      <c r="L5" s="53" t="s">
        <v>84</v>
      </c>
      <c r="M5" s="55" t="s">
        <v>85</v>
      </c>
      <c r="N5" s="55" t="s">
        <v>85</v>
      </c>
      <c r="O5" s="55" t="s">
        <v>83</v>
      </c>
      <c r="P5" s="55" t="s">
        <v>83</v>
      </c>
      <c r="Q5" s="55" t="s">
        <v>86</v>
      </c>
      <c r="R5" s="55" t="s">
        <v>87</v>
      </c>
      <c r="S5" s="181" t="s">
        <v>370</v>
      </c>
    </row>
    <row r="6" spans="1:19" ht="0.75" customHeight="1" thickTop="1">
      <c r="A6" s="5"/>
      <c r="B6" s="3"/>
      <c r="C6" s="3"/>
      <c r="D6" s="3"/>
      <c r="F6" s="5"/>
      <c r="G6" s="5"/>
      <c r="H6" s="5"/>
      <c r="N6" s="15"/>
      <c r="R6"/>
      <c r="S6" s="5"/>
    </row>
    <row r="7" spans="1:26" ht="12.75">
      <c r="A7" s="12">
        <v>1</v>
      </c>
      <c r="B7" s="8"/>
      <c r="C7" s="8" t="s">
        <v>348</v>
      </c>
      <c r="D7" s="1"/>
      <c r="E7" s="5">
        <f>AVERAGE(I7:S7)</f>
        <v>15.513415254545457</v>
      </c>
      <c r="G7" s="12">
        <v>27</v>
      </c>
      <c r="I7" s="5">
        <v>14.1974039</v>
      </c>
      <c r="J7" s="5">
        <v>16.3551121</v>
      </c>
      <c r="K7" s="5">
        <v>15.1888847</v>
      </c>
      <c r="L7" s="5">
        <v>16.2275372</v>
      </c>
      <c r="M7" s="5">
        <v>14.4971676</v>
      </c>
      <c r="N7" s="5">
        <v>18.2402973</v>
      </c>
      <c r="O7" s="5">
        <v>15.6084938</v>
      </c>
      <c r="P7" s="5">
        <v>13.4409857</v>
      </c>
      <c r="Q7" s="5">
        <v>16.0419197</v>
      </c>
      <c r="R7" s="5">
        <v>14.3649521</v>
      </c>
      <c r="S7" s="5">
        <v>16.4848137</v>
      </c>
      <c r="T7" s="3"/>
      <c r="U7"/>
      <c r="V7"/>
      <c r="W7"/>
      <c r="X7"/>
      <c r="Y7"/>
      <c r="Z7"/>
    </row>
    <row r="8" spans="1:26" ht="12.75">
      <c r="A8" s="12">
        <v>2</v>
      </c>
      <c r="B8" s="8"/>
      <c r="C8" s="8" t="s">
        <v>349</v>
      </c>
      <c r="D8" s="1"/>
      <c r="E8" s="5">
        <f aca="true" t="shared" si="0" ref="E8:E41">AVERAGE(I8:S8)</f>
        <v>15.145063563636365</v>
      </c>
      <c r="G8" s="1">
        <v>33</v>
      </c>
      <c r="I8" s="5">
        <v>14.5557241</v>
      </c>
      <c r="J8" s="5">
        <v>15.0616207</v>
      </c>
      <c r="K8" s="5">
        <v>14.6122999</v>
      </c>
      <c r="L8" s="5">
        <v>13.7477083</v>
      </c>
      <c r="M8" s="5">
        <v>12.4126377</v>
      </c>
      <c r="N8" s="5">
        <v>14.2328606</v>
      </c>
      <c r="O8" s="5">
        <v>16.0173721</v>
      </c>
      <c r="P8" s="5">
        <v>18.5825863</v>
      </c>
      <c r="Q8" s="5">
        <v>16.6422291</v>
      </c>
      <c r="R8" s="5">
        <v>14.2228632</v>
      </c>
      <c r="S8" s="5">
        <v>16.5077972</v>
      </c>
      <c r="T8" s="3"/>
      <c r="U8"/>
      <c r="V8"/>
      <c r="W8"/>
      <c r="X8"/>
      <c r="Y8"/>
      <c r="Z8"/>
    </row>
    <row r="9" spans="1:26" ht="12.75">
      <c r="A9" s="12">
        <v>3</v>
      </c>
      <c r="C9" s="8" t="s">
        <v>350</v>
      </c>
      <c r="D9" s="1"/>
      <c r="E9" s="5">
        <f t="shared" si="0"/>
        <v>15.7055338</v>
      </c>
      <c r="G9" s="12">
        <v>25</v>
      </c>
      <c r="I9" s="5">
        <v>15.3936195</v>
      </c>
      <c r="J9" s="5">
        <v>17.110651</v>
      </c>
      <c r="K9" s="5">
        <v>16.3524914</v>
      </c>
      <c r="L9" s="5">
        <v>16.1938381</v>
      </c>
      <c r="M9" s="5">
        <v>13.5647459</v>
      </c>
      <c r="N9" s="5">
        <v>12.2028751</v>
      </c>
      <c r="O9" s="5">
        <v>16.2449207</v>
      </c>
      <c r="P9" s="5">
        <v>17.8885727</v>
      </c>
      <c r="Q9" s="5">
        <v>15.4623423</v>
      </c>
      <c r="R9" s="5">
        <v>15.2445545</v>
      </c>
      <c r="S9" s="5">
        <v>17.1022606</v>
      </c>
      <c r="T9" s="3"/>
      <c r="U9"/>
      <c r="V9"/>
      <c r="W9"/>
      <c r="X9"/>
      <c r="Y9"/>
      <c r="Z9"/>
    </row>
    <row r="10" spans="1:26" ht="12.75">
      <c r="A10" s="43">
        <v>4</v>
      </c>
      <c r="B10" s="94"/>
      <c r="C10" s="94" t="s">
        <v>25</v>
      </c>
      <c r="D10" s="17"/>
      <c r="E10" s="50">
        <f t="shared" si="0"/>
        <v>15.738613909090908</v>
      </c>
      <c r="F10" s="17"/>
      <c r="G10" s="43">
        <v>24</v>
      </c>
      <c r="H10" s="17"/>
      <c r="I10" s="50">
        <v>14.8553171</v>
      </c>
      <c r="J10" s="50">
        <v>16.9193001</v>
      </c>
      <c r="K10" s="50">
        <v>16.2336292</v>
      </c>
      <c r="L10" s="50">
        <v>16.443182</v>
      </c>
      <c r="M10" s="50">
        <v>14.3739538</v>
      </c>
      <c r="N10" s="50">
        <v>13.1440058</v>
      </c>
      <c r="O10" s="50">
        <v>16.7991333</v>
      </c>
      <c r="P10" s="50">
        <v>18.2513065</v>
      </c>
      <c r="Q10" s="50">
        <v>15.9027672</v>
      </c>
      <c r="R10" s="50">
        <v>13.8535233</v>
      </c>
      <c r="S10" s="50">
        <v>16.3486347</v>
      </c>
      <c r="T10" s="3"/>
      <c r="U10"/>
      <c r="V10"/>
      <c r="W10"/>
      <c r="X10"/>
      <c r="Y10"/>
      <c r="Z10"/>
    </row>
    <row r="11" spans="1:26" ht="12.75">
      <c r="A11" s="12">
        <v>5</v>
      </c>
      <c r="B11" s="8"/>
      <c r="C11" s="8" t="s">
        <v>259</v>
      </c>
      <c r="D11" s="1"/>
      <c r="E11" s="5">
        <f t="shared" si="0"/>
        <v>15.62734551818182</v>
      </c>
      <c r="G11" s="12">
        <v>26</v>
      </c>
      <c r="I11" s="5">
        <v>15.3464413</v>
      </c>
      <c r="J11" s="5">
        <v>17.0721436</v>
      </c>
      <c r="K11" s="5">
        <v>16.2431259</v>
      </c>
      <c r="L11" s="5">
        <v>14.7373466</v>
      </c>
      <c r="M11" s="5">
        <v>13.7066317</v>
      </c>
      <c r="N11" s="5">
        <v>13.980382</v>
      </c>
      <c r="O11" s="5">
        <v>16.4039974</v>
      </c>
      <c r="P11" s="5">
        <v>18.8522949</v>
      </c>
      <c r="Q11" s="5">
        <v>15.9373484</v>
      </c>
      <c r="R11" s="5">
        <v>14.1198692</v>
      </c>
      <c r="S11" s="5">
        <v>15.5012197</v>
      </c>
      <c r="T11" s="3"/>
      <c r="U11"/>
      <c r="V11"/>
      <c r="W11"/>
      <c r="X11"/>
      <c r="Y11"/>
      <c r="Z11"/>
    </row>
    <row r="12" spans="1:26" ht="12.75">
      <c r="A12" s="12">
        <v>6</v>
      </c>
      <c r="B12" s="8"/>
      <c r="C12" s="8" t="s">
        <v>351</v>
      </c>
      <c r="D12" s="1"/>
      <c r="E12" s="5">
        <f t="shared" si="0"/>
        <v>16.185263954545455</v>
      </c>
      <c r="G12" s="12">
        <v>18</v>
      </c>
      <c r="I12" s="5">
        <v>16.3180141</v>
      </c>
      <c r="J12" s="5">
        <v>17.5787239</v>
      </c>
      <c r="K12" s="5">
        <v>15.7014494</v>
      </c>
      <c r="L12" s="5">
        <v>15.7748518</v>
      </c>
      <c r="M12" s="5">
        <v>15.4365873</v>
      </c>
      <c r="N12" s="5">
        <v>14.634366</v>
      </c>
      <c r="O12" s="5">
        <v>16.319025</v>
      </c>
      <c r="P12" s="5">
        <v>17.8108482</v>
      </c>
      <c r="Q12" s="5">
        <v>17.2236118</v>
      </c>
      <c r="R12" s="5">
        <v>15.7861595</v>
      </c>
      <c r="S12" s="5">
        <v>15.4542665</v>
      </c>
      <c r="T12" s="3"/>
      <c r="U12"/>
      <c r="V12"/>
      <c r="W12"/>
      <c r="X12"/>
      <c r="Y12"/>
      <c r="Z12"/>
    </row>
    <row r="13" spans="1:26" ht="12.75">
      <c r="A13" s="12">
        <v>7</v>
      </c>
      <c r="B13" s="8"/>
      <c r="C13" s="8" t="s">
        <v>352</v>
      </c>
      <c r="D13" s="1"/>
      <c r="E13" s="5">
        <f t="shared" si="0"/>
        <v>16.291382609090906</v>
      </c>
      <c r="G13" s="12">
        <v>14</v>
      </c>
      <c r="I13" s="5">
        <v>16.7123165</v>
      </c>
      <c r="J13" s="5">
        <v>16.7123489</v>
      </c>
      <c r="K13" s="5">
        <v>16.3048534</v>
      </c>
      <c r="L13" s="5">
        <v>16.2782326</v>
      </c>
      <c r="M13" s="5">
        <v>13.8366051</v>
      </c>
      <c r="N13" s="5">
        <v>14.6431227</v>
      </c>
      <c r="O13" s="5">
        <v>17.2990894</v>
      </c>
      <c r="P13" s="5">
        <v>18.3360023</v>
      </c>
      <c r="Q13" s="5">
        <v>16.1760693</v>
      </c>
      <c r="R13" s="5">
        <v>13.7013206</v>
      </c>
      <c r="S13" s="5">
        <v>19.2052479</v>
      </c>
      <c r="T13" s="3"/>
      <c r="U13"/>
      <c r="V13"/>
      <c r="W13"/>
      <c r="X13"/>
      <c r="Y13"/>
      <c r="Z13"/>
    </row>
    <row r="14" spans="1:26" ht="12.75">
      <c r="A14" s="43">
        <v>8</v>
      </c>
      <c r="B14" s="94"/>
      <c r="C14" s="94" t="s">
        <v>353</v>
      </c>
      <c r="D14" s="17"/>
      <c r="E14" s="50">
        <f t="shared" si="0"/>
        <v>16.19288910909091</v>
      </c>
      <c r="F14" s="17"/>
      <c r="G14" s="43">
        <v>17</v>
      </c>
      <c r="H14" s="17"/>
      <c r="I14" s="50">
        <v>15.592742</v>
      </c>
      <c r="J14" s="50">
        <v>16.6968994</v>
      </c>
      <c r="K14" s="50">
        <v>16.8174267</v>
      </c>
      <c r="L14" s="50">
        <v>16.2765102</v>
      </c>
      <c r="M14" s="50">
        <v>14.9564667</v>
      </c>
      <c r="N14" s="50">
        <v>14.1913671</v>
      </c>
      <c r="O14" s="50">
        <v>17.4440002</v>
      </c>
      <c r="P14" s="50">
        <v>18.6395683</v>
      </c>
      <c r="Q14" s="50">
        <v>16.0894241</v>
      </c>
      <c r="R14" s="50">
        <v>15.2714462</v>
      </c>
      <c r="S14" s="50">
        <v>16.1459293</v>
      </c>
      <c r="T14" s="3"/>
      <c r="U14"/>
      <c r="V14"/>
      <c r="W14"/>
      <c r="X14"/>
      <c r="Y14"/>
      <c r="Z14"/>
    </row>
    <row r="15" spans="1:26" ht="12.75">
      <c r="A15" s="12">
        <v>9</v>
      </c>
      <c r="B15" s="8"/>
      <c r="C15" s="8" t="s">
        <v>354</v>
      </c>
      <c r="D15" s="1"/>
      <c r="E15" s="5">
        <f t="shared" si="0"/>
        <v>16.442914881818187</v>
      </c>
      <c r="G15" s="12">
        <v>7</v>
      </c>
      <c r="I15" s="5">
        <v>15.4518948</v>
      </c>
      <c r="J15" s="5">
        <v>16.7396488</v>
      </c>
      <c r="K15" s="5">
        <v>16.7654591</v>
      </c>
      <c r="L15" s="5">
        <v>16.2485256</v>
      </c>
      <c r="M15" s="5">
        <v>15.4762678</v>
      </c>
      <c r="N15" s="5">
        <v>14.2215767</v>
      </c>
      <c r="O15" s="5">
        <v>17.8009739</v>
      </c>
      <c r="P15" s="5">
        <v>18.9805622</v>
      </c>
      <c r="Q15" s="5">
        <v>16.8709316</v>
      </c>
      <c r="R15" s="5">
        <v>15.0031891</v>
      </c>
      <c r="S15" s="5">
        <v>17.3130341</v>
      </c>
      <c r="T15" s="3"/>
      <c r="U15"/>
      <c r="V15"/>
      <c r="W15"/>
      <c r="X15"/>
      <c r="Y15"/>
      <c r="Z15"/>
    </row>
    <row r="16" spans="1:26" ht="12.75">
      <c r="A16" s="12">
        <v>10</v>
      </c>
      <c r="B16" s="8"/>
      <c r="C16" s="8" t="s">
        <v>355</v>
      </c>
      <c r="D16" s="1"/>
      <c r="E16" s="5">
        <f t="shared" si="0"/>
        <v>17.022416981818182</v>
      </c>
      <c r="G16" s="12">
        <v>3</v>
      </c>
      <c r="I16" s="5">
        <v>16.3893852</v>
      </c>
      <c r="J16" s="5">
        <v>18.8395691</v>
      </c>
      <c r="K16" s="5">
        <v>17.4538517</v>
      </c>
      <c r="L16" s="5">
        <v>18.6027546</v>
      </c>
      <c r="M16" s="5">
        <v>14.931345</v>
      </c>
      <c r="N16" s="5">
        <v>14.0240183</v>
      </c>
      <c r="O16" s="5">
        <v>17.5473251</v>
      </c>
      <c r="P16" s="5">
        <v>20.0276432</v>
      </c>
      <c r="Q16" s="5">
        <v>16.8841686</v>
      </c>
      <c r="R16" s="5">
        <v>15.3145123</v>
      </c>
      <c r="S16" s="5">
        <v>17.2320137</v>
      </c>
      <c r="T16" s="3"/>
      <c r="U16"/>
      <c r="V16"/>
      <c r="W16"/>
      <c r="X16"/>
      <c r="Y16"/>
      <c r="Z16"/>
    </row>
    <row r="17" spans="1:26" ht="12.75">
      <c r="A17" s="12">
        <v>11</v>
      </c>
      <c r="B17" s="8"/>
      <c r="C17" s="8" t="s">
        <v>26</v>
      </c>
      <c r="D17" s="1"/>
      <c r="E17" s="5">
        <f t="shared" si="0"/>
        <v>16.632488845454546</v>
      </c>
      <c r="G17" s="12">
        <v>5</v>
      </c>
      <c r="I17" s="5">
        <v>15.1396704</v>
      </c>
      <c r="J17" s="5">
        <v>20.3421478</v>
      </c>
      <c r="K17" s="5">
        <v>15.9039154</v>
      </c>
      <c r="L17" s="5">
        <v>15.8353252</v>
      </c>
      <c r="M17" s="5">
        <v>13.9889736</v>
      </c>
      <c r="N17" s="5">
        <v>13.9447165</v>
      </c>
      <c r="O17" s="5">
        <v>19.0145149</v>
      </c>
      <c r="P17" s="5">
        <v>19.1105156</v>
      </c>
      <c r="Q17" s="5">
        <v>16.1595001</v>
      </c>
      <c r="R17" s="5">
        <v>15.4926233</v>
      </c>
      <c r="S17" s="5">
        <v>18.0254745</v>
      </c>
      <c r="T17" s="3"/>
      <c r="U17"/>
      <c r="V17"/>
      <c r="W17"/>
      <c r="X17"/>
      <c r="Y17"/>
      <c r="Z17"/>
    </row>
    <row r="18" spans="1:26" ht="12.75">
      <c r="A18" s="43">
        <v>12</v>
      </c>
      <c r="B18" s="94"/>
      <c r="C18" s="94" t="s">
        <v>356</v>
      </c>
      <c r="D18" s="17"/>
      <c r="E18" s="50">
        <f t="shared" si="0"/>
        <v>17.0828631</v>
      </c>
      <c r="F18" s="17"/>
      <c r="G18" s="43">
        <v>2</v>
      </c>
      <c r="H18" s="17"/>
      <c r="I18" s="50">
        <v>16.5225677</v>
      </c>
      <c r="J18" s="50">
        <v>18.3596039</v>
      </c>
      <c r="K18" s="50">
        <v>17.0554695</v>
      </c>
      <c r="L18" s="50">
        <v>17.7847271</v>
      </c>
      <c r="M18" s="50">
        <v>16.2859592</v>
      </c>
      <c r="N18" s="50">
        <v>14.3187609</v>
      </c>
      <c r="O18" s="50">
        <v>18.5081558</v>
      </c>
      <c r="P18" s="50">
        <v>18.7106781</v>
      </c>
      <c r="Q18" s="50">
        <v>17.5440731</v>
      </c>
      <c r="R18" s="50">
        <v>14.6553764</v>
      </c>
      <c r="S18" s="50">
        <v>18.1661224</v>
      </c>
      <c r="T18" s="3"/>
      <c r="U18"/>
      <c r="V18"/>
      <c r="W18"/>
      <c r="X18"/>
      <c r="Y18"/>
      <c r="Z18"/>
    </row>
    <row r="19" spans="1:26" ht="12.75">
      <c r="A19" s="12">
        <v>13</v>
      </c>
      <c r="B19" s="8"/>
      <c r="C19" s="8" t="s">
        <v>357</v>
      </c>
      <c r="D19" s="1"/>
      <c r="E19" s="5">
        <f t="shared" si="0"/>
        <v>16.952461763636364</v>
      </c>
      <c r="G19" s="12">
        <v>4</v>
      </c>
      <c r="I19" s="5">
        <v>15.7384348</v>
      </c>
      <c r="J19" s="5">
        <v>17.4143085</v>
      </c>
      <c r="K19" s="5">
        <v>16.0499935</v>
      </c>
      <c r="L19" s="5">
        <v>19.1556988</v>
      </c>
      <c r="M19" s="5">
        <v>15.1247778</v>
      </c>
      <c r="N19" s="5">
        <v>15.312109</v>
      </c>
      <c r="O19" s="5">
        <v>17.53438</v>
      </c>
      <c r="P19" s="5">
        <v>19.5855522</v>
      </c>
      <c r="Q19" s="5">
        <v>16.633543</v>
      </c>
      <c r="R19" s="5">
        <v>15.9825802</v>
      </c>
      <c r="S19" s="5">
        <v>17.9457016</v>
      </c>
      <c r="T19" s="3"/>
      <c r="U19"/>
      <c r="V19"/>
      <c r="W19"/>
      <c r="X19"/>
      <c r="Y19"/>
      <c r="Z19"/>
    </row>
    <row r="20" spans="1:26" ht="12.75">
      <c r="A20" s="12">
        <v>14</v>
      </c>
      <c r="B20" s="8"/>
      <c r="C20" s="8" t="s">
        <v>358</v>
      </c>
      <c r="D20" s="1"/>
      <c r="E20" s="5">
        <f t="shared" si="0"/>
        <v>15.357330936363638</v>
      </c>
      <c r="G20" s="12">
        <v>31</v>
      </c>
      <c r="I20" s="5">
        <v>14.6963854</v>
      </c>
      <c r="J20" s="5">
        <v>16.7406712</v>
      </c>
      <c r="K20" s="5">
        <v>15.0926456</v>
      </c>
      <c r="L20" s="5">
        <v>14.0143585</v>
      </c>
      <c r="M20" s="5">
        <v>13.1536961</v>
      </c>
      <c r="N20" s="5">
        <v>14.8150225</v>
      </c>
      <c r="O20" s="5">
        <v>15.0313759</v>
      </c>
      <c r="P20" s="5">
        <v>18.36166</v>
      </c>
      <c r="Q20" s="5">
        <v>16.1689892</v>
      </c>
      <c r="R20" s="5">
        <v>15.3356438</v>
      </c>
      <c r="S20" s="5">
        <v>15.5201921</v>
      </c>
      <c r="T20" s="3"/>
      <c r="U20"/>
      <c r="V20"/>
      <c r="W20"/>
      <c r="X20"/>
      <c r="Y20"/>
      <c r="Z20"/>
    </row>
    <row r="21" spans="1:26" ht="12.75">
      <c r="A21" s="12">
        <v>15</v>
      </c>
      <c r="B21" s="8"/>
      <c r="C21" s="8" t="s">
        <v>359</v>
      </c>
      <c r="D21" s="1"/>
      <c r="E21" s="5">
        <f t="shared" si="0"/>
        <v>15.789819800000002</v>
      </c>
      <c r="G21" s="12">
        <v>22</v>
      </c>
      <c r="I21" s="5">
        <v>15.3870916</v>
      </c>
      <c r="J21" s="5">
        <v>17.9339256</v>
      </c>
      <c r="K21" s="5">
        <v>17.7640724</v>
      </c>
      <c r="L21" s="5">
        <v>15.6932487</v>
      </c>
      <c r="M21" s="5">
        <v>14.3258524</v>
      </c>
      <c r="N21" s="5">
        <v>11.7120934</v>
      </c>
      <c r="O21" s="5">
        <v>16.8071995</v>
      </c>
      <c r="P21" s="5">
        <v>16.9776993</v>
      </c>
      <c r="Q21" s="5">
        <v>16.2263756</v>
      </c>
      <c r="R21" s="5">
        <v>13.9551744</v>
      </c>
      <c r="S21" s="5">
        <v>16.9052849</v>
      </c>
      <c r="T21" s="3"/>
      <c r="U21"/>
      <c r="V21"/>
      <c r="W21"/>
      <c r="X21"/>
      <c r="Y21"/>
      <c r="Z21"/>
    </row>
    <row r="22" spans="1:26" ht="12.75">
      <c r="A22" s="43">
        <v>16</v>
      </c>
      <c r="B22" s="94"/>
      <c r="C22" s="94" t="s">
        <v>360</v>
      </c>
      <c r="D22" s="17"/>
      <c r="E22" s="50">
        <f t="shared" si="0"/>
        <v>16.35585932727273</v>
      </c>
      <c r="F22" s="17"/>
      <c r="G22" s="43">
        <v>12</v>
      </c>
      <c r="H22" s="17"/>
      <c r="I22" s="50">
        <v>15.7106495</v>
      </c>
      <c r="J22" s="50">
        <v>17.6790161</v>
      </c>
      <c r="K22" s="50">
        <v>16.9452553</v>
      </c>
      <c r="L22" s="50">
        <v>16.5672703</v>
      </c>
      <c r="M22" s="50">
        <v>15.3826818</v>
      </c>
      <c r="N22" s="50">
        <v>13.9344578</v>
      </c>
      <c r="O22" s="50">
        <v>16.9431782</v>
      </c>
      <c r="P22" s="50">
        <v>18.9229507</v>
      </c>
      <c r="Q22" s="50">
        <v>16.2388287</v>
      </c>
      <c r="R22" s="50">
        <v>15.024683</v>
      </c>
      <c r="S22" s="50">
        <v>16.5654812</v>
      </c>
      <c r="T22" s="3"/>
      <c r="U22"/>
      <c r="V22"/>
      <c r="W22"/>
      <c r="X22"/>
      <c r="Y22"/>
      <c r="Z22"/>
    </row>
    <row r="23" spans="1:26" ht="12.75">
      <c r="A23" s="12">
        <v>17</v>
      </c>
      <c r="B23" s="8"/>
      <c r="C23" s="8" t="s">
        <v>361</v>
      </c>
      <c r="D23" s="1"/>
      <c r="E23" s="5">
        <f t="shared" si="0"/>
        <v>15.87817348181818</v>
      </c>
      <c r="G23" s="12">
        <v>21</v>
      </c>
      <c r="I23" s="5">
        <v>14.2571507</v>
      </c>
      <c r="J23" s="5">
        <v>18.8063965</v>
      </c>
      <c r="K23" s="5">
        <v>15.9516268</v>
      </c>
      <c r="L23" s="5">
        <v>15.6932659</v>
      </c>
      <c r="M23" s="5">
        <v>13.5891542</v>
      </c>
      <c r="N23" s="5">
        <v>15.679594</v>
      </c>
      <c r="O23" s="5">
        <v>16.1402092</v>
      </c>
      <c r="P23" s="5">
        <v>17.6372414</v>
      </c>
      <c r="Q23" s="5">
        <v>15.7723007</v>
      </c>
      <c r="R23" s="5">
        <v>14.7836342</v>
      </c>
      <c r="S23" s="5">
        <v>16.3493347</v>
      </c>
      <c r="T23" s="3"/>
      <c r="U23"/>
      <c r="V23"/>
      <c r="W23"/>
      <c r="X23"/>
      <c r="Y23"/>
      <c r="Z23"/>
    </row>
    <row r="24" spans="1:26" ht="12.75">
      <c r="A24" s="12">
        <v>18</v>
      </c>
      <c r="B24" s="8"/>
      <c r="C24" s="8" t="s">
        <v>260</v>
      </c>
      <c r="D24" s="1"/>
      <c r="E24" s="5">
        <f t="shared" si="0"/>
        <v>15.250403327272727</v>
      </c>
      <c r="G24" s="12">
        <v>32</v>
      </c>
      <c r="I24" s="5">
        <v>14.2090282</v>
      </c>
      <c r="J24" s="5">
        <v>17.3477955</v>
      </c>
      <c r="K24" s="5">
        <v>16.2823009</v>
      </c>
      <c r="L24" s="5">
        <v>14.5461617</v>
      </c>
      <c r="M24" s="5">
        <v>13.6905642</v>
      </c>
      <c r="N24" s="5">
        <v>13.4428082</v>
      </c>
      <c r="O24" s="5">
        <v>16.7420197</v>
      </c>
      <c r="P24" s="5">
        <v>17.431303</v>
      </c>
      <c r="Q24" s="5">
        <v>14.9823227</v>
      </c>
      <c r="R24" s="5">
        <v>13.1926794</v>
      </c>
      <c r="S24" s="5">
        <v>15.8874531</v>
      </c>
      <c r="T24" s="3"/>
      <c r="U24"/>
      <c r="V24"/>
      <c r="W24"/>
      <c r="X24"/>
      <c r="Y24"/>
      <c r="Z24"/>
    </row>
    <row r="25" spans="1:26" ht="12.75">
      <c r="A25" s="12">
        <v>19</v>
      </c>
      <c r="B25" s="8"/>
      <c r="C25" s="8" t="s">
        <v>362</v>
      </c>
      <c r="D25" s="1"/>
      <c r="E25" s="5">
        <f t="shared" si="0"/>
        <v>17.195099245454546</v>
      </c>
      <c r="G25" s="12">
        <v>1</v>
      </c>
      <c r="I25" s="5">
        <v>16.7814808</v>
      </c>
      <c r="J25" s="5">
        <v>19.4990139</v>
      </c>
      <c r="K25" s="5">
        <v>18.0183697</v>
      </c>
      <c r="L25" s="5">
        <v>16.7965031</v>
      </c>
      <c r="M25" s="5">
        <v>16.9583817</v>
      </c>
      <c r="N25" s="5">
        <v>14.6990271</v>
      </c>
      <c r="O25" s="5">
        <v>18.693861</v>
      </c>
      <c r="P25" s="5">
        <v>17.7697163</v>
      </c>
      <c r="Q25" s="5">
        <v>16.4194012</v>
      </c>
      <c r="R25" s="5">
        <v>14.6033888</v>
      </c>
      <c r="S25" s="5">
        <v>18.9069481</v>
      </c>
      <c r="T25" s="3"/>
      <c r="U25"/>
      <c r="V25"/>
      <c r="W25"/>
      <c r="X25"/>
      <c r="Y25"/>
      <c r="Z25"/>
    </row>
    <row r="26" spans="1:26" ht="12.75">
      <c r="A26" s="43">
        <v>20</v>
      </c>
      <c r="B26" s="94"/>
      <c r="C26" s="94" t="s">
        <v>363</v>
      </c>
      <c r="D26" s="17"/>
      <c r="E26" s="50">
        <f t="shared" si="0"/>
        <v>16.40314863636364</v>
      </c>
      <c r="F26" s="17"/>
      <c r="G26" s="43">
        <v>11</v>
      </c>
      <c r="H26" s="17"/>
      <c r="I26" s="50">
        <v>14.4415722</v>
      </c>
      <c r="J26" s="50">
        <v>18.4356117</v>
      </c>
      <c r="K26" s="50">
        <v>15.9818468</v>
      </c>
      <c r="L26" s="50">
        <v>15.060257</v>
      </c>
      <c r="M26" s="50">
        <v>16.7203884</v>
      </c>
      <c r="N26" s="50">
        <v>16.0655994</v>
      </c>
      <c r="O26" s="50">
        <v>16.180191</v>
      </c>
      <c r="P26" s="50">
        <v>19.6745682</v>
      </c>
      <c r="Q26" s="50">
        <v>14.6784887</v>
      </c>
      <c r="R26" s="50">
        <v>16.4284782</v>
      </c>
      <c r="S26" s="50">
        <v>16.7676334</v>
      </c>
      <c r="T26" s="3"/>
      <c r="U26"/>
      <c r="V26"/>
      <c r="W26"/>
      <c r="X26"/>
      <c r="Y26"/>
      <c r="Z26"/>
    </row>
    <row r="27" spans="1:26" ht="12.75">
      <c r="A27" s="12">
        <v>21</v>
      </c>
      <c r="B27" s="8"/>
      <c r="C27" s="8" t="s">
        <v>27</v>
      </c>
      <c r="D27" s="1"/>
      <c r="E27" s="5">
        <f t="shared" si="0"/>
        <v>16.251057445454546</v>
      </c>
      <c r="G27" s="12">
        <v>16</v>
      </c>
      <c r="I27" s="5">
        <v>15.4224319</v>
      </c>
      <c r="J27" s="5">
        <v>18.8904896</v>
      </c>
      <c r="K27" s="5">
        <v>16.3061523</v>
      </c>
      <c r="L27" s="5">
        <v>15.7950916</v>
      </c>
      <c r="M27" s="5">
        <v>15.1679707</v>
      </c>
      <c r="N27" s="5">
        <v>14.9320383</v>
      </c>
      <c r="O27" s="5">
        <v>17.5908642</v>
      </c>
      <c r="P27" s="5">
        <v>17.7320938</v>
      </c>
      <c r="Q27" s="5">
        <v>15.1402464</v>
      </c>
      <c r="R27" s="5">
        <v>14.3030443</v>
      </c>
      <c r="S27" s="5">
        <v>17.4812088</v>
      </c>
      <c r="T27" s="3"/>
      <c r="U27"/>
      <c r="V27"/>
      <c r="W27"/>
      <c r="X27"/>
      <c r="Y27"/>
      <c r="Z27"/>
    </row>
    <row r="28" spans="1:26" ht="12.75">
      <c r="A28" s="12">
        <v>22</v>
      </c>
      <c r="C28" s="8" t="s">
        <v>254</v>
      </c>
      <c r="D28" s="1"/>
      <c r="E28" s="5">
        <f t="shared" si="0"/>
        <v>15.486640663636365</v>
      </c>
      <c r="G28" s="12">
        <v>28</v>
      </c>
      <c r="I28" s="5">
        <v>14.5241814</v>
      </c>
      <c r="J28" s="5">
        <v>16.3572502</v>
      </c>
      <c r="K28" s="5">
        <v>15.4524813</v>
      </c>
      <c r="L28" s="5">
        <v>14.6001081</v>
      </c>
      <c r="M28" s="5">
        <v>14.0668268</v>
      </c>
      <c r="N28" s="5">
        <v>15.7154322</v>
      </c>
      <c r="O28" s="5">
        <v>15.7180147</v>
      </c>
      <c r="P28" s="5">
        <v>19.043251</v>
      </c>
      <c r="Q28" s="5">
        <v>13.9974728</v>
      </c>
      <c r="R28" s="5">
        <v>15.9614515</v>
      </c>
      <c r="S28" s="5">
        <v>14.9165773</v>
      </c>
      <c r="T28" s="3"/>
      <c r="U28"/>
      <c r="V28"/>
      <c r="W28"/>
      <c r="X28"/>
      <c r="Y28"/>
      <c r="Z28"/>
    </row>
    <row r="29" spans="1:26" ht="12.75">
      <c r="A29" s="12">
        <v>23</v>
      </c>
      <c r="C29" s="8" t="s">
        <v>261</v>
      </c>
      <c r="D29" s="1"/>
      <c r="E29" s="5">
        <f t="shared" si="0"/>
        <v>15.451739390909092</v>
      </c>
      <c r="G29" s="12">
        <v>29</v>
      </c>
      <c r="I29" s="5">
        <v>14.2046537</v>
      </c>
      <c r="J29" s="5">
        <v>16.7286606</v>
      </c>
      <c r="K29" s="5">
        <v>14.9745197</v>
      </c>
      <c r="L29" s="5">
        <v>15.595809</v>
      </c>
      <c r="M29" s="5">
        <v>14.353838</v>
      </c>
      <c r="N29" s="5">
        <v>15.1827354</v>
      </c>
      <c r="O29" s="5">
        <v>15.3672571</v>
      </c>
      <c r="P29" s="5">
        <v>17.0733433</v>
      </c>
      <c r="Q29" s="5">
        <v>15.6840839</v>
      </c>
      <c r="R29" s="5">
        <v>14.582551</v>
      </c>
      <c r="S29" s="5">
        <v>16.2216816</v>
      </c>
      <c r="T29" s="3"/>
      <c r="U29"/>
      <c r="V29"/>
      <c r="W29"/>
      <c r="X29"/>
      <c r="Y29"/>
      <c r="Z29"/>
    </row>
    <row r="30" spans="1:26" ht="12.75">
      <c r="A30" s="43">
        <v>24</v>
      </c>
      <c r="B30" s="94"/>
      <c r="C30" s="94" t="s">
        <v>262</v>
      </c>
      <c r="D30" s="17"/>
      <c r="E30" s="50">
        <f t="shared" si="0"/>
        <v>16.290840763636364</v>
      </c>
      <c r="F30" s="17"/>
      <c r="G30" s="43">
        <v>15</v>
      </c>
      <c r="H30" s="17"/>
      <c r="I30" s="50">
        <v>16.6122665</v>
      </c>
      <c r="J30" s="50">
        <v>17.682436</v>
      </c>
      <c r="K30" s="50">
        <v>15.5336018</v>
      </c>
      <c r="L30" s="50">
        <v>18.6115322</v>
      </c>
      <c r="M30" s="50">
        <v>15.5994081</v>
      </c>
      <c r="N30" s="50">
        <v>13.1079741</v>
      </c>
      <c r="O30" s="50">
        <v>17.0207291</v>
      </c>
      <c r="P30" s="50">
        <v>16.7563553</v>
      </c>
      <c r="Q30" s="50">
        <v>16.4137993</v>
      </c>
      <c r="R30" s="50">
        <v>14.4933176</v>
      </c>
      <c r="S30" s="50">
        <v>17.3678284</v>
      </c>
      <c r="T30" s="3"/>
      <c r="U30"/>
      <c r="V30"/>
      <c r="W30"/>
      <c r="X30"/>
      <c r="Y30"/>
      <c r="Z30"/>
    </row>
    <row r="31" spans="1:26" ht="12.75">
      <c r="A31" s="12">
        <v>25</v>
      </c>
      <c r="B31" s="8"/>
      <c r="C31" s="8" t="s">
        <v>364</v>
      </c>
      <c r="D31" s="1"/>
      <c r="E31" s="5">
        <f t="shared" si="0"/>
        <v>16.42035942727273</v>
      </c>
      <c r="G31" s="12">
        <v>9</v>
      </c>
      <c r="I31" s="5">
        <v>15.6858549</v>
      </c>
      <c r="J31" s="5">
        <v>18.5162926</v>
      </c>
      <c r="K31" s="5">
        <v>15.6688843</v>
      </c>
      <c r="L31" s="5">
        <v>15.6719093</v>
      </c>
      <c r="M31" s="5">
        <v>14.4900694</v>
      </c>
      <c r="N31" s="5">
        <v>14.9845085</v>
      </c>
      <c r="O31" s="5">
        <v>17.365818</v>
      </c>
      <c r="P31" s="5">
        <v>18.5999908</v>
      </c>
      <c r="Q31" s="5">
        <v>16.6716423</v>
      </c>
      <c r="R31" s="5">
        <v>15.4752321</v>
      </c>
      <c r="S31" s="5">
        <v>17.4937515</v>
      </c>
      <c r="T31" s="3"/>
      <c r="U31"/>
      <c r="V31"/>
      <c r="W31"/>
      <c r="X31"/>
      <c r="Y31"/>
      <c r="Z31"/>
    </row>
    <row r="32" spans="1:26" ht="12.75">
      <c r="A32" s="12">
        <v>26</v>
      </c>
      <c r="B32" s="8"/>
      <c r="C32" s="8" t="s">
        <v>365</v>
      </c>
      <c r="D32" s="1"/>
      <c r="E32" s="5">
        <f t="shared" si="0"/>
        <v>16.610987763636366</v>
      </c>
      <c r="G32" s="12">
        <v>6</v>
      </c>
      <c r="I32" s="5">
        <v>16.5298939</v>
      </c>
      <c r="J32" s="5">
        <v>19.7787399</v>
      </c>
      <c r="K32" s="5">
        <v>15.5223532</v>
      </c>
      <c r="L32" s="5">
        <v>15.7650776</v>
      </c>
      <c r="M32" s="5">
        <v>13.7294722</v>
      </c>
      <c r="N32" s="5">
        <v>15.5160475</v>
      </c>
      <c r="O32" s="5">
        <v>18.3044224</v>
      </c>
      <c r="P32" s="5">
        <v>19.2321949</v>
      </c>
      <c r="Q32" s="5">
        <v>16.3481083</v>
      </c>
      <c r="R32" s="5">
        <v>14.7951365</v>
      </c>
      <c r="S32" s="5">
        <v>17.199419</v>
      </c>
      <c r="T32" s="3"/>
      <c r="U32"/>
      <c r="V32"/>
      <c r="W32"/>
      <c r="X32"/>
      <c r="Y32"/>
      <c r="Z32"/>
    </row>
    <row r="33" spans="1:26" ht="12.75">
      <c r="A33" s="12">
        <v>27</v>
      </c>
      <c r="B33" s="8"/>
      <c r="C33" s="8" t="s">
        <v>366</v>
      </c>
      <c r="D33" s="1"/>
      <c r="E33" s="5">
        <f t="shared" si="0"/>
        <v>16.34181011818182</v>
      </c>
      <c r="G33" s="12">
        <v>13</v>
      </c>
      <c r="I33" s="5">
        <v>14.2262239</v>
      </c>
      <c r="J33" s="5">
        <v>17.8349113</v>
      </c>
      <c r="K33" s="5">
        <v>16.6610184</v>
      </c>
      <c r="L33" s="5">
        <v>15.3816833</v>
      </c>
      <c r="M33" s="5">
        <v>15.7607965</v>
      </c>
      <c r="N33" s="5">
        <v>15.2228918</v>
      </c>
      <c r="O33" s="5">
        <v>17.1781139</v>
      </c>
      <c r="P33" s="5">
        <v>18.6017418</v>
      </c>
      <c r="Q33" s="5">
        <v>15.481102</v>
      </c>
      <c r="R33" s="5">
        <v>16.7349987</v>
      </c>
      <c r="S33" s="5">
        <v>16.6764297</v>
      </c>
      <c r="T33" s="3"/>
      <c r="U33"/>
      <c r="V33"/>
      <c r="W33"/>
      <c r="X33"/>
      <c r="Y33"/>
      <c r="Z33"/>
    </row>
    <row r="34" spans="1:26" ht="12.75">
      <c r="A34" s="43">
        <v>28</v>
      </c>
      <c r="B34" s="94"/>
      <c r="C34" s="94" t="s">
        <v>28</v>
      </c>
      <c r="D34" s="17"/>
      <c r="E34" s="50">
        <f t="shared" si="0"/>
        <v>16.072613890909093</v>
      </c>
      <c r="F34" s="17"/>
      <c r="G34" s="43">
        <v>19</v>
      </c>
      <c r="H34" s="17"/>
      <c r="I34" s="50">
        <v>15.620244</v>
      </c>
      <c r="J34" s="50">
        <v>18.3168774</v>
      </c>
      <c r="K34" s="50">
        <v>16.7140636</v>
      </c>
      <c r="L34" s="50">
        <v>12.398469</v>
      </c>
      <c r="M34" s="50">
        <v>14.344841</v>
      </c>
      <c r="N34" s="50">
        <v>15.8839264</v>
      </c>
      <c r="O34" s="50">
        <v>17.0893116</v>
      </c>
      <c r="P34" s="50">
        <v>18.2343788</v>
      </c>
      <c r="Q34" s="50">
        <v>16.2940426</v>
      </c>
      <c r="R34" s="50">
        <v>15.266984</v>
      </c>
      <c r="S34" s="50">
        <v>16.6356144</v>
      </c>
      <c r="T34" s="3"/>
      <c r="U34"/>
      <c r="V34"/>
      <c r="W34"/>
      <c r="X34"/>
      <c r="Y34"/>
      <c r="Z34"/>
    </row>
    <row r="35" spans="1:26" ht="12.75">
      <c r="A35" s="12">
        <v>29</v>
      </c>
      <c r="B35" s="8"/>
      <c r="C35" s="8" t="s">
        <v>263</v>
      </c>
      <c r="D35" s="1"/>
      <c r="E35" s="5">
        <f t="shared" si="0"/>
        <v>16.41502258181818</v>
      </c>
      <c r="G35" s="12">
        <v>10</v>
      </c>
      <c r="I35" s="5">
        <v>16.1788044</v>
      </c>
      <c r="J35" s="5">
        <v>19.0256557</v>
      </c>
      <c r="K35" s="5">
        <v>16.5864105</v>
      </c>
      <c r="L35" s="5">
        <v>15.6896734</v>
      </c>
      <c r="M35" s="5">
        <v>16.3812962</v>
      </c>
      <c r="N35" s="5">
        <v>13.6036243</v>
      </c>
      <c r="O35" s="5">
        <v>17.2427826</v>
      </c>
      <c r="P35" s="5">
        <v>18.4872265</v>
      </c>
      <c r="Q35" s="5">
        <v>15.937542</v>
      </c>
      <c r="R35" s="5">
        <v>14.9076452</v>
      </c>
      <c r="S35" s="5">
        <v>16.5245876</v>
      </c>
      <c r="T35" s="3"/>
      <c r="U35"/>
      <c r="V35"/>
      <c r="W35"/>
      <c r="X35"/>
      <c r="Y35"/>
      <c r="Z35"/>
    </row>
    <row r="36" spans="1:26" ht="12.75">
      <c r="A36" s="12">
        <v>30</v>
      </c>
      <c r="B36" s="8"/>
      <c r="C36" s="8" t="s">
        <v>264</v>
      </c>
      <c r="D36" s="1"/>
      <c r="E36" s="5">
        <f t="shared" si="0"/>
        <v>16.437494790909092</v>
      </c>
      <c r="G36" s="12">
        <v>8</v>
      </c>
      <c r="I36" s="5">
        <v>15.1855631</v>
      </c>
      <c r="J36" s="5">
        <v>20.1199799</v>
      </c>
      <c r="K36" s="5">
        <v>16.4800682</v>
      </c>
      <c r="L36" s="5">
        <v>15.8706179</v>
      </c>
      <c r="M36" s="5">
        <v>14.7078714</v>
      </c>
      <c r="N36" s="5">
        <v>15.4645796</v>
      </c>
      <c r="O36" s="5">
        <v>17.879673</v>
      </c>
      <c r="P36" s="5">
        <v>19.3943748</v>
      </c>
      <c r="Q36" s="5">
        <v>14.4586601</v>
      </c>
      <c r="R36" s="5">
        <v>15.7367992</v>
      </c>
      <c r="S36" s="5">
        <v>15.5142555</v>
      </c>
      <c r="T36" s="3"/>
      <c r="U36"/>
      <c r="V36"/>
      <c r="W36"/>
      <c r="X36"/>
      <c r="Y36"/>
      <c r="Z36"/>
    </row>
    <row r="37" spans="1:26" ht="12.75">
      <c r="A37" s="12">
        <v>31</v>
      </c>
      <c r="B37" s="8"/>
      <c r="C37" s="8" t="s">
        <v>265</v>
      </c>
      <c r="D37" s="1"/>
      <c r="E37" s="5">
        <f t="shared" si="0"/>
        <v>16.005495063636367</v>
      </c>
      <c r="G37" s="12">
        <v>20</v>
      </c>
      <c r="I37" s="5">
        <v>15.6399431</v>
      </c>
      <c r="J37" s="5">
        <v>17.9356861</v>
      </c>
      <c r="K37" s="5">
        <v>15.9626579</v>
      </c>
      <c r="L37" s="5">
        <v>14.3750324</v>
      </c>
      <c r="M37" s="5">
        <v>13.8622875</v>
      </c>
      <c r="N37" s="5">
        <v>14.0976715</v>
      </c>
      <c r="O37" s="5">
        <v>18.0929775</v>
      </c>
      <c r="P37" s="5">
        <v>19.6389542</v>
      </c>
      <c r="Q37" s="5">
        <v>15.9473705</v>
      </c>
      <c r="R37" s="5">
        <v>14.810586</v>
      </c>
      <c r="S37" s="5">
        <v>15.697279</v>
      </c>
      <c r="T37" s="3"/>
      <c r="U37"/>
      <c r="V37"/>
      <c r="W37"/>
      <c r="X37"/>
      <c r="Y37"/>
      <c r="Z37"/>
    </row>
    <row r="38" spans="1:26" ht="12.75">
      <c r="A38" s="43">
        <v>32</v>
      </c>
      <c r="B38" s="191"/>
      <c r="C38" s="94" t="s">
        <v>226</v>
      </c>
      <c r="D38" s="17"/>
      <c r="E38" s="50">
        <f t="shared" si="0"/>
        <v>15.768393872727273</v>
      </c>
      <c r="F38" s="17"/>
      <c r="G38" s="43">
        <v>23</v>
      </c>
      <c r="H38" s="17"/>
      <c r="I38" s="50">
        <v>14.2483397</v>
      </c>
      <c r="J38" s="50">
        <v>17.0250778</v>
      </c>
      <c r="K38" s="50">
        <v>15.1734743</v>
      </c>
      <c r="L38" s="50">
        <v>14.7746382</v>
      </c>
      <c r="M38" s="50">
        <v>13.9797783</v>
      </c>
      <c r="N38" s="50">
        <v>14.769805</v>
      </c>
      <c r="O38" s="50">
        <v>16.0763741</v>
      </c>
      <c r="P38" s="50">
        <v>20.1470661</v>
      </c>
      <c r="Q38" s="50">
        <v>15.234066</v>
      </c>
      <c r="R38" s="50">
        <v>15.5201197</v>
      </c>
      <c r="S38" s="50">
        <v>16.5035934</v>
      </c>
      <c r="T38" s="3"/>
      <c r="U38"/>
      <c r="V38"/>
      <c r="W38"/>
      <c r="X38"/>
      <c r="Y38"/>
      <c r="Z38"/>
    </row>
    <row r="39" spans="1:26" ht="12.75">
      <c r="A39" s="1">
        <v>33</v>
      </c>
      <c r="B39" s="79"/>
      <c r="C39" s="8" t="s">
        <v>367</v>
      </c>
      <c r="D39" s="1"/>
      <c r="E39" s="5">
        <f t="shared" si="0"/>
        <v>14.753802836363635</v>
      </c>
      <c r="G39" s="1">
        <v>34</v>
      </c>
      <c r="I39" s="5">
        <v>14.0481939</v>
      </c>
      <c r="J39" s="5">
        <v>17.8492928</v>
      </c>
      <c r="K39" s="5">
        <v>14.6500187</v>
      </c>
      <c r="L39" s="5">
        <v>14.2568188</v>
      </c>
      <c r="M39" s="5">
        <v>12.4844685</v>
      </c>
      <c r="N39" s="5">
        <v>13.1363468</v>
      </c>
      <c r="O39" s="5">
        <v>16.3493996</v>
      </c>
      <c r="P39" s="5">
        <v>15.9522715</v>
      </c>
      <c r="Q39" s="5">
        <v>13.7083941</v>
      </c>
      <c r="R39" s="5">
        <v>13.8109398</v>
      </c>
      <c r="S39" s="5">
        <v>16.0456867</v>
      </c>
      <c r="T39"/>
      <c r="U39"/>
      <c r="V39"/>
      <c r="W39"/>
      <c r="X39"/>
      <c r="Y39"/>
      <c r="Z39"/>
    </row>
    <row r="40" spans="1:26" ht="12.75">
      <c r="A40" s="1">
        <v>34</v>
      </c>
      <c r="C40" s="8" t="s">
        <v>368</v>
      </c>
      <c r="D40" s="1"/>
      <c r="E40" s="5">
        <f t="shared" si="0"/>
        <v>14.225226836363635</v>
      </c>
      <c r="G40" s="1">
        <v>35</v>
      </c>
      <c r="I40" s="5">
        <v>14.0566273</v>
      </c>
      <c r="J40" s="5">
        <v>14.7947845</v>
      </c>
      <c r="K40" s="5">
        <v>13.0647354</v>
      </c>
      <c r="L40" s="5">
        <v>14.2808256</v>
      </c>
      <c r="M40" s="5">
        <v>15.2154617</v>
      </c>
      <c r="N40" s="5">
        <v>14.1029844</v>
      </c>
      <c r="O40" s="5">
        <v>14.6032372</v>
      </c>
      <c r="P40" s="5">
        <v>15.8797541</v>
      </c>
      <c r="Q40" s="5">
        <v>13.9887905</v>
      </c>
      <c r="R40" s="5">
        <v>14.5518618</v>
      </c>
      <c r="S40" s="5">
        <v>11.9384327</v>
      </c>
      <c r="T40"/>
      <c r="U40"/>
      <c r="V40"/>
      <c r="W40"/>
      <c r="X40"/>
      <c r="Y40"/>
      <c r="Z40"/>
    </row>
    <row r="41" spans="1:26" ht="13.5" thickBot="1">
      <c r="A41" s="49">
        <v>35</v>
      </c>
      <c r="B41" s="197"/>
      <c r="C41" s="47" t="s">
        <v>369</v>
      </c>
      <c r="D41" s="49"/>
      <c r="E41" s="55">
        <f t="shared" si="0"/>
        <v>15.431071199999996</v>
      </c>
      <c r="F41" s="49"/>
      <c r="G41" s="46">
        <v>30</v>
      </c>
      <c r="H41" s="49"/>
      <c r="I41" s="55">
        <v>15.2812624</v>
      </c>
      <c r="J41" s="55">
        <v>17.810688</v>
      </c>
      <c r="K41" s="55">
        <v>14.4875488</v>
      </c>
      <c r="L41" s="55">
        <v>15.5376959</v>
      </c>
      <c r="M41" s="55">
        <v>15.7540665</v>
      </c>
      <c r="N41" s="55">
        <v>12.0261889</v>
      </c>
      <c r="O41" s="55">
        <v>16.8718014</v>
      </c>
      <c r="P41" s="55">
        <v>15.4277391</v>
      </c>
      <c r="Q41" s="55">
        <v>16.0470524</v>
      </c>
      <c r="R41" s="55">
        <v>14.2050076</v>
      </c>
      <c r="S41" s="55">
        <v>16.2927322</v>
      </c>
      <c r="T41"/>
      <c r="U41"/>
      <c r="V41"/>
      <c r="W41"/>
      <c r="X41"/>
      <c r="Y41"/>
      <c r="Z41"/>
    </row>
    <row r="42" spans="3:26" ht="13.5" thickTop="1">
      <c r="C42" s="2"/>
      <c r="D42" s="1"/>
      <c r="G42" s="110"/>
      <c r="H42" s="110"/>
      <c r="S42" s="5"/>
      <c r="T42"/>
      <c r="U42"/>
      <c r="V42"/>
      <c r="W42"/>
      <c r="X42"/>
      <c r="Y42"/>
      <c r="Z42"/>
    </row>
    <row r="43" spans="3:26" ht="12.75">
      <c r="C43" s="2" t="s">
        <v>51</v>
      </c>
      <c r="D43" s="1"/>
      <c r="E43" s="5">
        <f>AVERAGE(E7:E41)</f>
        <v>16.020715562597406</v>
      </c>
      <c r="G43" s="110"/>
      <c r="H43" s="110"/>
      <c r="I43" s="5">
        <f>AVERAGE(I7:I41)</f>
        <v>15.29032496857142</v>
      </c>
      <c r="J43" s="5">
        <f aca="true" t="shared" si="1" ref="J43:S43">AVERAGE(J7:J41)</f>
        <v>17.723180877142855</v>
      </c>
      <c r="K43" s="5">
        <f t="shared" si="1"/>
        <v>15.998770162857141</v>
      </c>
      <c r="L43" s="5">
        <f t="shared" si="1"/>
        <v>15.722351017142854</v>
      </c>
      <c r="M43" s="5">
        <f t="shared" si="1"/>
        <v>14.63746545142857</v>
      </c>
      <c r="N43" s="5">
        <f t="shared" si="1"/>
        <v>14.433880431428573</v>
      </c>
      <c r="O43" s="5">
        <f t="shared" si="1"/>
        <v>16.909434071428567</v>
      </c>
      <c r="P43" s="5">
        <f t="shared" si="1"/>
        <v>18.14837117428572</v>
      </c>
      <c r="Q43" s="5">
        <f t="shared" si="1"/>
        <v>15.868771665714286</v>
      </c>
      <c r="R43" s="5">
        <f t="shared" si="1"/>
        <v>14.899780762857144</v>
      </c>
      <c r="S43" s="5">
        <f t="shared" si="1"/>
        <v>16.59554060571429</v>
      </c>
      <c r="T43"/>
      <c r="U43"/>
      <c r="V43"/>
      <c r="W43"/>
      <c r="X43"/>
      <c r="Y43"/>
      <c r="Z43"/>
    </row>
    <row r="44" spans="3:26" ht="12.75">
      <c r="C44" s="2"/>
      <c r="D44" s="1"/>
      <c r="G44" s="110"/>
      <c r="H44" s="110"/>
      <c r="I44" s="110"/>
      <c r="J44" s="110"/>
      <c r="K44" s="110"/>
      <c r="L44" s="116"/>
      <c r="M44" s="110"/>
      <c r="N44" s="110"/>
      <c r="O44" s="110"/>
      <c r="P44" s="110"/>
      <c r="Q44" s="110"/>
      <c r="R44" s="3"/>
      <c r="S44"/>
      <c r="T44"/>
      <c r="U44"/>
      <c r="V44"/>
      <c r="W44"/>
      <c r="X44"/>
      <c r="Y44"/>
      <c r="Z44"/>
    </row>
    <row r="45" spans="3:26" ht="12.75">
      <c r="C45" s="2"/>
      <c r="D45" s="1"/>
      <c r="G45" s="66"/>
      <c r="H45" s="66"/>
      <c r="I45" s="66"/>
      <c r="J45" s="66"/>
      <c r="K45" s="66"/>
      <c r="L45" s="109"/>
      <c r="M45" s="66"/>
      <c r="N45" s="66"/>
      <c r="O45" s="66"/>
      <c r="P45" s="66"/>
      <c r="Q45" s="66"/>
      <c r="R45" s="3"/>
      <c r="S45"/>
      <c r="T45"/>
      <c r="U45"/>
      <c r="V45"/>
      <c r="W45"/>
      <c r="X45"/>
      <c r="Y45"/>
      <c r="Z45"/>
    </row>
    <row r="46" spans="2:26" ht="12.75">
      <c r="B46" s="79"/>
      <c r="C46" s="79"/>
      <c r="D46" s="1"/>
      <c r="R46" s="3"/>
      <c r="S46"/>
      <c r="T46"/>
      <c r="U46"/>
      <c r="V46"/>
      <c r="W46"/>
      <c r="X46"/>
      <c r="Y46"/>
      <c r="Z46"/>
    </row>
    <row r="47" spans="3:26" ht="12.75">
      <c r="C47" s="2"/>
      <c r="D47" s="1"/>
      <c r="I47" s="1"/>
      <c r="J47" s="1"/>
      <c r="K47" s="1"/>
      <c r="L47" s="12"/>
      <c r="M47" s="1"/>
      <c r="N47" s="1"/>
      <c r="O47" s="1"/>
      <c r="P47" s="1"/>
      <c r="Q47" s="1"/>
      <c r="R47" s="3"/>
      <c r="S47"/>
      <c r="T47"/>
      <c r="U47"/>
      <c r="V47"/>
      <c r="W47"/>
      <c r="X47"/>
      <c r="Y47"/>
      <c r="Z47"/>
    </row>
    <row r="48" spans="3:26" ht="12.75">
      <c r="C48" s="2"/>
      <c r="D48" s="1"/>
      <c r="I48" s="1"/>
      <c r="J48" s="1"/>
      <c r="K48" s="1"/>
      <c r="L48" s="12"/>
      <c r="M48" s="1"/>
      <c r="N48" s="1"/>
      <c r="O48" s="1"/>
      <c r="P48" s="1"/>
      <c r="Q48" s="1"/>
      <c r="R48" s="3"/>
      <c r="S48"/>
      <c r="T48"/>
      <c r="U48"/>
      <c r="V48"/>
      <c r="W48"/>
      <c r="X48"/>
      <c r="Y48"/>
      <c r="Z48"/>
    </row>
    <row r="49" spans="3:26" ht="12.75">
      <c r="C49" s="2"/>
      <c r="D49" s="1"/>
      <c r="I49" s="1"/>
      <c r="J49" s="1"/>
      <c r="K49" s="1"/>
      <c r="L49" s="12"/>
      <c r="M49" s="1"/>
      <c r="N49" s="1"/>
      <c r="O49" s="1"/>
      <c r="P49" s="1"/>
      <c r="Q49" s="1"/>
      <c r="R49" s="3"/>
      <c r="S49"/>
      <c r="T49"/>
      <c r="U49"/>
      <c r="V49"/>
      <c r="W49"/>
      <c r="X49"/>
      <c r="Y49"/>
      <c r="Z49"/>
    </row>
    <row r="50" spans="4:26" ht="12.75">
      <c r="D50" s="1"/>
      <c r="I50" s="1"/>
      <c r="J50" s="1"/>
      <c r="K50" s="1"/>
      <c r="L50" s="12"/>
      <c r="M50" s="1"/>
      <c r="N50" s="1"/>
      <c r="O50" s="1"/>
      <c r="P50" s="1"/>
      <c r="Q50" s="1"/>
      <c r="R50" s="3"/>
      <c r="S50"/>
      <c r="T50"/>
      <c r="U50"/>
      <c r="V50"/>
      <c r="W50"/>
      <c r="X50"/>
      <c r="Y50"/>
      <c r="Z50"/>
    </row>
    <row r="51" spans="4:26" ht="12.75">
      <c r="D51" s="1"/>
      <c r="I51" s="1"/>
      <c r="J51" s="1"/>
      <c r="K51" s="1"/>
      <c r="L51" s="12"/>
      <c r="M51" s="1"/>
      <c r="N51" s="1"/>
      <c r="O51" s="1"/>
      <c r="P51" s="1"/>
      <c r="Q51" s="1"/>
      <c r="R51" s="3"/>
      <c r="S51"/>
      <c r="T51"/>
      <c r="U51"/>
      <c r="V51"/>
      <c r="W51"/>
      <c r="X51"/>
      <c r="Y51"/>
      <c r="Z51"/>
    </row>
    <row r="52" spans="4:26" ht="12.75">
      <c r="D52" s="1"/>
      <c r="I52" s="1"/>
      <c r="J52" s="1"/>
      <c r="K52" s="1"/>
      <c r="L52" s="12"/>
      <c r="M52" s="1"/>
      <c r="N52" s="1"/>
      <c r="O52" s="1"/>
      <c r="P52" s="1"/>
      <c r="Q52" s="1"/>
      <c r="R52" s="3"/>
      <c r="S52"/>
      <c r="T52"/>
      <c r="U52"/>
      <c r="V52"/>
      <c r="W52"/>
      <c r="X52"/>
      <c r="Y52"/>
      <c r="Z52"/>
    </row>
    <row r="53" spans="4:26" ht="12.75">
      <c r="D53" s="1"/>
      <c r="I53" s="1"/>
      <c r="J53" s="1"/>
      <c r="K53" s="1"/>
      <c r="L53" s="12"/>
      <c r="M53" s="1"/>
      <c r="N53" s="1"/>
      <c r="O53" s="1"/>
      <c r="P53" s="1"/>
      <c r="Q53" s="1"/>
      <c r="R53" s="3"/>
      <c r="S53"/>
      <c r="T53"/>
      <c r="U53"/>
      <c r="V53"/>
      <c r="W53"/>
      <c r="X53"/>
      <c r="Y53"/>
      <c r="Z53"/>
    </row>
    <row r="54" spans="4:26" ht="12.75">
      <c r="D54" s="1"/>
      <c r="R54" s="3"/>
      <c r="S54"/>
      <c r="T54"/>
      <c r="U54"/>
      <c r="V54"/>
      <c r="W54"/>
      <c r="X54"/>
      <c r="Y54"/>
      <c r="Z54"/>
    </row>
    <row r="55" spans="4:26" ht="12.75">
      <c r="D55" s="1"/>
      <c r="R55" s="3"/>
      <c r="S55"/>
      <c r="T55"/>
      <c r="U55"/>
      <c r="V55"/>
      <c r="W55"/>
      <c r="X55"/>
      <c r="Y55"/>
      <c r="Z55"/>
    </row>
    <row r="56" spans="4:26" ht="12.75">
      <c r="D56" s="1"/>
      <c r="R56" s="3"/>
      <c r="S56"/>
      <c r="T56"/>
      <c r="U56"/>
      <c r="V56"/>
      <c r="W56"/>
      <c r="X56"/>
      <c r="Y56"/>
      <c r="Z56"/>
    </row>
    <row r="57" spans="4:26" ht="12.75">
      <c r="D57" s="1"/>
      <c r="R57" s="3"/>
      <c r="S57"/>
      <c r="T57"/>
      <c r="U57"/>
      <c r="V57"/>
      <c r="W57"/>
      <c r="X57"/>
      <c r="Y57"/>
      <c r="Z57"/>
    </row>
    <row r="58" spans="4:26" ht="12.75">
      <c r="D58" s="1"/>
      <c r="R58" s="3"/>
      <c r="S58"/>
      <c r="T58"/>
      <c r="U58"/>
      <c r="V58"/>
      <c r="W58"/>
      <c r="X58"/>
      <c r="Y58"/>
      <c r="Z58"/>
    </row>
    <row r="59" spans="4:26" ht="12.75">
      <c r="D59" s="1"/>
      <c r="R59" s="3"/>
      <c r="S59"/>
      <c r="T59"/>
      <c r="U59"/>
      <c r="V59"/>
      <c r="W59"/>
      <c r="X59"/>
      <c r="Y59"/>
      <c r="Z59"/>
    </row>
    <row r="60" spans="4:26" ht="12.75">
      <c r="D60" s="1"/>
      <c r="R60" s="3"/>
      <c r="S60"/>
      <c r="T60"/>
      <c r="U60"/>
      <c r="V60"/>
      <c r="W60"/>
      <c r="X60"/>
      <c r="Y60"/>
      <c r="Z60"/>
    </row>
    <row r="61" spans="4:26" ht="12.75">
      <c r="D61" s="1"/>
      <c r="R61" s="3"/>
      <c r="S61"/>
      <c r="T61"/>
      <c r="U61"/>
      <c r="V61"/>
      <c r="W61"/>
      <c r="X61"/>
      <c r="Y61"/>
      <c r="Z61"/>
    </row>
    <row r="62" spans="4:26" ht="12.75">
      <c r="D62" s="1"/>
      <c r="R62" s="3"/>
      <c r="S62"/>
      <c r="T62"/>
      <c r="U62"/>
      <c r="V62"/>
      <c r="W62"/>
      <c r="X62"/>
      <c r="Y62"/>
      <c r="Z62"/>
    </row>
    <row r="63" spans="4:26" ht="12.75">
      <c r="D63" s="1"/>
      <c r="R63" s="3"/>
      <c r="S63"/>
      <c r="T63"/>
      <c r="U63"/>
      <c r="V63"/>
      <c r="W63"/>
      <c r="X63"/>
      <c r="Y63"/>
      <c r="Z63"/>
    </row>
    <row r="64" spans="4:26" ht="12.75">
      <c r="D64" s="1"/>
      <c r="R64" s="3"/>
      <c r="S64"/>
      <c r="T64"/>
      <c r="U64"/>
      <c r="V64"/>
      <c r="W64"/>
      <c r="X64"/>
      <c r="Y64"/>
      <c r="Z64"/>
    </row>
    <row r="65" spans="4:26" ht="12.75">
      <c r="D65" s="1"/>
      <c r="R65" s="3"/>
      <c r="S65"/>
      <c r="T65"/>
      <c r="U65"/>
      <c r="V65"/>
      <c r="W65"/>
      <c r="X65"/>
      <c r="Y65"/>
      <c r="Z65"/>
    </row>
    <row r="66" spans="4:26" ht="12.75">
      <c r="D66" s="1"/>
      <c r="R66" s="3"/>
      <c r="S66"/>
      <c r="T66"/>
      <c r="U66"/>
      <c r="V66"/>
      <c r="W66"/>
      <c r="X66"/>
      <c r="Y66"/>
      <c r="Z66"/>
    </row>
    <row r="67" spans="4:26" ht="12.75">
      <c r="D67" s="1"/>
      <c r="R67" s="3"/>
      <c r="S67"/>
      <c r="T67"/>
      <c r="U67"/>
      <c r="V67"/>
      <c r="W67"/>
      <c r="X67"/>
      <c r="Y67"/>
      <c r="Z67"/>
    </row>
    <row r="68" spans="4:26" ht="12.75">
      <c r="D68" s="1"/>
      <c r="R68" s="3"/>
      <c r="S68"/>
      <c r="T68"/>
      <c r="U68"/>
      <c r="V68"/>
      <c r="W68"/>
      <c r="X68"/>
      <c r="Y68"/>
      <c r="Z68"/>
    </row>
    <row r="69" spans="4:26" ht="12.75">
      <c r="D69" s="1"/>
      <c r="R69" s="3"/>
      <c r="S69"/>
      <c r="T69"/>
      <c r="U69"/>
      <c r="V69"/>
      <c r="W69"/>
      <c r="X69"/>
      <c r="Y69"/>
      <c r="Z69"/>
    </row>
    <row r="70" spans="4:26" ht="12.75">
      <c r="D70" s="1"/>
      <c r="R70" s="3"/>
      <c r="S70"/>
      <c r="T70"/>
      <c r="U70"/>
      <c r="V70"/>
      <c r="W70"/>
      <c r="X70"/>
      <c r="Y70"/>
      <c r="Z70"/>
    </row>
    <row r="71" spans="4:26" ht="12.75">
      <c r="D71" s="1"/>
      <c r="R71" s="3"/>
      <c r="S71"/>
      <c r="T71"/>
      <c r="U71"/>
      <c r="V71"/>
      <c r="W71"/>
      <c r="X71"/>
      <c r="Y71"/>
      <c r="Z71"/>
    </row>
    <row r="72" spans="4:26" ht="12.75">
      <c r="D72" s="1"/>
      <c r="R72" s="3"/>
      <c r="S72"/>
      <c r="T72"/>
      <c r="U72"/>
      <c r="V72"/>
      <c r="W72"/>
      <c r="X72"/>
      <c r="Y72"/>
      <c r="Z72"/>
    </row>
    <row r="73" spans="4:26" ht="12.75">
      <c r="D73" s="1"/>
      <c r="R73" s="3"/>
      <c r="S73"/>
      <c r="T73"/>
      <c r="U73"/>
      <c r="V73"/>
      <c r="W73"/>
      <c r="X73"/>
      <c r="Y73"/>
      <c r="Z73"/>
    </row>
    <row r="74" spans="4:26" ht="12.75">
      <c r="D74" s="1"/>
      <c r="R74" s="3"/>
      <c r="S74"/>
      <c r="T74"/>
      <c r="U74"/>
      <c r="V74"/>
      <c r="W74"/>
      <c r="X74"/>
      <c r="Y74"/>
      <c r="Z74"/>
    </row>
    <row r="75" spans="4:26" ht="12.75">
      <c r="D75" s="1"/>
      <c r="R75" s="3"/>
      <c r="S75"/>
      <c r="T75"/>
      <c r="U75"/>
      <c r="V75"/>
      <c r="W75"/>
      <c r="X75"/>
      <c r="Y75"/>
      <c r="Z75"/>
    </row>
    <row r="76" spans="4:26" ht="12.75">
      <c r="D76" s="1"/>
      <c r="R76" s="3"/>
      <c r="S76"/>
      <c r="T76"/>
      <c r="U76"/>
      <c r="V76"/>
      <c r="W76"/>
      <c r="X76"/>
      <c r="Y76"/>
      <c r="Z76"/>
    </row>
    <row r="77" spans="4:26" ht="12.75">
      <c r="D77" s="1"/>
      <c r="R77" s="3"/>
      <c r="S77"/>
      <c r="T77"/>
      <c r="U77"/>
      <c r="V77"/>
      <c r="W77"/>
      <c r="X77"/>
      <c r="Y77"/>
      <c r="Z77"/>
    </row>
    <row r="78" spans="4:26" ht="12.75">
      <c r="D78" s="1"/>
      <c r="R78" s="3"/>
      <c r="S78"/>
      <c r="T78"/>
      <c r="U78"/>
      <c r="V78"/>
      <c r="W78"/>
      <c r="X78"/>
      <c r="Y78"/>
      <c r="Z78"/>
    </row>
    <row r="79" spans="4:26" ht="12.75">
      <c r="D79" s="1"/>
      <c r="R79" s="3"/>
      <c r="S79"/>
      <c r="T79"/>
      <c r="U79"/>
      <c r="V79"/>
      <c r="W79"/>
      <c r="X79"/>
      <c r="Y79"/>
      <c r="Z79"/>
    </row>
    <row r="80" spans="4:26" ht="12.75">
      <c r="D80" s="1"/>
      <c r="R80" s="3"/>
      <c r="S80"/>
      <c r="T80"/>
      <c r="U80"/>
      <c r="V80"/>
      <c r="W80"/>
      <c r="X80"/>
      <c r="Y80"/>
      <c r="Z80"/>
    </row>
    <row r="81" spans="4:26" ht="12.75">
      <c r="D81" s="1"/>
      <c r="R81" s="3"/>
      <c r="S81"/>
      <c r="T81"/>
      <c r="U81"/>
      <c r="V81"/>
      <c r="W81"/>
      <c r="X81"/>
      <c r="Y81"/>
      <c r="Z81"/>
    </row>
    <row r="82" spans="4:26" ht="12.75">
      <c r="D82" s="1"/>
      <c r="R82" s="3"/>
      <c r="S82"/>
      <c r="T82"/>
      <c r="U82"/>
      <c r="V82"/>
      <c r="W82"/>
      <c r="X82"/>
      <c r="Y82"/>
      <c r="Z82"/>
    </row>
    <row r="83" spans="4:26" ht="12.75">
      <c r="D83" s="1"/>
      <c r="R83" s="3"/>
      <c r="S83"/>
      <c r="T83"/>
      <c r="U83"/>
      <c r="V83"/>
      <c r="W83"/>
      <c r="X83"/>
      <c r="Y83"/>
      <c r="Z83"/>
    </row>
    <row r="84" spans="4:26" ht="12.75">
      <c r="D84" s="1"/>
      <c r="R84" s="3"/>
      <c r="S84"/>
      <c r="T84"/>
      <c r="U84"/>
      <c r="V84"/>
      <c r="W84"/>
      <c r="X84"/>
      <c r="Y84"/>
      <c r="Z84"/>
    </row>
  </sheetData>
  <printOptions horizontalCentered="1" verticalCentered="1"/>
  <pageMargins left="0.5" right="0.5" top="0.54" bottom="1" header="0.5" footer="0.5"/>
  <pageSetup horizontalDpi="600" verticalDpi="600" orientation="landscape" scale="90" r:id="rId1"/>
  <headerFooter alignWithMargins="0">
    <oddFooter>&amp;R19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V37"/>
  <sheetViews>
    <sheetView workbookViewId="0" topLeftCell="A1">
      <selection activeCell="A1" sqref="A1"/>
    </sheetView>
  </sheetViews>
  <sheetFormatPr defaultColWidth="9.140625" defaultRowHeight="12.75"/>
  <cols>
    <col min="2" max="2" width="20.57421875" style="0" customWidth="1"/>
    <col min="3" max="3" width="3.28125" style="5" customWidth="1"/>
    <col min="4" max="7" width="9.140625" style="5" customWidth="1"/>
    <col min="8" max="8" width="3.140625" style="5" customWidth="1"/>
    <col min="9" max="10" width="9.140625" style="5" customWidth="1"/>
  </cols>
  <sheetData>
    <row r="1" ht="15">
      <c r="B1" s="30" t="s">
        <v>386</v>
      </c>
    </row>
    <row r="4" spans="2:22" ht="12.75">
      <c r="B4" t="s">
        <v>32</v>
      </c>
      <c r="C4"/>
      <c r="K4" s="5"/>
      <c r="L4" s="3"/>
      <c r="N4" s="38"/>
      <c r="O4" s="38"/>
      <c r="P4" s="38"/>
      <c r="Q4" s="38"/>
      <c r="R4" s="38"/>
      <c r="S4" s="38"/>
      <c r="T4" s="38"/>
      <c r="U4" s="38"/>
      <c r="V4" s="38"/>
    </row>
    <row r="5" spans="2:22" ht="13.5" thickBot="1">
      <c r="B5" s="48" t="s">
        <v>41</v>
      </c>
      <c r="C5" s="48"/>
      <c r="D5" s="54" t="s">
        <v>381</v>
      </c>
      <c r="E5" s="54" t="s">
        <v>274</v>
      </c>
      <c r="F5" s="54" t="s">
        <v>255</v>
      </c>
      <c r="G5" s="54" t="s">
        <v>227</v>
      </c>
      <c r="H5" s="54"/>
      <c r="I5" s="54" t="s">
        <v>382</v>
      </c>
      <c r="J5" s="54" t="s">
        <v>383</v>
      </c>
      <c r="K5" s="54" t="s">
        <v>384</v>
      </c>
      <c r="L5" s="3"/>
      <c r="N5" s="102"/>
      <c r="O5" s="16"/>
      <c r="P5" s="15"/>
      <c r="Q5" s="38"/>
      <c r="R5" s="38"/>
      <c r="S5" s="38"/>
      <c r="T5" s="38"/>
      <c r="U5" s="38"/>
      <c r="V5" s="38"/>
    </row>
    <row r="6" spans="3:22" ht="3" customHeight="1" thickTop="1">
      <c r="C6"/>
      <c r="K6" s="5"/>
      <c r="L6" s="3"/>
      <c r="N6" s="102"/>
      <c r="O6" s="16"/>
      <c r="P6" s="15"/>
      <c r="Q6" s="38"/>
      <c r="R6" s="38"/>
      <c r="S6" s="38"/>
      <c r="T6" s="38"/>
      <c r="U6" s="38"/>
      <c r="V6" s="38"/>
    </row>
    <row r="7" spans="2:22" ht="12.75">
      <c r="B7" s="101" t="s">
        <v>27</v>
      </c>
      <c r="C7" s="6"/>
      <c r="D7" s="5">
        <v>16.3</v>
      </c>
      <c r="E7" s="15">
        <v>16.121573044444443</v>
      </c>
      <c r="F7" s="5">
        <v>17.3</v>
      </c>
      <c r="G7" s="5">
        <v>17.6</v>
      </c>
      <c r="H7" s="179"/>
      <c r="I7" s="15">
        <f aca="true" t="shared" si="0" ref="I7:I12">AVERAGE(D7:E7)</f>
        <v>16.21078652222222</v>
      </c>
      <c r="J7" s="5">
        <f aca="true" t="shared" si="1" ref="J7:J12">AVERAGE(D7:F7)</f>
        <v>16.57385768148148</v>
      </c>
      <c r="K7" s="15">
        <f>AVERAGE(D7:G7)</f>
        <v>16.830393261111112</v>
      </c>
      <c r="L7" s="3"/>
      <c r="N7" s="102"/>
      <c r="O7" s="16"/>
      <c r="P7" s="38"/>
      <c r="Q7" s="38"/>
      <c r="R7" s="38"/>
      <c r="S7" s="38"/>
      <c r="T7" s="38"/>
      <c r="U7" s="38"/>
      <c r="V7" s="38"/>
    </row>
    <row r="8" spans="2:22" ht="12.75">
      <c r="B8" s="101" t="s">
        <v>26</v>
      </c>
      <c r="C8" s="71"/>
      <c r="D8" s="5">
        <v>16.6</v>
      </c>
      <c r="E8" s="5">
        <v>15.707350622222224</v>
      </c>
      <c r="F8" s="5">
        <v>17.2</v>
      </c>
      <c r="G8" s="5">
        <v>17.7</v>
      </c>
      <c r="I8" s="15">
        <f t="shared" si="0"/>
        <v>16.15367531111111</v>
      </c>
      <c r="J8" s="5">
        <f t="shared" si="1"/>
        <v>16.502450207407406</v>
      </c>
      <c r="K8" s="15">
        <f>AVERAGE(D8:G8)</f>
        <v>16.801837655555556</v>
      </c>
      <c r="N8" s="101"/>
      <c r="O8" s="16"/>
      <c r="P8" s="38"/>
      <c r="Q8" s="38"/>
      <c r="R8" s="38"/>
      <c r="S8" s="38"/>
      <c r="T8" s="38"/>
      <c r="U8" s="38"/>
      <c r="V8" s="38"/>
    </row>
    <row r="9" spans="2:22" ht="12.75">
      <c r="B9" s="101" t="s">
        <v>25</v>
      </c>
      <c r="C9" s="71"/>
      <c r="D9" s="5">
        <v>15.7</v>
      </c>
      <c r="E9" s="5">
        <v>13.985906822222224</v>
      </c>
      <c r="F9" s="5">
        <v>16.2</v>
      </c>
      <c r="G9" s="5">
        <v>16.3</v>
      </c>
      <c r="I9" s="15">
        <f t="shared" si="0"/>
        <v>14.842953411111111</v>
      </c>
      <c r="J9" s="5">
        <f t="shared" si="1"/>
        <v>15.295302274074075</v>
      </c>
      <c r="K9" s="15">
        <f>AVERAGE(D9:G9)</f>
        <v>15.546476705555555</v>
      </c>
      <c r="N9" s="102"/>
      <c r="O9" s="16"/>
      <c r="P9" s="15"/>
      <c r="Q9" s="38"/>
      <c r="R9" s="38"/>
      <c r="S9" s="38"/>
      <c r="T9" s="38"/>
      <c r="U9" s="38"/>
      <c r="V9" s="38"/>
    </row>
    <row r="10" spans="2:22" ht="12.75">
      <c r="B10" s="56" t="s">
        <v>28</v>
      </c>
      <c r="C10" s="74"/>
      <c r="D10" s="50">
        <v>16.1</v>
      </c>
      <c r="E10" s="50">
        <v>15.86182381111111</v>
      </c>
      <c r="F10" s="50">
        <v>16.5</v>
      </c>
      <c r="G10" s="50">
        <v>17</v>
      </c>
      <c r="H10" s="50"/>
      <c r="I10" s="50">
        <f t="shared" si="0"/>
        <v>15.980911905555555</v>
      </c>
      <c r="J10" s="50">
        <f t="shared" si="1"/>
        <v>16.15394127037037</v>
      </c>
      <c r="K10" s="50">
        <f>AVERAGE(D10:G10)</f>
        <v>16.36545595277778</v>
      </c>
      <c r="N10" s="123"/>
      <c r="O10" s="16"/>
      <c r="P10" s="15"/>
      <c r="Q10" s="38"/>
      <c r="R10" s="38"/>
      <c r="S10" s="38"/>
      <c r="T10" s="38"/>
      <c r="U10" s="38"/>
      <c r="V10" s="38"/>
    </row>
    <row r="11" spans="2:22" ht="12.75">
      <c r="B11" s="101" t="s">
        <v>226</v>
      </c>
      <c r="C11" s="72"/>
      <c r="D11" s="5">
        <v>15.8</v>
      </c>
      <c r="E11" s="5">
        <v>14.10384422222222</v>
      </c>
      <c r="F11" s="5">
        <v>16.2</v>
      </c>
      <c r="G11" s="5">
        <v>15.8</v>
      </c>
      <c r="I11" s="15">
        <f t="shared" si="0"/>
        <v>14.95192211111111</v>
      </c>
      <c r="J11" s="5">
        <f t="shared" si="1"/>
        <v>15.367948074074073</v>
      </c>
      <c r="K11" s="15">
        <f>AVERAGE(D11:G11)</f>
        <v>15.475961055555555</v>
      </c>
      <c r="N11" s="123"/>
      <c r="O11" s="16"/>
      <c r="P11" s="38"/>
      <c r="Q11" s="38"/>
      <c r="R11" s="38"/>
      <c r="S11" s="38"/>
      <c r="T11" s="38"/>
      <c r="U11" s="38"/>
      <c r="V11" s="38"/>
    </row>
    <row r="12" spans="2:22" ht="12.75">
      <c r="B12" s="101" t="s">
        <v>254</v>
      </c>
      <c r="C12" s="71"/>
      <c r="D12" s="5">
        <v>15.5</v>
      </c>
      <c r="E12" s="5">
        <v>14.364890222222222</v>
      </c>
      <c r="F12" s="5">
        <v>16.7</v>
      </c>
      <c r="I12" s="15">
        <f t="shared" si="0"/>
        <v>14.932445111111111</v>
      </c>
      <c r="J12" s="5">
        <f t="shared" si="1"/>
        <v>15.521630074074073</v>
      </c>
      <c r="K12" s="3"/>
      <c r="N12" s="101"/>
      <c r="O12" s="16"/>
      <c r="P12" s="15"/>
      <c r="Q12" s="38"/>
      <c r="R12" s="38"/>
      <c r="S12" s="38"/>
      <c r="T12" s="38"/>
      <c r="U12" s="38"/>
      <c r="V12" s="38"/>
    </row>
    <row r="13" spans="2:22" ht="12.75">
      <c r="B13" s="8" t="s">
        <v>348</v>
      </c>
      <c r="C13" s="71"/>
      <c r="D13" s="5">
        <v>15.5</v>
      </c>
      <c r="E13" s="5">
        <v>14.9</v>
      </c>
      <c r="I13" s="15">
        <f aca="true" t="shared" si="2" ref="I13:I20">AVERAGE(D13:E13)</f>
        <v>15.2</v>
      </c>
      <c r="K13" s="3"/>
      <c r="N13" s="123"/>
      <c r="O13" s="16"/>
      <c r="P13" s="15"/>
      <c r="Q13" s="38"/>
      <c r="R13" s="38"/>
      <c r="S13" s="38"/>
      <c r="T13" s="38"/>
      <c r="U13" s="38"/>
      <c r="V13" s="38"/>
    </row>
    <row r="14" spans="2:22" ht="12.75">
      <c r="B14" s="94" t="s">
        <v>259</v>
      </c>
      <c r="C14" s="74"/>
      <c r="D14" s="50">
        <v>15.6</v>
      </c>
      <c r="E14" s="50">
        <v>14.4</v>
      </c>
      <c r="F14" s="50"/>
      <c r="G14" s="50"/>
      <c r="H14" s="50"/>
      <c r="I14" s="50">
        <f t="shared" si="2"/>
        <v>15</v>
      </c>
      <c r="J14" s="50"/>
      <c r="K14" s="168"/>
      <c r="N14" s="123"/>
      <c r="O14" s="16"/>
      <c r="P14" s="15"/>
      <c r="Q14" s="38"/>
      <c r="R14" s="38"/>
      <c r="S14" s="38"/>
      <c r="T14" s="38"/>
      <c r="U14" s="38"/>
      <c r="V14" s="38"/>
    </row>
    <row r="15" spans="2:22" ht="12.75">
      <c r="B15" s="8" t="s">
        <v>260</v>
      </c>
      <c r="C15" s="71"/>
      <c r="D15" s="5">
        <v>15.3</v>
      </c>
      <c r="E15" s="5">
        <v>15.8</v>
      </c>
      <c r="I15" s="15">
        <f t="shared" si="2"/>
        <v>15.55</v>
      </c>
      <c r="K15" s="3"/>
      <c r="N15" s="123"/>
      <c r="O15" s="16"/>
      <c r="P15" s="15"/>
      <c r="Q15" s="38"/>
      <c r="R15" s="38"/>
      <c r="S15" s="38"/>
      <c r="T15" s="38"/>
      <c r="U15" s="38"/>
      <c r="V15" s="38"/>
    </row>
    <row r="16" spans="2:22" ht="12.75">
      <c r="B16" s="8" t="s">
        <v>261</v>
      </c>
      <c r="C16" s="71"/>
      <c r="D16" s="5">
        <v>15.5</v>
      </c>
      <c r="E16" s="5">
        <v>14.7</v>
      </c>
      <c r="I16" s="15">
        <f t="shared" si="2"/>
        <v>15.1</v>
      </c>
      <c r="K16" s="3"/>
      <c r="N16" s="123"/>
      <c r="O16" s="16"/>
      <c r="P16" s="15"/>
      <c r="Q16" s="38"/>
      <c r="R16" s="38"/>
      <c r="S16" s="38"/>
      <c r="T16" s="38"/>
      <c r="U16" s="38"/>
      <c r="V16" s="38"/>
    </row>
    <row r="17" spans="2:22" ht="12.75">
      <c r="B17" s="39" t="s">
        <v>262</v>
      </c>
      <c r="C17" s="72"/>
      <c r="D17" s="15">
        <v>16.3</v>
      </c>
      <c r="E17" s="5">
        <v>17</v>
      </c>
      <c r="I17" s="15">
        <f t="shared" si="2"/>
        <v>16.65</v>
      </c>
      <c r="K17" s="3"/>
      <c r="N17" s="123"/>
      <c r="O17" s="16"/>
      <c r="P17" s="38"/>
      <c r="Q17" s="38"/>
      <c r="R17" s="38"/>
      <c r="S17" s="38"/>
      <c r="T17" s="38"/>
      <c r="U17" s="38"/>
      <c r="V17" s="38"/>
    </row>
    <row r="18" spans="2:22" ht="12.75">
      <c r="B18" s="94" t="s">
        <v>263</v>
      </c>
      <c r="C18" s="75"/>
      <c r="D18" s="50">
        <v>16.4</v>
      </c>
      <c r="E18" s="50">
        <v>16.2</v>
      </c>
      <c r="F18" s="50"/>
      <c r="G18" s="50"/>
      <c r="H18" s="50"/>
      <c r="I18" s="50">
        <f t="shared" si="2"/>
        <v>16.299999999999997</v>
      </c>
      <c r="J18" s="50"/>
      <c r="K18" s="168"/>
      <c r="N18" s="101"/>
      <c r="O18" s="16"/>
      <c r="P18" s="38"/>
      <c r="Q18" s="38"/>
      <c r="R18" s="38"/>
      <c r="S18" s="38"/>
      <c r="T18" s="38"/>
      <c r="U18" s="38"/>
      <c r="V18" s="38"/>
    </row>
    <row r="19" spans="2:22" ht="12.75">
      <c r="B19" s="8" t="s">
        <v>264</v>
      </c>
      <c r="C19" s="71"/>
      <c r="D19" s="5">
        <v>16.4</v>
      </c>
      <c r="E19" s="5">
        <v>17.1</v>
      </c>
      <c r="I19" s="5">
        <f t="shared" si="2"/>
        <v>16.75</v>
      </c>
      <c r="N19" s="123"/>
      <c r="O19" s="16"/>
      <c r="P19" s="15"/>
      <c r="Q19" s="38"/>
      <c r="R19" s="38"/>
      <c r="S19" s="38"/>
      <c r="T19" s="38"/>
      <c r="U19" s="38"/>
      <c r="V19" s="38"/>
    </row>
    <row r="20" spans="2:22" ht="12.75">
      <c r="B20" s="8" t="s">
        <v>265</v>
      </c>
      <c r="C20" s="71"/>
      <c r="D20" s="5">
        <v>16</v>
      </c>
      <c r="E20" s="5">
        <v>17</v>
      </c>
      <c r="I20" s="5">
        <f t="shared" si="2"/>
        <v>16.5</v>
      </c>
      <c r="N20" s="123"/>
      <c r="O20" s="16"/>
      <c r="P20" s="15"/>
      <c r="Q20" s="38"/>
      <c r="R20" s="38"/>
      <c r="S20" s="38"/>
      <c r="T20" s="38"/>
      <c r="U20" s="38"/>
      <c r="V20" s="38"/>
    </row>
    <row r="21" spans="1:22" ht="12.75">
      <c r="A21" s="38"/>
      <c r="B21" s="101"/>
      <c r="C21" s="91"/>
      <c r="D21" s="15"/>
      <c r="E21" s="15"/>
      <c r="F21" s="15"/>
      <c r="G21" s="15"/>
      <c r="H21" s="15"/>
      <c r="I21" s="15"/>
      <c r="J21" s="15"/>
      <c r="K21" s="38"/>
      <c r="L21" s="38"/>
      <c r="N21" s="123"/>
      <c r="O21" s="16"/>
      <c r="P21" s="38"/>
      <c r="Q21" s="38"/>
      <c r="R21" s="38"/>
      <c r="S21" s="38"/>
      <c r="T21" s="38"/>
      <c r="U21" s="38"/>
      <c r="V21" s="38"/>
    </row>
    <row r="22" spans="1:22" ht="12.75">
      <c r="A22" s="38"/>
      <c r="B22" s="101"/>
      <c r="C22" s="91"/>
      <c r="D22" s="15"/>
      <c r="E22" s="15"/>
      <c r="F22" s="15"/>
      <c r="G22" s="15"/>
      <c r="H22" s="15"/>
      <c r="I22" s="15"/>
      <c r="J22" s="15"/>
      <c r="K22" s="38"/>
      <c r="L22" s="38"/>
      <c r="N22" s="101"/>
      <c r="O22" s="16"/>
      <c r="P22" s="15"/>
      <c r="Q22" s="38"/>
      <c r="R22" s="38"/>
      <c r="S22" s="38"/>
      <c r="T22" s="38"/>
      <c r="U22" s="38"/>
      <c r="V22" s="38"/>
    </row>
    <row r="23" spans="1:22" ht="12.75">
      <c r="A23" s="38"/>
      <c r="B23" s="101"/>
      <c r="C23" s="91"/>
      <c r="D23" s="15"/>
      <c r="E23" s="15"/>
      <c r="F23" s="15"/>
      <c r="G23" s="15"/>
      <c r="H23" s="15"/>
      <c r="I23" s="15"/>
      <c r="J23" s="15"/>
      <c r="K23" s="38"/>
      <c r="L23" s="38"/>
      <c r="N23" s="101"/>
      <c r="O23" s="16"/>
      <c r="P23" s="15"/>
      <c r="Q23" s="38"/>
      <c r="R23" s="38"/>
      <c r="S23" s="38"/>
      <c r="T23" s="38"/>
      <c r="U23" s="38"/>
      <c r="V23" s="38"/>
    </row>
    <row r="24" spans="1:22" ht="12.75">
      <c r="A24" s="38"/>
      <c r="B24" s="38"/>
      <c r="C24" s="15"/>
      <c r="D24" s="15"/>
      <c r="E24" s="15"/>
      <c r="F24" s="15"/>
      <c r="G24" s="15"/>
      <c r="H24" s="15"/>
      <c r="I24" s="15"/>
      <c r="J24" s="15"/>
      <c r="K24" s="38"/>
      <c r="L24" s="38"/>
      <c r="N24" s="101"/>
      <c r="O24" s="16"/>
      <c r="P24" s="38"/>
      <c r="Q24" s="38"/>
      <c r="R24" s="38"/>
      <c r="S24" s="38"/>
      <c r="T24" s="38"/>
      <c r="U24" s="38"/>
      <c r="V24" s="38"/>
    </row>
    <row r="25" spans="14:22" ht="12.75">
      <c r="N25" s="101"/>
      <c r="O25" s="16"/>
      <c r="P25" s="38"/>
      <c r="Q25" s="38"/>
      <c r="R25" s="38"/>
      <c r="S25" s="38"/>
      <c r="T25" s="38"/>
      <c r="U25" s="38"/>
      <c r="V25" s="38"/>
    </row>
    <row r="26" spans="14:22" ht="12.75">
      <c r="N26" s="101"/>
      <c r="O26" s="16"/>
      <c r="P26" s="38"/>
      <c r="Q26" s="38"/>
      <c r="R26" s="38"/>
      <c r="S26" s="38"/>
      <c r="T26" s="38"/>
      <c r="U26" s="38"/>
      <c r="V26" s="38"/>
    </row>
    <row r="27" spans="14:22" ht="12.75">
      <c r="N27" s="101"/>
      <c r="O27" s="16"/>
      <c r="P27" s="15"/>
      <c r="Q27" s="38"/>
      <c r="R27" s="38"/>
      <c r="S27" s="38"/>
      <c r="T27" s="38"/>
      <c r="U27" s="38"/>
      <c r="V27" s="38"/>
    </row>
    <row r="28" spans="14:22" ht="12.75">
      <c r="N28" s="123"/>
      <c r="O28" s="16"/>
      <c r="P28" s="15"/>
      <c r="Q28" s="38"/>
      <c r="R28" s="38"/>
      <c r="S28" s="38"/>
      <c r="T28" s="38"/>
      <c r="U28" s="38"/>
      <c r="V28" s="38"/>
    </row>
    <row r="29" spans="14:22" ht="12.75">
      <c r="N29" s="123"/>
      <c r="O29" s="16"/>
      <c r="P29" s="15"/>
      <c r="Q29" s="38"/>
      <c r="R29" s="38"/>
      <c r="S29" s="38"/>
      <c r="T29" s="38"/>
      <c r="U29" s="38"/>
      <c r="V29" s="38"/>
    </row>
    <row r="30" spans="14:22" ht="12.75">
      <c r="N30" s="123"/>
      <c r="O30" s="16"/>
      <c r="P30" s="15"/>
      <c r="Q30" s="38"/>
      <c r="R30" s="38"/>
      <c r="S30" s="38"/>
      <c r="T30" s="38"/>
      <c r="U30" s="38"/>
      <c r="V30" s="38"/>
    </row>
    <row r="31" spans="14:22" ht="12.75">
      <c r="N31" s="123"/>
      <c r="O31" s="16"/>
      <c r="P31" s="38"/>
      <c r="Q31" s="38"/>
      <c r="R31" s="38"/>
      <c r="S31" s="38"/>
      <c r="T31" s="38"/>
      <c r="U31" s="38"/>
      <c r="V31" s="38"/>
    </row>
    <row r="32" spans="14:22" ht="12.75">
      <c r="N32" s="101"/>
      <c r="O32" s="16"/>
      <c r="P32" s="15"/>
      <c r="Q32" s="38"/>
      <c r="R32" s="38"/>
      <c r="S32" s="38"/>
      <c r="T32" s="38"/>
      <c r="U32" s="38"/>
      <c r="V32" s="38"/>
    </row>
    <row r="33" spans="14:22" ht="12.75">
      <c r="N33" s="123"/>
      <c r="O33" s="16"/>
      <c r="P33" s="15"/>
      <c r="Q33" s="38"/>
      <c r="R33" s="38"/>
      <c r="S33" s="38"/>
      <c r="T33" s="38"/>
      <c r="U33" s="38"/>
      <c r="V33" s="38"/>
    </row>
    <row r="34" spans="14:22" ht="12.75">
      <c r="N34" s="123"/>
      <c r="O34" s="16"/>
      <c r="P34" s="15"/>
      <c r="Q34" s="38"/>
      <c r="R34" s="38"/>
      <c r="S34" s="38"/>
      <c r="T34" s="38"/>
      <c r="U34" s="38"/>
      <c r="V34" s="38"/>
    </row>
    <row r="35" spans="14:22" ht="12.75">
      <c r="N35" s="123"/>
      <c r="O35" s="16"/>
      <c r="P35" s="38"/>
      <c r="Q35" s="38"/>
      <c r="R35" s="38"/>
      <c r="S35" s="38"/>
      <c r="T35" s="38"/>
      <c r="U35" s="38"/>
      <c r="V35" s="38"/>
    </row>
    <row r="36" spans="14:16" ht="12.75">
      <c r="N36" s="101"/>
      <c r="O36" s="16"/>
      <c r="P36" s="15"/>
    </row>
    <row r="37" spans="14:16" ht="12.75">
      <c r="N37" s="38"/>
      <c r="O37" s="38"/>
      <c r="P37" s="38"/>
    </row>
  </sheetData>
  <printOptions horizontalCentered="1" verticalCentered="1"/>
  <pageMargins left="0.5" right="0.5" top="1" bottom="1" header="0.5" footer="0.5"/>
  <pageSetup horizontalDpi="600" verticalDpi="600" orientation="landscape" r:id="rId1"/>
  <headerFooter alignWithMargins="0">
    <oddFooter>&amp;R20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90"/>
  <sheetViews>
    <sheetView workbookViewId="0" topLeftCell="A1">
      <selection activeCell="A1" sqref="A1:D1"/>
    </sheetView>
  </sheetViews>
  <sheetFormatPr defaultColWidth="9.140625" defaultRowHeight="12.75"/>
  <cols>
    <col min="2" max="2" width="34.421875" style="0" customWidth="1"/>
    <col min="3" max="3" width="26.7109375" style="0" customWidth="1"/>
    <col min="4" max="4" width="18.57421875" style="0" customWidth="1"/>
    <col min="5" max="5" width="5.28125" style="0" customWidth="1"/>
  </cols>
  <sheetData>
    <row r="1" spans="1:4" ht="15">
      <c r="A1" s="285" t="s">
        <v>199</v>
      </c>
      <c r="B1" s="285"/>
      <c r="C1" s="285"/>
      <c r="D1" s="285"/>
    </row>
    <row r="2" spans="1:5" ht="15">
      <c r="A2" s="285" t="s">
        <v>431</v>
      </c>
      <c r="B2" s="285"/>
      <c r="C2" s="285"/>
      <c r="D2" s="285"/>
      <c r="E2" s="285"/>
    </row>
    <row r="3" spans="1:5" ht="15">
      <c r="A3" s="73"/>
      <c r="B3" s="73"/>
      <c r="C3" s="73"/>
      <c r="D3" s="73"/>
      <c r="E3" s="73"/>
    </row>
    <row r="5" ht="12.75">
      <c r="E5" s="2" t="s">
        <v>225</v>
      </c>
    </row>
    <row r="6" spans="1:5" ht="12.75">
      <c r="A6" t="s">
        <v>201</v>
      </c>
      <c r="E6">
        <v>1</v>
      </c>
    </row>
    <row r="7" ht="12.75"/>
    <row r="8" spans="1:5" ht="12.75">
      <c r="A8" t="s">
        <v>203</v>
      </c>
      <c r="E8">
        <v>2</v>
      </c>
    </row>
    <row r="9" ht="12.75"/>
    <row r="10" spans="1:5" ht="12.75">
      <c r="A10" t="s">
        <v>204</v>
      </c>
      <c r="E10">
        <v>4</v>
      </c>
    </row>
    <row r="11" ht="12.75"/>
    <row r="12" spans="1:5" ht="12.75">
      <c r="A12" t="s">
        <v>205</v>
      </c>
      <c r="E12">
        <v>7</v>
      </c>
    </row>
    <row r="13" ht="12.75"/>
    <row r="14" spans="1:5" ht="12.75">
      <c r="A14" t="s">
        <v>206</v>
      </c>
      <c r="E14">
        <v>8</v>
      </c>
    </row>
    <row r="15" ht="12.75"/>
    <row r="16" spans="1:5" ht="12.75">
      <c r="A16" t="s">
        <v>207</v>
      </c>
      <c r="E16">
        <v>9</v>
      </c>
    </row>
    <row r="17" ht="12.75"/>
    <row r="18" spans="1:5" ht="12.75">
      <c r="A18" t="s">
        <v>208</v>
      </c>
    </row>
    <row r="19" spans="1:5" ht="12.75">
      <c r="A19" t="s">
        <v>338</v>
      </c>
      <c r="E19">
        <v>10</v>
      </c>
    </row>
    <row r="20" ht="12.75"/>
    <row r="21" spans="1:5" ht="12.75">
      <c r="A21" t="s">
        <v>209</v>
      </c>
      <c r="E21">
        <v>11</v>
      </c>
    </row>
    <row r="22" ht="12.75"/>
    <row r="23" spans="1:5" ht="12.75">
      <c r="A23" t="s">
        <v>210</v>
      </c>
      <c r="E23">
        <v>12</v>
      </c>
    </row>
    <row r="24" ht="12.75"/>
    <row r="25" spans="1:5" ht="12.75">
      <c r="A25" t="s">
        <v>211</v>
      </c>
      <c r="E25">
        <v>13</v>
      </c>
    </row>
    <row r="26" ht="12.75"/>
    <row r="27" spans="1:5" ht="12.75">
      <c r="A27" t="s">
        <v>212</v>
      </c>
      <c r="E27">
        <v>14</v>
      </c>
    </row>
    <row r="28" ht="12.75"/>
    <row r="29" spans="1:5" ht="12.75">
      <c r="A29" t="s">
        <v>213</v>
      </c>
    </row>
    <row r="30" spans="1:5" ht="12.75">
      <c r="A30" t="s">
        <v>332</v>
      </c>
      <c r="E30">
        <v>15</v>
      </c>
    </row>
    <row r="31" ht="12.75"/>
    <row r="32" spans="1:5" ht="12.75">
      <c r="A32" t="s">
        <v>214</v>
      </c>
    </row>
    <row r="33" spans="1:5" ht="12.75">
      <c r="A33" t="s">
        <v>339</v>
      </c>
      <c r="E33">
        <v>16</v>
      </c>
    </row>
    <row r="34" ht="12.75"/>
    <row r="35" spans="1:5" ht="12.75">
      <c r="A35" t="s">
        <v>215</v>
      </c>
      <c r="E35">
        <v>17</v>
      </c>
    </row>
    <row r="36" ht="12.75"/>
    <row r="37" spans="1:5" ht="12.75">
      <c r="A37" t="s">
        <v>216</v>
      </c>
      <c r="E37">
        <v>18</v>
      </c>
    </row>
    <row r="38" ht="12.75"/>
    <row r="39" spans="1:5" ht="12.75">
      <c r="A39" t="s">
        <v>217</v>
      </c>
    </row>
    <row r="40" spans="1:5" ht="12.75">
      <c r="A40" t="s">
        <v>333</v>
      </c>
      <c r="E40">
        <v>19</v>
      </c>
    </row>
    <row r="41" ht="12.75"/>
    <row r="42" spans="1:5" ht="12.75">
      <c r="A42" t="s">
        <v>218</v>
      </c>
      <c r="E42">
        <v>20</v>
      </c>
    </row>
    <row r="43" ht="12.75"/>
    <row r="44" ht="12.75">
      <c r="A44" t="s">
        <v>219</v>
      </c>
    </row>
    <row r="45" spans="1:5" ht="12.75">
      <c r="A45" t="s">
        <v>334</v>
      </c>
      <c r="E45">
        <v>21</v>
      </c>
    </row>
    <row r="46" ht="12.75"/>
    <row r="47" ht="12.75">
      <c r="A47" t="s">
        <v>220</v>
      </c>
    </row>
    <row r="48" spans="1:5" ht="12.75">
      <c r="A48" t="s">
        <v>335</v>
      </c>
      <c r="E48">
        <v>22</v>
      </c>
    </row>
    <row r="49" ht="12.75"/>
    <row r="50" spans="1:5" ht="12.75">
      <c r="A50" t="s">
        <v>221</v>
      </c>
      <c r="E50">
        <v>23</v>
      </c>
    </row>
    <row r="51" ht="12.75"/>
    <row r="52" spans="1:5" ht="12.75">
      <c r="A52" t="s">
        <v>342</v>
      </c>
      <c r="E52">
        <v>24</v>
      </c>
    </row>
    <row r="54" spans="1:5" ht="33.75" customHeight="1">
      <c r="A54" t="s">
        <v>222</v>
      </c>
      <c r="E54">
        <v>25</v>
      </c>
    </row>
    <row r="55" ht="12.75"/>
    <row r="56" spans="1:5" ht="12.75">
      <c r="A56" t="s">
        <v>329</v>
      </c>
      <c r="E56">
        <v>26</v>
      </c>
    </row>
    <row r="57" ht="12.75"/>
    <row r="58" spans="1:5" ht="12.75">
      <c r="A58" t="s">
        <v>336</v>
      </c>
      <c r="E58">
        <v>27</v>
      </c>
    </row>
    <row r="59" ht="12.75"/>
    <row r="60" spans="1:5" ht="12.75">
      <c r="A60" t="s">
        <v>337</v>
      </c>
      <c r="E60">
        <v>28</v>
      </c>
    </row>
    <row r="62" spans="1:5" ht="12.75">
      <c r="A62" t="s">
        <v>343</v>
      </c>
      <c r="E62">
        <v>29</v>
      </c>
    </row>
    <row r="64" ht="12.75">
      <c r="A64" t="s">
        <v>223</v>
      </c>
    </row>
    <row r="65" spans="1:5" ht="12.75">
      <c r="A65" t="s">
        <v>340</v>
      </c>
      <c r="E65">
        <v>30</v>
      </c>
    </row>
    <row r="67" ht="12.75">
      <c r="A67" t="s">
        <v>224</v>
      </c>
    </row>
    <row r="68" spans="1:5" ht="12.75">
      <c r="A68" t="s">
        <v>341</v>
      </c>
      <c r="E68">
        <v>31</v>
      </c>
    </row>
    <row r="70" spans="1:5" ht="12.75">
      <c r="A70" t="s">
        <v>537</v>
      </c>
      <c r="E70">
        <v>32</v>
      </c>
    </row>
    <row r="72" spans="1:5" ht="12.75">
      <c r="A72" t="s">
        <v>724</v>
      </c>
      <c r="E72">
        <v>33</v>
      </c>
    </row>
    <row r="73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>
      <c r="E89" t="s">
        <v>200</v>
      </c>
    </row>
    <row r="90" ht="12.75">
      <c r="E90" t="s">
        <v>200</v>
      </c>
    </row>
  </sheetData>
  <mergeCells count="2">
    <mergeCell ref="A1:D1"/>
    <mergeCell ref="A2:E2"/>
  </mergeCells>
  <printOptions/>
  <pageMargins left="0.5" right="0.5" top="0.79" bottom="0.55" header="0.5" footer="0.5"/>
  <pageSetup horizontalDpi="600" verticalDpi="600" orientation="portrait" r:id="rId1"/>
  <rowBreaks count="1" manualBreakCount="1">
    <brk id="53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BW125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0.5625" style="0" customWidth="1"/>
    <col min="3" max="3" width="21.00390625" style="0" customWidth="1"/>
    <col min="4" max="4" width="9.140625" style="5" customWidth="1"/>
    <col min="5" max="5" width="9.140625" style="4" customWidth="1"/>
    <col min="6" max="9" width="7.7109375" style="5" customWidth="1"/>
    <col min="10" max="10" width="7.7109375" style="19" customWidth="1"/>
    <col min="11" max="13" width="7.7109375" style="5" customWidth="1"/>
  </cols>
  <sheetData>
    <row r="1" spans="1:3" ht="15">
      <c r="A1" s="156"/>
      <c r="B1" s="34" t="s">
        <v>233</v>
      </c>
      <c r="C1" s="34"/>
    </row>
    <row r="2" spans="2:3" ht="15">
      <c r="B2" s="30" t="s">
        <v>387</v>
      </c>
      <c r="C2" s="34"/>
    </row>
    <row r="4" spans="4:5" ht="12.75">
      <c r="D4" s="5" t="s">
        <v>29</v>
      </c>
      <c r="E4" s="4" t="s">
        <v>29</v>
      </c>
    </row>
    <row r="5" spans="4:5" ht="12.75">
      <c r="D5" s="5" t="s">
        <v>30</v>
      </c>
      <c r="E5" s="4" t="s">
        <v>30</v>
      </c>
    </row>
    <row r="6" spans="1:16" ht="14.25">
      <c r="A6" s="1" t="s">
        <v>31</v>
      </c>
      <c r="C6" t="s">
        <v>32</v>
      </c>
      <c r="D6" s="5" t="s">
        <v>33</v>
      </c>
      <c r="E6" s="4" t="s">
        <v>33</v>
      </c>
      <c r="F6" s="15" t="s">
        <v>66</v>
      </c>
      <c r="G6" s="5" t="s">
        <v>67</v>
      </c>
      <c r="H6" s="5" t="s">
        <v>68</v>
      </c>
      <c r="I6" s="19" t="s">
        <v>71</v>
      </c>
      <c r="J6" s="5" t="s">
        <v>73</v>
      </c>
      <c r="K6" s="189" t="s">
        <v>441</v>
      </c>
      <c r="L6" s="5" t="s">
        <v>69</v>
      </c>
      <c r="M6" s="5" t="s">
        <v>70</v>
      </c>
      <c r="N6" s="5" t="s">
        <v>74</v>
      </c>
      <c r="O6" s="5" t="s">
        <v>75</v>
      </c>
      <c r="P6" s="5" t="s">
        <v>380</v>
      </c>
    </row>
    <row r="7" spans="1:16" ht="13.5" thickBot="1">
      <c r="A7" s="49" t="s">
        <v>40</v>
      </c>
      <c r="B7" s="48"/>
      <c r="C7" s="48" t="s">
        <v>41</v>
      </c>
      <c r="D7" s="55" t="s">
        <v>77</v>
      </c>
      <c r="E7" s="61" t="s">
        <v>78</v>
      </c>
      <c r="F7" s="55" t="s">
        <v>80</v>
      </c>
      <c r="G7" s="55" t="s">
        <v>81</v>
      </c>
      <c r="H7" s="55" t="s">
        <v>82</v>
      </c>
      <c r="I7" s="53" t="s">
        <v>84</v>
      </c>
      <c r="J7" s="55" t="s">
        <v>85</v>
      </c>
      <c r="K7" s="55" t="s">
        <v>85</v>
      </c>
      <c r="L7" s="55" t="s">
        <v>83</v>
      </c>
      <c r="M7" s="55" t="s">
        <v>83</v>
      </c>
      <c r="N7" s="55" t="s">
        <v>86</v>
      </c>
      <c r="O7" s="55" t="s">
        <v>87</v>
      </c>
      <c r="P7" s="181" t="s">
        <v>370</v>
      </c>
    </row>
    <row r="8" spans="6:13" ht="2.25" customHeight="1" thickTop="1">
      <c r="F8" s="19"/>
      <c r="G8" s="25"/>
      <c r="H8" s="25"/>
      <c r="I8" s="22"/>
      <c r="J8" s="22"/>
      <c r="K8" s="22"/>
      <c r="L8" s="22"/>
      <c r="M8" s="4"/>
    </row>
    <row r="9" spans="1:16" ht="12.75">
      <c r="A9" s="12">
        <v>1</v>
      </c>
      <c r="B9" s="8"/>
      <c r="C9" s="8" t="s">
        <v>348</v>
      </c>
      <c r="D9" s="5">
        <f>AVERAGE(F9:J9,L9:P9)</f>
        <v>460.9711453101953</v>
      </c>
      <c r="E9" s="12">
        <v>12</v>
      </c>
      <c r="F9" s="5">
        <v>587.2197086259034</v>
      </c>
      <c r="G9" s="5">
        <v>582.3909400369172</v>
      </c>
      <c r="H9" s="5">
        <v>573.4921924768349</v>
      </c>
      <c r="I9" s="5">
        <v>202.6928964611175</v>
      </c>
      <c r="J9" s="19">
        <v>356.3520886803272</v>
      </c>
      <c r="K9" s="19">
        <v>268.04280260780473</v>
      </c>
      <c r="L9" s="5">
        <v>596.782495683099</v>
      </c>
      <c r="M9" s="5">
        <v>453.85240920585295</v>
      </c>
      <c r="N9" s="5">
        <v>348.5024581930068</v>
      </c>
      <c r="O9" s="5">
        <v>497.6957519255863</v>
      </c>
      <c r="P9" s="5">
        <v>410.7305118133082</v>
      </c>
    </row>
    <row r="10" spans="1:16" ht="12.75">
      <c r="A10" s="12">
        <v>2</v>
      </c>
      <c r="B10" s="8"/>
      <c r="C10" s="8" t="s">
        <v>349</v>
      </c>
      <c r="D10" s="5">
        <f aca="true" t="shared" si="0" ref="D10:D43">AVERAGE(F10:J10,L10:P10)</f>
        <v>458.54979143064975</v>
      </c>
      <c r="E10" s="12">
        <v>15</v>
      </c>
      <c r="F10" s="5">
        <v>632.8629856109263</v>
      </c>
      <c r="G10" s="5">
        <v>515.739235214983</v>
      </c>
      <c r="H10" s="5">
        <v>555.0472531346267</v>
      </c>
      <c r="I10" s="5">
        <v>183.73375295771055</v>
      </c>
      <c r="J10" s="19">
        <v>272.01576778176616</v>
      </c>
      <c r="K10" s="19">
        <v>155.92144996611577</v>
      </c>
      <c r="L10" s="5">
        <v>698.619318101231</v>
      </c>
      <c r="M10" s="5">
        <v>593.4026935849594</v>
      </c>
      <c r="N10" s="5">
        <v>284.98595844664817</v>
      </c>
      <c r="O10" s="5">
        <v>448.77257798762196</v>
      </c>
      <c r="P10" s="5">
        <v>400.3183714860244</v>
      </c>
    </row>
    <row r="11" spans="1:16" ht="12.75">
      <c r="A11" s="12">
        <v>3</v>
      </c>
      <c r="C11" s="8" t="s">
        <v>350</v>
      </c>
      <c r="D11" s="5">
        <f t="shared" si="0"/>
        <v>476.0930660486973</v>
      </c>
      <c r="E11" s="12">
        <v>4</v>
      </c>
      <c r="F11" s="5">
        <v>601.5587690144525</v>
      </c>
      <c r="G11" s="5">
        <v>593.2158121401089</v>
      </c>
      <c r="H11" s="5">
        <v>600.6852239913841</v>
      </c>
      <c r="I11" s="5">
        <v>374.610113506728</v>
      </c>
      <c r="J11" s="19">
        <v>241.29712703887515</v>
      </c>
      <c r="K11" s="19">
        <v>73.8124808315512</v>
      </c>
      <c r="L11" s="5">
        <v>613.9852252152641</v>
      </c>
      <c r="M11" s="5">
        <v>532.508726539206</v>
      </c>
      <c r="N11" s="5">
        <v>333.03220542858946</v>
      </c>
      <c r="O11" s="5">
        <v>409.1521447186589</v>
      </c>
      <c r="P11" s="5">
        <v>460.8853128937058</v>
      </c>
    </row>
    <row r="12" spans="1:16" ht="12.75">
      <c r="A12" s="43">
        <v>4</v>
      </c>
      <c r="B12" s="94"/>
      <c r="C12" s="94" t="s">
        <v>25</v>
      </c>
      <c r="D12" s="50">
        <f t="shared" si="0"/>
        <v>432.00479850486715</v>
      </c>
      <c r="E12" s="43">
        <v>26</v>
      </c>
      <c r="F12" s="50">
        <v>559.1617035367435</v>
      </c>
      <c r="G12" s="50">
        <v>577.7188955099157</v>
      </c>
      <c r="H12" s="50">
        <v>562.4886856016612</v>
      </c>
      <c r="I12" s="50">
        <v>373.93563838928645</v>
      </c>
      <c r="J12" s="44">
        <v>185.67315868542033</v>
      </c>
      <c r="K12" s="44">
        <v>103.63320739436178</v>
      </c>
      <c r="L12" s="50">
        <v>561.5915642536096</v>
      </c>
      <c r="M12" s="50">
        <v>503.96180323962824</v>
      </c>
      <c r="N12" s="50">
        <v>270.7739816535969</v>
      </c>
      <c r="O12" s="50">
        <v>315.9891135925969</v>
      </c>
      <c r="P12" s="50">
        <v>408.753440586213</v>
      </c>
    </row>
    <row r="13" spans="1:16" ht="12.75">
      <c r="A13" s="12">
        <v>5</v>
      </c>
      <c r="B13" s="8"/>
      <c r="C13" s="8" t="s">
        <v>259</v>
      </c>
      <c r="D13" s="5">
        <f t="shared" si="0"/>
        <v>477.03705497214713</v>
      </c>
      <c r="E13" s="12">
        <v>3</v>
      </c>
      <c r="F13" s="5">
        <v>599.9563396517547</v>
      </c>
      <c r="G13" s="5">
        <v>620.9602771102483</v>
      </c>
      <c r="H13" s="5">
        <v>610.5917488291008</v>
      </c>
      <c r="I13" s="5">
        <v>318.4204019365234</v>
      </c>
      <c r="J13" s="19">
        <v>270.74036765873115</v>
      </c>
      <c r="K13" s="19">
        <v>155.8541243991432</v>
      </c>
      <c r="L13" s="5">
        <v>592.8326623526033</v>
      </c>
      <c r="M13" s="5">
        <v>563.8767374025886</v>
      </c>
      <c r="N13" s="5">
        <v>362.14916291597655</v>
      </c>
      <c r="O13" s="5">
        <v>366.5904092839824</v>
      </c>
      <c r="P13" s="5">
        <v>464.2524425799631</v>
      </c>
    </row>
    <row r="14" spans="1:16" ht="12.75">
      <c r="A14" s="12">
        <v>6</v>
      </c>
      <c r="B14" s="8"/>
      <c r="C14" s="8" t="s">
        <v>351</v>
      </c>
      <c r="D14" s="5">
        <f t="shared" si="0"/>
        <v>426.8438895116812</v>
      </c>
      <c r="E14" s="12">
        <v>28</v>
      </c>
      <c r="F14" s="5">
        <v>593.2745451448576</v>
      </c>
      <c r="G14" s="5">
        <v>524.7156268487807</v>
      </c>
      <c r="H14" s="5">
        <v>514.7272254841517</v>
      </c>
      <c r="I14" s="5">
        <v>313.6712117450711</v>
      </c>
      <c r="J14" s="19">
        <v>275.2735827194278</v>
      </c>
      <c r="K14" s="19">
        <v>247.2643778992718</v>
      </c>
      <c r="L14" s="5">
        <v>593.5381037757852</v>
      </c>
      <c r="M14" s="5">
        <v>459.74434014361987</v>
      </c>
      <c r="N14" s="5">
        <v>273.62909037922975</v>
      </c>
      <c r="O14" s="5">
        <v>352.9400334486752</v>
      </c>
      <c r="P14" s="5">
        <v>366.92513542721275</v>
      </c>
    </row>
    <row r="15" spans="1:16" ht="12.75">
      <c r="A15" s="12">
        <v>7</v>
      </c>
      <c r="B15" s="8"/>
      <c r="C15" s="8" t="s">
        <v>352</v>
      </c>
      <c r="D15" s="5">
        <f t="shared" si="0"/>
        <v>456.81462199184716</v>
      </c>
      <c r="E15" s="12">
        <v>17</v>
      </c>
      <c r="F15" s="5">
        <v>609.9310558180857</v>
      </c>
      <c r="G15" s="5">
        <v>498.2306845874592</v>
      </c>
      <c r="H15" s="5">
        <v>558.4927966359453</v>
      </c>
      <c r="I15" s="5">
        <v>367.1523327368243</v>
      </c>
      <c r="J15" s="19">
        <v>245.04501885032846</v>
      </c>
      <c r="K15" s="19">
        <v>93.05764081403346</v>
      </c>
      <c r="L15" s="5">
        <v>642.2849755244175</v>
      </c>
      <c r="M15" s="5">
        <v>558.3321501631104</v>
      </c>
      <c r="N15" s="5">
        <v>291.1071079861657</v>
      </c>
      <c r="O15" s="5">
        <v>355.22007835294755</v>
      </c>
      <c r="P15" s="5">
        <v>442.3500192631873</v>
      </c>
    </row>
    <row r="16" spans="1:16" ht="12.75">
      <c r="A16" s="43">
        <v>8</v>
      </c>
      <c r="B16" s="94"/>
      <c r="C16" s="94" t="s">
        <v>353</v>
      </c>
      <c r="D16" s="50">
        <f t="shared" si="0"/>
        <v>481.2879020827889</v>
      </c>
      <c r="E16" s="43">
        <v>2</v>
      </c>
      <c r="F16" s="50">
        <v>587.1040191698316</v>
      </c>
      <c r="G16" s="50">
        <v>578.1175055115341</v>
      </c>
      <c r="H16" s="50">
        <v>644.477474431589</v>
      </c>
      <c r="I16" s="50">
        <v>339.25289068599557</v>
      </c>
      <c r="J16" s="44">
        <v>275.7653156863715</v>
      </c>
      <c r="K16" s="44">
        <v>178.23814504866883</v>
      </c>
      <c r="L16" s="50">
        <v>611.5659933157633</v>
      </c>
      <c r="M16" s="50">
        <v>643.4995723195912</v>
      </c>
      <c r="N16" s="50">
        <v>296.17987104632346</v>
      </c>
      <c r="O16" s="50">
        <v>396.0272941455238</v>
      </c>
      <c r="P16" s="50">
        <v>440.88908451536486</v>
      </c>
    </row>
    <row r="17" spans="1:16" ht="12.75">
      <c r="A17" s="12">
        <v>9</v>
      </c>
      <c r="B17" s="8"/>
      <c r="C17" s="8" t="s">
        <v>354</v>
      </c>
      <c r="D17" s="5">
        <f t="shared" si="0"/>
        <v>467.18653952592575</v>
      </c>
      <c r="E17" s="12">
        <v>6</v>
      </c>
      <c r="F17" s="5">
        <v>574.3036446321346</v>
      </c>
      <c r="G17" s="5">
        <v>565.3118352236759</v>
      </c>
      <c r="H17" s="5">
        <v>604.694454299823</v>
      </c>
      <c r="I17" s="5">
        <v>294.51275735312794</v>
      </c>
      <c r="J17" s="19">
        <v>260.0549088316592</v>
      </c>
      <c r="K17" s="19">
        <v>155.38043544056347</v>
      </c>
      <c r="L17" s="5">
        <v>680.5184077488082</v>
      </c>
      <c r="M17" s="5">
        <v>552.5619081103235</v>
      </c>
      <c r="N17" s="5">
        <v>304.90265393053096</v>
      </c>
      <c r="O17" s="5">
        <v>340.9809594155712</v>
      </c>
      <c r="P17" s="5">
        <v>494.0238657136035</v>
      </c>
    </row>
    <row r="18" spans="1:16" ht="12.75">
      <c r="A18" s="12">
        <v>10</v>
      </c>
      <c r="B18" s="8"/>
      <c r="C18" s="8" t="s">
        <v>355</v>
      </c>
      <c r="D18" s="5">
        <f t="shared" si="0"/>
        <v>469.8037994143509</v>
      </c>
      <c r="E18" s="12">
        <v>5</v>
      </c>
      <c r="F18" s="5">
        <v>583.7927538881756</v>
      </c>
      <c r="G18" s="5">
        <v>576.904911203149</v>
      </c>
      <c r="H18" s="5">
        <v>583.1491730251573</v>
      </c>
      <c r="I18" s="5">
        <v>335.2681894251111</v>
      </c>
      <c r="J18" s="19">
        <v>283.5822822333072</v>
      </c>
      <c r="K18" s="19">
        <v>108.63371140202969</v>
      </c>
      <c r="L18" s="5">
        <v>670.0998389386845</v>
      </c>
      <c r="M18" s="5">
        <v>555.3911559039641</v>
      </c>
      <c r="N18" s="5">
        <v>288.11174848784384</v>
      </c>
      <c r="O18" s="5">
        <v>406.701764497051</v>
      </c>
      <c r="P18" s="5">
        <v>415.03617654106574</v>
      </c>
    </row>
    <row r="19" spans="1:16" ht="12.75">
      <c r="A19" s="12">
        <v>11</v>
      </c>
      <c r="B19" s="8"/>
      <c r="C19" s="8" t="s">
        <v>26</v>
      </c>
      <c r="D19" s="5">
        <f t="shared" si="0"/>
        <v>366.694652234964</v>
      </c>
      <c r="E19" s="1">
        <v>35</v>
      </c>
      <c r="F19" s="5">
        <v>470.2035715050701</v>
      </c>
      <c r="G19" s="5">
        <v>226.44402436489935</v>
      </c>
      <c r="H19" s="5">
        <v>567.5445498024186</v>
      </c>
      <c r="I19" s="5">
        <v>281.9052326108283</v>
      </c>
      <c r="J19" s="19">
        <v>156.39241848236696</v>
      </c>
      <c r="K19" s="19">
        <v>90.96709136261411</v>
      </c>
      <c r="L19" s="5">
        <v>513.8106110450652</v>
      </c>
      <c r="M19" s="5">
        <v>480.99681731506934</v>
      </c>
      <c r="N19" s="5">
        <v>360.60584922844106</v>
      </c>
      <c r="O19" s="5">
        <v>325.5547974489888</v>
      </c>
      <c r="P19" s="5">
        <v>283.4886505464922</v>
      </c>
    </row>
    <row r="20" spans="1:16" ht="12.75">
      <c r="A20" s="43">
        <v>12</v>
      </c>
      <c r="B20" s="94"/>
      <c r="C20" s="94" t="s">
        <v>356</v>
      </c>
      <c r="D20" s="50">
        <f t="shared" si="0"/>
        <v>465.6517087350586</v>
      </c>
      <c r="E20" s="43">
        <v>7</v>
      </c>
      <c r="F20" s="50">
        <v>617.1419181557978</v>
      </c>
      <c r="G20" s="50">
        <v>555.8201877377908</v>
      </c>
      <c r="H20" s="50">
        <v>651.2804639610135</v>
      </c>
      <c r="I20" s="50">
        <v>311.85049453054563</v>
      </c>
      <c r="J20" s="44">
        <v>250.34176116640057</v>
      </c>
      <c r="K20" s="44">
        <v>241.33858327615084</v>
      </c>
      <c r="L20" s="50">
        <v>669.3079803123098</v>
      </c>
      <c r="M20" s="50">
        <v>450.84905074541257</v>
      </c>
      <c r="N20" s="50">
        <v>352.0903702643644</v>
      </c>
      <c r="O20" s="50">
        <v>382.84720466065926</v>
      </c>
      <c r="P20" s="50">
        <v>414.98765581629175</v>
      </c>
    </row>
    <row r="21" spans="1:16" ht="12.75">
      <c r="A21" s="12">
        <v>13</v>
      </c>
      <c r="B21" s="8"/>
      <c r="C21" s="8" t="s">
        <v>357</v>
      </c>
      <c r="D21" s="5">
        <f t="shared" si="0"/>
        <v>495.1936581008492</v>
      </c>
      <c r="E21" s="12">
        <v>1</v>
      </c>
      <c r="F21" s="5">
        <v>618.7842889887437</v>
      </c>
      <c r="G21" s="5">
        <v>585.6699543780135</v>
      </c>
      <c r="H21" s="5">
        <v>646.9217902226455</v>
      </c>
      <c r="I21" s="5">
        <v>308.9780992796002</v>
      </c>
      <c r="J21" s="19">
        <v>312.25579533110476</v>
      </c>
      <c r="K21" s="19">
        <v>249.11755744247998</v>
      </c>
      <c r="L21" s="5">
        <v>658.2489361033498</v>
      </c>
      <c r="M21" s="5">
        <v>617.8285192067434</v>
      </c>
      <c r="N21" s="5">
        <v>366.3984791505279</v>
      </c>
      <c r="O21" s="5">
        <v>396.611016238702</v>
      </c>
      <c r="P21" s="5">
        <v>440.2397021090611</v>
      </c>
    </row>
    <row r="22" spans="1:16" ht="12.75">
      <c r="A22" s="12">
        <v>14</v>
      </c>
      <c r="B22" s="8"/>
      <c r="C22" s="8" t="s">
        <v>358</v>
      </c>
      <c r="D22" s="5">
        <f t="shared" si="0"/>
        <v>452.7972858334586</v>
      </c>
      <c r="E22" s="12">
        <v>19</v>
      </c>
      <c r="F22" s="5">
        <v>638.2468713552262</v>
      </c>
      <c r="G22" s="5">
        <v>467.53239387064326</v>
      </c>
      <c r="H22" s="5">
        <v>553.606586237311</v>
      </c>
      <c r="I22" s="5">
        <v>291.8395577522356</v>
      </c>
      <c r="J22" s="19">
        <v>233.9268804216527</v>
      </c>
      <c r="K22" s="19">
        <v>113.75213201424408</v>
      </c>
      <c r="L22" s="5">
        <v>562.7906142461801</v>
      </c>
      <c r="M22" s="5">
        <v>638.4654602507777</v>
      </c>
      <c r="N22" s="5">
        <v>324.3919472754038</v>
      </c>
      <c r="O22" s="5">
        <v>451.04082544875575</v>
      </c>
      <c r="P22" s="5">
        <v>366.1317214763994</v>
      </c>
    </row>
    <row r="23" spans="1:16" ht="12.75">
      <c r="A23" s="12">
        <v>15</v>
      </c>
      <c r="B23" s="8"/>
      <c r="C23" s="8" t="s">
        <v>359</v>
      </c>
      <c r="D23" s="5">
        <f t="shared" si="0"/>
        <v>463.6912556147363</v>
      </c>
      <c r="E23" s="12">
        <v>9</v>
      </c>
      <c r="F23" s="5">
        <v>612.4822702221774</v>
      </c>
      <c r="G23" s="5">
        <v>576.9327222837043</v>
      </c>
      <c r="H23" s="5">
        <v>685.7160747652512</v>
      </c>
      <c r="I23" s="5">
        <v>257.73302056474824</v>
      </c>
      <c r="J23" s="19">
        <v>296.44793976022726</v>
      </c>
      <c r="K23" s="19">
        <v>128.44839845070493</v>
      </c>
      <c r="L23" s="5">
        <v>617.2261960790015</v>
      </c>
      <c r="M23" s="5">
        <v>539.0801023444352</v>
      </c>
      <c r="N23" s="5">
        <v>315.95875356686514</v>
      </c>
      <c r="O23" s="5">
        <v>374.1086719538627</v>
      </c>
      <c r="P23" s="5">
        <v>361.22680460709074</v>
      </c>
    </row>
    <row r="24" spans="1:16" ht="12.75">
      <c r="A24" s="43">
        <v>16</v>
      </c>
      <c r="B24" s="94"/>
      <c r="C24" s="94" t="s">
        <v>360</v>
      </c>
      <c r="D24" s="50">
        <f t="shared" si="0"/>
        <v>463.79807809669876</v>
      </c>
      <c r="E24" s="43">
        <v>8</v>
      </c>
      <c r="F24" s="50">
        <v>595.4263363634477</v>
      </c>
      <c r="G24" s="50">
        <v>488.7433981462329</v>
      </c>
      <c r="H24" s="50">
        <v>599.3221048500841</v>
      </c>
      <c r="I24" s="50">
        <v>235.9253512090945</v>
      </c>
      <c r="J24" s="44">
        <v>290.2536446964571</v>
      </c>
      <c r="K24" s="44">
        <v>259.3350305025343</v>
      </c>
      <c r="L24" s="50">
        <v>615.5552606221326</v>
      </c>
      <c r="M24" s="50">
        <v>682.3244950925955</v>
      </c>
      <c r="N24" s="50">
        <v>320.71575590069995</v>
      </c>
      <c r="O24" s="50">
        <v>446.5929370756218</v>
      </c>
      <c r="P24" s="50">
        <v>363.1214970106215</v>
      </c>
    </row>
    <row r="25" spans="1:16" ht="12.75">
      <c r="A25" s="12">
        <v>17</v>
      </c>
      <c r="B25" s="8"/>
      <c r="C25" s="8" t="s">
        <v>361</v>
      </c>
      <c r="D25" s="5">
        <f t="shared" si="0"/>
        <v>396.6514117279782</v>
      </c>
      <c r="E25" s="12">
        <v>32</v>
      </c>
      <c r="F25" s="5">
        <v>418.151271414686</v>
      </c>
      <c r="G25" s="5">
        <v>440.06659685999756</v>
      </c>
      <c r="H25" s="5">
        <v>581.9346662743801</v>
      </c>
      <c r="I25" s="5">
        <v>268.9748539282547</v>
      </c>
      <c r="J25" s="19">
        <v>173.29720222371174</v>
      </c>
      <c r="K25" s="19">
        <v>27.858620104482487</v>
      </c>
      <c r="L25" s="5">
        <v>496.1664542585032</v>
      </c>
      <c r="M25" s="5">
        <v>453.3098387000384</v>
      </c>
      <c r="N25" s="5">
        <v>376.6690685295492</v>
      </c>
      <c r="O25" s="5">
        <v>355.61975772020963</v>
      </c>
      <c r="P25" s="5">
        <v>402.3244073704517</v>
      </c>
    </row>
    <row r="26" spans="1:16" ht="12.75">
      <c r="A26" s="12">
        <v>18</v>
      </c>
      <c r="B26" s="8"/>
      <c r="C26" s="8" t="s">
        <v>260</v>
      </c>
      <c r="D26" s="5">
        <f t="shared" si="0"/>
        <v>422.54887372112773</v>
      </c>
      <c r="E26" s="12">
        <v>30</v>
      </c>
      <c r="F26" s="5">
        <v>473.0317438499477</v>
      </c>
      <c r="G26" s="5">
        <v>407.4564717103777</v>
      </c>
      <c r="H26" s="5">
        <v>558.1748206594499</v>
      </c>
      <c r="I26" s="5">
        <v>300.6705587705232</v>
      </c>
      <c r="J26" s="19">
        <v>251.00592549143767</v>
      </c>
      <c r="K26" s="19">
        <v>246.52924758568705</v>
      </c>
      <c r="L26" s="5">
        <v>594.7009268395758</v>
      </c>
      <c r="M26" s="5">
        <v>579.2087863684096</v>
      </c>
      <c r="N26" s="5">
        <v>296.3384496389319</v>
      </c>
      <c r="O26" s="5">
        <v>355.33881222050843</v>
      </c>
      <c r="P26" s="5">
        <v>409.56224166211564</v>
      </c>
    </row>
    <row r="27" spans="1:16" ht="12.75">
      <c r="A27" s="12">
        <v>19</v>
      </c>
      <c r="B27" s="8"/>
      <c r="C27" s="8" t="s">
        <v>362</v>
      </c>
      <c r="D27" s="5">
        <f t="shared" si="0"/>
        <v>457.72936170609256</v>
      </c>
      <c r="E27" s="12">
        <v>16</v>
      </c>
      <c r="F27" s="5">
        <v>550.1642706100065</v>
      </c>
      <c r="G27" s="5">
        <v>512.0670420940309</v>
      </c>
      <c r="H27" s="5">
        <v>581.6087658759407</v>
      </c>
      <c r="I27" s="5">
        <v>370.03496111591613</v>
      </c>
      <c r="J27" s="19">
        <v>338.400626745767</v>
      </c>
      <c r="K27" s="19">
        <v>198.85099973191018</v>
      </c>
      <c r="L27" s="5">
        <v>605.7553813170874</v>
      </c>
      <c r="M27" s="5">
        <v>529.268526450991</v>
      </c>
      <c r="N27" s="5">
        <v>357.7472536966466</v>
      </c>
      <c r="O27" s="5">
        <v>342.27449773329624</v>
      </c>
      <c r="P27" s="5">
        <v>389.97229142124326</v>
      </c>
    </row>
    <row r="28" spans="1:16" ht="12.75">
      <c r="A28" s="43">
        <v>20</v>
      </c>
      <c r="B28" s="94"/>
      <c r="C28" s="94" t="s">
        <v>363</v>
      </c>
      <c r="D28" s="50">
        <f t="shared" si="0"/>
        <v>452.9163843477198</v>
      </c>
      <c r="E28" s="43">
        <v>18</v>
      </c>
      <c r="F28" s="50">
        <v>468.63401813995847</v>
      </c>
      <c r="G28" s="50">
        <v>413.594836820352</v>
      </c>
      <c r="H28" s="50">
        <v>549.8877940832097</v>
      </c>
      <c r="I28" s="50">
        <v>337.9175260792589</v>
      </c>
      <c r="J28" s="44">
        <v>319.9891162929305</v>
      </c>
      <c r="K28" s="44">
        <v>237.2608100953161</v>
      </c>
      <c r="L28" s="50">
        <v>631.7009510813383</v>
      </c>
      <c r="M28" s="50">
        <v>682.4407986496881</v>
      </c>
      <c r="N28" s="50">
        <v>257.69984393610514</v>
      </c>
      <c r="O28" s="50">
        <v>466.99464909184826</v>
      </c>
      <c r="P28" s="50">
        <v>400.30430930250884</v>
      </c>
    </row>
    <row r="29" spans="1:16" ht="12.75">
      <c r="A29" s="12">
        <v>21</v>
      </c>
      <c r="B29" s="8"/>
      <c r="C29" s="8" t="s">
        <v>27</v>
      </c>
      <c r="D29" s="5">
        <f t="shared" si="0"/>
        <v>368.5090075866296</v>
      </c>
      <c r="E29" s="1">
        <v>34</v>
      </c>
      <c r="F29" s="5">
        <v>489.55976839575845</v>
      </c>
      <c r="G29" s="5">
        <v>578.9726148697416</v>
      </c>
      <c r="H29" s="5">
        <v>507.27198972334594</v>
      </c>
      <c r="I29" s="5">
        <v>285.25225787724594</v>
      </c>
      <c r="J29" s="19">
        <v>136.76352946737063</v>
      </c>
      <c r="K29" s="19">
        <v>50.30238117431496</v>
      </c>
      <c r="L29" s="5">
        <v>432.7750433813824</v>
      </c>
      <c r="M29" s="5">
        <v>385.3567449907682</v>
      </c>
      <c r="N29" s="5">
        <v>339.72593964524776</v>
      </c>
      <c r="O29" s="5">
        <v>210.3908338062008</v>
      </c>
      <c r="P29" s="5">
        <v>319.0213537092342</v>
      </c>
    </row>
    <row r="30" spans="1:16" ht="12.75">
      <c r="A30" s="12">
        <v>22</v>
      </c>
      <c r="C30" s="8" t="s">
        <v>254</v>
      </c>
      <c r="D30" s="5">
        <f t="shared" si="0"/>
        <v>433.34653509083927</v>
      </c>
      <c r="E30" s="12">
        <v>25</v>
      </c>
      <c r="F30" s="5">
        <v>529.959399902951</v>
      </c>
      <c r="G30" s="5">
        <v>450.42823259986335</v>
      </c>
      <c r="H30" s="5">
        <v>549.3767272813628</v>
      </c>
      <c r="I30" s="5">
        <v>257.1607443522355</v>
      </c>
      <c r="J30" s="19">
        <v>261.8260407879368</v>
      </c>
      <c r="K30" s="19">
        <v>133.25983363429256</v>
      </c>
      <c r="L30" s="5">
        <v>539.5006298936253</v>
      </c>
      <c r="M30" s="5">
        <v>636.1578069531456</v>
      </c>
      <c r="N30" s="5">
        <v>297.3067667833057</v>
      </c>
      <c r="O30" s="5">
        <v>488.2736726994897</v>
      </c>
      <c r="P30" s="5">
        <v>323.47532965447783</v>
      </c>
    </row>
    <row r="31" spans="1:16" ht="12.75">
      <c r="A31" s="12">
        <v>23</v>
      </c>
      <c r="C31" s="8" t="s">
        <v>261</v>
      </c>
      <c r="D31" s="5">
        <f t="shared" si="0"/>
        <v>451.12022683143243</v>
      </c>
      <c r="E31" s="12">
        <v>20</v>
      </c>
      <c r="F31" s="5">
        <v>515.1557438859456</v>
      </c>
      <c r="G31" s="5">
        <v>424.6606198963185</v>
      </c>
      <c r="H31" s="5">
        <v>487.172087126443</v>
      </c>
      <c r="I31" s="5">
        <v>343.2878609723904</v>
      </c>
      <c r="J31" s="19">
        <v>299.295865356657</v>
      </c>
      <c r="K31" s="19">
        <v>234.69380276249257</v>
      </c>
      <c r="L31" s="5">
        <v>622.5154921469295</v>
      </c>
      <c r="M31" s="5">
        <v>709.1337033519906</v>
      </c>
      <c r="N31" s="5">
        <v>278.7305531928392</v>
      </c>
      <c r="O31" s="5">
        <v>423.86217639090626</v>
      </c>
      <c r="P31" s="5">
        <v>407.3881659939042</v>
      </c>
    </row>
    <row r="32" spans="1:16" ht="12.75">
      <c r="A32" s="43">
        <v>24</v>
      </c>
      <c r="B32" s="94"/>
      <c r="C32" s="94" t="s">
        <v>262</v>
      </c>
      <c r="D32" s="50">
        <f t="shared" si="0"/>
        <v>460.3089406535631</v>
      </c>
      <c r="E32" s="43">
        <v>13</v>
      </c>
      <c r="F32" s="50">
        <v>629.0735629864134</v>
      </c>
      <c r="G32" s="50">
        <v>436.0026767495987</v>
      </c>
      <c r="H32" s="50">
        <v>535.4402268576812</v>
      </c>
      <c r="I32" s="50">
        <v>373.24942438340224</v>
      </c>
      <c r="J32" s="44">
        <v>312.2295085544074</v>
      </c>
      <c r="K32" s="44">
        <v>235.0567540495365</v>
      </c>
      <c r="L32" s="50">
        <v>682.6744506863058</v>
      </c>
      <c r="M32" s="50">
        <v>550.351705920812</v>
      </c>
      <c r="N32" s="50">
        <v>347.78788148657065</v>
      </c>
      <c r="O32" s="50">
        <v>341.68705371043535</v>
      </c>
      <c r="P32" s="50">
        <v>394.5929152000043</v>
      </c>
    </row>
    <row r="33" spans="1:16" ht="12.75">
      <c r="A33" s="12">
        <v>25</v>
      </c>
      <c r="B33" s="8"/>
      <c r="C33" s="8" t="s">
        <v>364</v>
      </c>
      <c r="D33" s="5">
        <f t="shared" si="0"/>
        <v>463.4142563627591</v>
      </c>
      <c r="E33" s="12">
        <v>10</v>
      </c>
      <c r="F33" s="5">
        <v>542.1496256692396</v>
      </c>
      <c r="G33" s="5">
        <v>411.3388061111414</v>
      </c>
      <c r="H33" s="5">
        <v>557.7170744319718</v>
      </c>
      <c r="I33" s="5">
        <v>238.68348956968055</v>
      </c>
      <c r="J33" s="19">
        <v>311.11530635473633</v>
      </c>
      <c r="K33" s="19">
        <v>122.42071616053593</v>
      </c>
      <c r="L33" s="5">
        <v>656.5608897737935</v>
      </c>
      <c r="M33" s="5">
        <v>661.410673170473</v>
      </c>
      <c r="N33" s="5">
        <v>320.6692447185275</v>
      </c>
      <c r="O33" s="5">
        <v>448.8252101121082</v>
      </c>
      <c r="P33" s="5">
        <v>485.67224371591885</v>
      </c>
    </row>
    <row r="34" spans="1:16" ht="12.75">
      <c r="A34" s="12">
        <v>26</v>
      </c>
      <c r="B34" s="8"/>
      <c r="C34" s="8" t="s">
        <v>365</v>
      </c>
      <c r="D34" s="5">
        <f t="shared" si="0"/>
        <v>458.6587376942416</v>
      </c>
      <c r="E34" s="12">
        <v>14</v>
      </c>
      <c r="F34" s="5">
        <v>591.7626058031551</v>
      </c>
      <c r="G34" s="5">
        <v>494.76242539790593</v>
      </c>
      <c r="H34" s="5">
        <v>563.7872862669865</v>
      </c>
      <c r="I34" s="5">
        <v>320.6026539334656</v>
      </c>
      <c r="J34" s="19">
        <v>258.9969153731933</v>
      </c>
      <c r="K34" s="19">
        <v>112.25487209991401</v>
      </c>
      <c r="L34" s="5">
        <v>688.3115330249333</v>
      </c>
      <c r="M34" s="5">
        <v>609.0642756649598</v>
      </c>
      <c r="N34" s="5">
        <v>272.7807645319462</v>
      </c>
      <c r="O34" s="5">
        <v>347.0172043023841</v>
      </c>
      <c r="P34" s="5">
        <v>439.5017126434861</v>
      </c>
    </row>
    <row r="35" spans="1:16" ht="12.75">
      <c r="A35" s="12">
        <v>27</v>
      </c>
      <c r="B35" s="8"/>
      <c r="C35" s="8" t="s">
        <v>366</v>
      </c>
      <c r="D35" s="5">
        <f t="shared" si="0"/>
        <v>446.598083033065</v>
      </c>
      <c r="E35" s="12">
        <v>23</v>
      </c>
      <c r="F35" s="5">
        <v>520.5730957845542</v>
      </c>
      <c r="G35" s="5">
        <v>434.49569568430934</v>
      </c>
      <c r="H35" s="5">
        <v>516.5604803721025</v>
      </c>
      <c r="I35" s="5">
        <v>315.0918381557309</v>
      </c>
      <c r="J35" s="19">
        <v>332.62134670181916</v>
      </c>
      <c r="K35" s="19">
        <v>283.98942014059503</v>
      </c>
      <c r="L35" s="5">
        <v>611.1301593934795</v>
      </c>
      <c r="M35" s="5">
        <v>606.0399857980992</v>
      </c>
      <c r="N35" s="5">
        <v>275.95890041648477</v>
      </c>
      <c r="O35" s="5">
        <v>454.9547185880296</v>
      </c>
      <c r="P35" s="5">
        <v>398.554609436041</v>
      </c>
    </row>
    <row r="36" spans="1:16" ht="12.75">
      <c r="A36" s="43">
        <v>28</v>
      </c>
      <c r="B36" s="94"/>
      <c r="C36" s="94" t="s">
        <v>28</v>
      </c>
      <c r="D36" s="50">
        <f t="shared" si="0"/>
        <v>422.61008467839144</v>
      </c>
      <c r="E36" s="43">
        <v>29</v>
      </c>
      <c r="F36" s="50">
        <v>634.2344903894017</v>
      </c>
      <c r="G36" s="50">
        <v>506.2418927496047</v>
      </c>
      <c r="H36" s="50">
        <v>590.0736463126726</v>
      </c>
      <c r="I36" s="50">
        <v>260.5890773620608</v>
      </c>
      <c r="J36" s="44">
        <v>244.52653887906052</v>
      </c>
      <c r="K36" s="44">
        <v>135.29896232804757</v>
      </c>
      <c r="L36" s="50">
        <v>499.9520923184281</v>
      </c>
      <c r="M36" s="50">
        <v>443.0002009601598</v>
      </c>
      <c r="N36" s="50">
        <v>327.2910910755188</v>
      </c>
      <c r="O36" s="50">
        <v>330.78007405237247</v>
      </c>
      <c r="P36" s="50">
        <v>389.4117426846352</v>
      </c>
    </row>
    <row r="37" spans="1:16" ht="12.75">
      <c r="A37" s="12">
        <v>29</v>
      </c>
      <c r="B37" s="8"/>
      <c r="C37" s="8" t="s">
        <v>263</v>
      </c>
      <c r="D37" s="5">
        <f t="shared" si="0"/>
        <v>444.5271082169394</v>
      </c>
      <c r="E37" s="12">
        <v>24</v>
      </c>
      <c r="F37" s="5">
        <v>613.676578164047</v>
      </c>
      <c r="G37" s="5">
        <v>483.89224404126185</v>
      </c>
      <c r="H37" s="5">
        <v>536.9037373339676</v>
      </c>
      <c r="I37" s="5">
        <v>283.737516282291</v>
      </c>
      <c r="J37" s="19">
        <v>316.8576671483968</v>
      </c>
      <c r="K37" s="19">
        <v>224.76209445837193</v>
      </c>
      <c r="L37" s="5">
        <v>561.8579708721697</v>
      </c>
      <c r="M37" s="5">
        <v>569.6578841621504</v>
      </c>
      <c r="N37" s="5">
        <v>265.7430016335182</v>
      </c>
      <c r="O37" s="5">
        <v>409.4739627692456</v>
      </c>
      <c r="P37" s="5">
        <v>403.47051976234474</v>
      </c>
    </row>
    <row r="38" spans="1:16" ht="12.75">
      <c r="A38" s="12">
        <v>30</v>
      </c>
      <c r="B38" s="8"/>
      <c r="C38" s="8" t="s">
        <v>264</v>
      </c>
      <c r="D38" s="5">
        <f t="shared" si="0"/>
        <v>450.8835655141297</v>
      </c>
      <c r="E38" s="12">
        <v>21</v>
      </c>
      <c r="F38" s="5">
        <v>623.3003738396731</v>
      </c>
      <c r="G38" s="5">
        <v>583.8604154777801</v>
      </c>
      <c r="H38" s="5">
        <v>545.7765728960687</v>
      </c>
      <c r="I38" s="5">
        <v>204.86778833279232</v>
      </c>
      <c r="J38" s="19">
        <v>254.85081817795682</v>
      </c>
      <c r="K38" s="19">
        <v>158.65365896015038</v>
      </c>
      <c r="L38" s="5">
        <v>598.2977744897851</v>
      </c>
      <c r="M38" s="5">
        <v>610.1453182968177</v>
      </c>
      <c r="N38" s="5">
        <v>262.14559321267603</v>
      </c>
      <c r="O38" s="5">
        <v>442.9631503556506</v>
      </c>
      <c r="P38" s="5">
        <v>382.6278500620973</v>
      </c>
    </row>
    <row r="39" spans="1:16" ht="12.75">
      <c r="A39" s="12">
        <v>31</v>
      </c>
      <c r="B39" s="8"/>
      <c r="C39" s="8" t="s">
        <v>265</v>
      </c>
      <c r="D39" s="5">
        <f t="shared" si="0"/>
        <v>461.4361132228952</v>
      </c>
      <c r="E39" s="12">
        <v>11</v>
      </c>
      <c r="F39" s="5">
        <v>624.9258420539875</v>
      </c>
      <c r="G39" s="5">
        <v>554.3120842789627</v>
      </c>
      <c r="H39" s="5">
        <v>574.7785355692235</v>
      </c>
      <c r="I39" s="5">
        <v>217.84423660085966</v>
      </c>
      <c r="J39" s="19">
        <v>278.18610104502005</v>
      </c>
      <c r="K39" s="19">
        <v>151.3651475598787</v>
      </c>
      <c r="L39" s="5">
        <v>653.2026458594277</v>
      </c>
      <c r="M39" s="5">
        <v>626.1221997546604</v>
      </c>
      <c r="N39" s="5">
        <v>291.81986163199184</v>
      </c>
      <c r="O39" s="5">
        <v>425.24800975657723</v>
      </c>
      <c r="P39" s="5">
        <v>367.9216156782401</v>
      </c>
    </row>
    <row r="40" spans="1:16" ht="12.75">
      <c r="A40" s="43">
        <v>32</v>
      </c>
      <c r="B40" s="191"/>
      <c r="C40" s="94" t="s">
        <v>226</v>
      </c>
      <c r="D40" s="50">
        <f t="shared" si="0"/>
        <v>448.5781578135269</v>
      </c>
      <c r="E40" s="43">
        <v>22</v>
      </c>
      <c r="F40" s="50">
        <v>549.4948758784541</v>
      </c>
      <c r="G40" s="50">
        <v>380.64109040825394</v>
      </c>
      <c r="H40" s="50">
        <v>574.4767464001004</v>
      </c>
      <c r="I40" s="50">
        <v>277.37740280732163</v>
      </c>
      <c r="J40" s="44">
        <v>288.603452923339</v>
      </c>
      <c r="K40" s="44">
        <v>206.54395702339022</v>
      </c>
      <c r="L40" s="50">
        <v>585.4051303080263</v>
      </c>
      <c r="M40" s="50">
        <v>654.1826503873248</v>
      </c>
      <c r="N40" s="50">
        <v>336.31331185705096</v>
      </c>
      <c r="O40" s="50">
        <v>465.4459562482311</v>
      </c>
      <c r="P40" s="50">
        <v>373.84096091716685</v>
      </c>
    </row>
    <row r="41" spans="1:16" ht="12.75">
      <c r="A41" s="1">
        <v>33</v>
      </c>
      <c r="B41" s="79"/>
      <c r="C41" s="8" t="s">
        <v>367</v>
      </c>
      <c r="D41" s="5">
        <f t="shared" si="0"/>
        <v>395.4640616371165</v>
      </c>
      <c r="E41" s="1">
        <v>33</v>
      </c>
      <c r="F41" s="5">
        <v>508.3557395272312</v>
      </c>
      <c r="G41" s="5">
        <v>374.23063751911013</v>
      </c>
      <c r="H41" s="5">
        <v>577.2814975423225</v>
      </c>
      <c r="I41" s="5">
        <v>281.79098267385143</v>
      </c>
      <c r="J41" s="19">
        <v>226.0629228543168</v>
      </c>
      <c r="K41" s="19">
        <v>196.6519741997404</v>
      </c>
      <c r="L41" s="5">
        <v>431.51862157322637</v>
      </c>
      <c r="M41" s="5">
        <v>456.3107598847143</v>
      </c>
      <c r="N41" s="5">
        <v>287.93175787657674</v>
      </c>
      <c r="O41" s="5">
        <v>369.8659659474985</v>
      </c>
      <c r="P41" s="5">
        <v>441.29173097231774</v>
      </c>
    </row>
    <row r="42" spans="1:71" ht="12.75">
      <c r="A42" s="1">
        <v>34</v>
      </c>
      <c r="C42" s="8" t="s">
        <v>368</v>
      </c>
      <c r="D42" s="5">
        <f t="shared" si="0"/>
        <v>416.0214380840674</v>
      </c>
      <c r="E42" s="12">
        <v>31</v>
      </c>
      <c r="F42" s="5">
        <v>538.2654227905208</v>
      </c>
      <c r="G42" s="5">
        <v>454.3252492359393</v>
      </c>
      <c r="H42" s="5">
        <v>521.58081842712</v>
      </c>
      <c r="I42" s="5">
        <v>312.4316616428299</v>
      </c>
      <c r="J42" s="19">
        <v>250.23267487287453</v>
      </c>
      <c r="K42" s="19">
        <v>112.90262492087145</v>
      </c>
      <c r="L42" s="5">
        <v>558.0868630252163</v>
      </c>
      <c r="M42" s="5">
        <v>528.2294454906497</v>
      </c>
      <c r="N42" s="5">
        <v>306.6427180674595</v>
      </c>
      <c r="O42" s="5">
        <v>421.2326177965141</v>
      </c>
      <c r="P42" s="5">
        <v>269.1869094915503</v>
      </c>
      <c r="Q42" s="12"/>
      <c r="R42" s="8"/>
      <c r="S42" s="8"/>
      <c r="T42" s="81"/>
      <c r="U42" s="19"/>
      <c r="V42" s="19"/>
      <c r="W42" s="19"/>
      <c r="X42" s="19"/>
      <c r="Y42" s="19"/>
      <c r="Z42" s="19"/>
      <c r="AA42" s="19"/>
      <c r="AB42" s="19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8"/>
      <c r="BN42" s="8"/>
      <c r="BO42" s="8"/>
      <c r="BP42" s="8"/>
      <c r="BQ42" s="8"/>
      <c r="BR42" s="8"/>
      <c r="BS42" s="8"/>
    </row>
    <row r="43" spans="1:71" ht="15.75" thickBot="1">
      <c r="A43" s="49">
        <v>35</v>
      </c>
      <c r="B43" s="197"/>
      <c r="C43" s="47" t="s">
        <v>369</v>
      </c>
      <c r="D43" s="55">
        <f t="shared" si="0"/>
        <v>427.2828226120163</v>
      </c>
      <c r="E43" s="46">
        <v>27</v>
      </c>
      <c r="F43" s="55">
        <v>545.5022410484942</v>
      </c>
      <c r="G43" s="55">
        <v>443.9917153635533</v>
      </c>
      <c r="H43" s="55">
        <v>562.6976471162163</v>
      </c>
      <c r="I43" s="55">
        <v>267.7046755611285</v>
      </c>
      <c r="J43" s="53">
        <v>301.1314645672915</v>
      </c>
      <c r="K43" s="53">
        <v>197.0562580509987</v>
      </c>
      <c r="L43" s="55">
        <v>622.2453269401993</v>
      </c>
      <c r="M43" s="55">
        <v>437.74928576795133</v>
      </c>
      <c r="N43" s="55">
        <v>284.6043243873212</v>
      </c>
      <c r="O43" s="55">
        <v>368.3995400492773</v>
      </c>
      <c r="P43" s="55">
        <v>438.80200531873004</v>
      </c>
      <c r="Q43" s="12"/>
      <c r="R43" s="30"/>
      <c r="S43" s="8"/>
      <c r="T43" s="81"/>
      <c r="U43" s="19"/>
      <c r="V43" s="19"/>
      <c r="W43" s="19"/>
      <c r="X43" s="19"/>
      <c r="Y43" s="19"/>
      <c r="Z43" s="19"/>
      <c r="AA43" s="19"/>
      <c r="AB43" s="19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8"/>
      <c r="BN43" s="8"/>
      <c r="BO43" s="8"/>
      <c r="BP43" s="8"/>
      <c r="BQ43" s="8"/>
      <c r="BR43" s="8"/>
      <c r="BS43" s="8"/>
    </row>
    <row r="44" spans="4:71" ht="13.5" thickTop="1">
      <c r="D44"/>
      <c r="E44" s="5"/>
      <c r="N44" s="5"/>
      <c r="O44" s="5"/>
      <c r="P44" s="5"/>
      <c r="Q44" s="12"/>
      <c r="R44" s="8"/>
      <c r="S44" s="8"/>
      <c r="T44" s="81"/>
      <c r="U44" s="19"/>
      <c r="V44" s="19"/>
      <c r="W44" s="19"/>
      <c r="X44" s="19"/>
      <c r="Y44" s="19"/>
      <c r="Z44" s="19"/>
      <c r="AA44" s="19"/>
      <c r="AB44" s="19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8"/>
      <c r="BN44" s="8"/>
      <c r="BO44" s="8"/>
      <c r="BP44" s="8"/>
      <c r="BQ44" s="8"/>
      <c r="BR44" s="8"/>
      <c r="BS44" s="8"/>
    </row>
    <row r="45" spans="3:74" ht="12.75">
      <c r="C45" s="2" t="s">
        <v>51</v>
      </c>
      <c r="D45" s="5">
        <f>AVERAGE(D9:D43)</f>
        <v>445.5149833698128</v>
      </c>
      <c r="E45" s="14"/>
      <c r="F45" s="5">
        <f>AVERAGE(F9:F43)</f>
        <v>567.0691843376502</v>
      </c>
      <c r="G45" s="5">
        <f aca="true" t="shared" si="1" ref="G45:P45">AVERAGE(G9:G43)</f>
        <v>494.85113577246176</v>
      </c>
      <c r="H45" s="5">
        <f t="shared" si="1"/>
        <v>570.9925405228446</v>
      </c>
      <c r="I45" s="5">
        <f t="shared" si="1"/>
        <v>294.53575575845116</v>
      </c>
      <c r="J45" s="5">
        <f t="shared" si="1"/>
        <v>267.468888052647</v>
      </c>
      <c r="K45" s="5">
        <f t="shared" si="1"/>
        <v>168.24312296836573</v>
      </c>
      <c r="L45" s="5">
        <f t="shared" si="1"/>
        <v>599.1747577285923</v>
      </c>
      <c r="M45" s="5">
        <f t="shared" si="1"/>
        <v>558.6804723511908</v>
      </c>
      <c r="N45" s="5">
        <f t="shared" si="1"/>
        <v>310.7840491477852</v>
      </c>
      <c r="O45" s="5">
        <f t="shared" si="1"/>
        <v>392.4420983870168</v>
      </c>
      <c r="P45" s="5">
        <f t="shared" si="1"/>
        <v>399.15095163948786</v>
      </c>
      <c r="Q45" s="12"/>
      <c r="R45" s="8"/>
      <c r="S45" s="8"/>
      <c r="T45" s="81"/>
      <c r="U45" s="19"/>
      <c r="V45" s="19"/>
      <c r="W45" s="19"/>
      <c r="X45" s="19"/>
      <c r="Y45" s="19"/>
      <c r="Z45" s="19"/>
      <c r="AA45" s="19"/>
      <c r="AB45" s="19"/>
      <c r="AC45" s="20"/>
      <c r="AD45" s="20"/>
      <c r="AE45" s="19"/>
      <c r="AF45" s="19"/>
      <c r="AG45" s="19"/>
      <c r="AH45" s="20"/>
      <c r="AI45" s="20"/>
      <c r="AJ45" s="20"/>
      <c r="AK45" s="19"/>
      <c r="AL45" s="19"/>
      <c r="AM45" s="19"/>
      <c r="AN45" s="20"/>
      <c r="AO45" s="20"/>
      <c r="AP45" s="20"/>
      <c r="AQ45" s="19"/>
      <c r="AR45" s="19"/>
      <c r="AS45" s="19"/>
      <c r="AT45" s="20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8"/>
      <c r="BN45" s="8"/>
      <c r="BO45" s="19"/>
      <c r="BP45" s="19"/>
      <c r="BQ45" s="8"/>
      <c r="BR45" s="8"/>
      <c r="BS45" s="8"/>
      <c r="BU45" s="19"/>
      <c r="BV45" s="19"/>
    </row>
    <row r="46" spans="1:74" ht="12.75">
      <c r="A46" s="16"/>
      <c r="B46" s="38"/>
      <c r="C46" s="38"/>
      <c r="D46" s="38"/>
      <c r="E46" s="15"/>
      <c r="F46" s="15"/>
      <c r="G46" s="15"/>
      <c r="H46" s="15"/>
      <c r="I46" s="15"/>
      <c r="J46" s="20"/>
      <c r="K46" s="15"/>
      <c r="L46" s="15"/>
      <c r="M46" s="15"/>
      <c r="N46" s="15"/>
      <c r="O46" s="15"/>
      <c r="P46" s="15"/>
      <c r="Q46" s="41"/>
      <c r="R46" s="39"/>
      <c r="S46" s="39"/>
      <c r="T46" s="292"/>
      <c r="U46" s="292"/>
      <c r="V46" s="20"/>
      <c r="W46" s="20"/>
      <c r="X46" s="20"/>
      <c r="Y46" s="20"/>
      <c r="Z46" s="15"/>
      <c r="AA46" s="15"/>
      <c r="AB46" s="38"/>
      <c r="AC46" s="20"/>
      <c r="AD46" s="20"/>
      <c r="AE46" s="15"/>
      <c r="AF46" s="15"/>
      <c r="AG46" s="15"/>
      <c r="AH46" s="20"/>
      <c r="AI46" s="20"/>
      <c r="AJ46" s="20"/>
      <c r="AK46" s="15"/>
      <c r="AL46" s="15"/>
      <c r="AM46" s="15"/>
      <c r="AN46" s="20"/>
      <c r="AO46" s="20"/>
      <c r="AP46" s="20"/>
      <c r="AQ46" s="5"/>
      <c r="AR46" s="5"/>
      <c r="AS46" s="5"/>
      <c r="AT46" s="20"/>
      <c r="AU46" s="19"/>
      <c r="AV46" s="19"/>
      <c r="AW46" s="19"/>
      <c r="AX46" s="19"/>
      <c r="AY46" s="19"/>
      <c r="AZ46" s="19"/>
      <c r="BA46" s="19"/>
      <c r="BB46" s="19"/>
      <c r="BC46" s="5"/>
      <c r="BD46" s="5"/>
      <c r="BE46" s="5"/>
      <c r="BF46" s="19"/>
      <c r="BG46" s="19"/>
      <c r="BH46" s="19"/>
      <c r="BI46" s="5"/>
      <c r="BJ46" s="5"/>
      <c r="BK46" s="5"/>
      <c r="BL46" s="19"/>
      <c r="BM46" s="19"/>
      <c r="BN46" s="19"/>
      <c r="BO46" s="5"/>
      <c r="BP46" s="5"/>
      <c r="BQ46" s="19"/>
      <c r="BR46" s="19"/>
      <c r="BS46" s="19"/>
      <c r="BU46" s="5"/>
      <c r="BV46" s="5"/>
    </row>
    <row r="47" spans="1:74" ht="15" thickBot="1">
      <c r="A47" s="16"/>
      <c r="B47" s="38"/>
      <c r="C47" s="248" t="s">
        <v>541</v>
      </c>
      <c r="D47" s="38"/>
      <c r="E47" s="15"/>
      <c r="F47" s="15"/>
      <c r="G47" s="15"/>
      <c r="H47" s="15"/>
      <c r="I47" s="15"/>
      <c r="J47" s="20"/>
      <c r="K47" s="15"/>
      <c r="L47" s="15"/>
      <c r="M47" s="15"/>
      <c r="N47" s="15"/>
      <c r="O47" s="15"/>
      <c r="P47" s="15"/>
      <c r="Q47" s="41"/>
      <c r="R47" s="39"/>
      <c r="S47" s="39"/>
      <c r="T47" s="292"/>
      <c r="U47" s="292"/>
      <c r="V47" s="20"/>
      <c r="W47" s="20"/>
      <c r="X47" s="20"/>
      <c r="Y47" s="20"/>
      <c r="Z47" s="15"/>
      <c r="AA47" s="15"/>
      <c r="AB47" s="38"/>
      <c r="AC47" s="20"/>
      <c r="AD47" s="20"/>
      <c r="AE47" s="15"/>
      <c r="AF47" s="15"/>
      <c r="AG47" s="15"/>
      <c r="AH47" s="20"/>
      <c r="AI47" s="20"/>
      <c r="AJ47" s="20"/>
      <c r="AK47" s="15"/>
      <c r="AL47" s="15"/>
      <c r="AM47" s="15"/>
      <c r="AN47" s="20"/>
      <c r="AO47" s="53"/>
      <c r="AP47" s="53"/>
      <c r="AQ47" s="55"/>
      <c r="AR47" s="55"/>
      <c r="AS47" s="55"/>
      <c r="AT47" s="53"/>
      <c r="AU47" s="53"/>
      <c r="AV47" s="53"/>
      <c r="AW47" s="53"/>
      <c r="AX47" s="53"/>
      <c r="AY47" s="53"/>
      <c r="AZ47" s="53"/>
      <c r="BA47" s="53"/>
      <c r="BB47" s="53"/>
      <c r="BC47" s="55"/>
      <c r="BD47" s="55"/>
      <c r="BE47" s="55"/>
      <c r="BF47" s="53"/>
      <c r="BG47" s="53"/>
      <c r="BH47" s="53"/>
      <c r="BI47" s="55"/>
      <c r="BJ47" s="50"/>
      <c r="BK47" s="15"/>
      <c r="BL47" s="53"/>
      <c r="BM47" s="53"/>
      <c r="BN47" s="53"/>
      <c r="BO47" s="55"/>
      <c r="BP47" s="55"/>
      <c r="BQ47" s="53"/>
      <c r="BR47" s="53"/>
      <c r="BS47" s="53"/>
      <c r="BU47" s="55"/>
      <c r="BV47" s="55"/>
    </row>
    <row r="48" spans="1:74" ht="13.5" thickTop="1">
      <c r="A48" s="16"/>
      <c r="B48" s="38"/>
      <c r="C48" s="38"/>
      <c r="D48" s="38"/>
      <c r="E48" s="15"/>
      <c r="F48" s="15"/>
      <c r="G48" s="15"/>
      <c r="H48" s="15"/>
      <c r="I48" s="15"/>
      <c r="J48" s="20"/>
      <c r="K48" s="15"/>
      <c r="L48" s="15"/>
      <c r="M48" s="15"/>
      <c r="N48" s="15"/>
      <c r="O48" s="15"/>
      <c r="P48" s="15"/>
      <c r="Q48" s="41"/>
      <c r="R48" s="39"/>
      <c r="S48" s="39"/>
      <c r="T48" s="176"/>
      <c r="U48" s="20"/>
      <c r="V48" s="20"/>
      <c r="W48" s="20"/>
      <c r="X48" s="20"/>
      <c r="Y48" s="85"/>
      <c r="Z48" s="15"/>
      <c r="AA48" s="15"/>
      <c r="AB48" s="38"/>
      <c r="AC48" s="20"/>
      <c r="AD48" s="20"/>
      <c r="AE48" s="15"/>
      <c r="AF48" s="15"/>
      <c r="AG48" s="15"/>
      <c r="AH48" s="20"/>
      <c r="AI48" s="20"/>
      <c r="AJ48" s="20"/>
      <c r="AK48" s="15"/>
      <c r="AL48" s="15"/>
      <c r="AM48" s="15"/>
      <c r="AN48" s="20"/>
      <c r="AO48" s="20"/>
      <c r="AP48" s="20"/>
      <c r="AQ48" s="5"/>
      <c r="AR48" s="5"/>
      <c r="AS48" s="5"/>
      <c r="AT48" s="20"/>
      <c r="AU48" s="19"/>
      <c r="AV48" s="19"/>
      <c r="AW48" s="19"/>
      <c r="AX48" s="19"/>
      <c r="AY48" s="19"/>
      <c r="AZ48" s="19"/>
      <c r="BA48" s="19"/>
      <c r="BB48" s="19"/>
      <c r="BC48" s="5"/>
      <c r="BD48" s="5"/>
      <c r="BE48" s="5"/>
      <c r="BF48" s="19"/>
      <c r="BG48" s="19"/>
      <c r="BH48" s="19"/>
      <c r="BI48" s="5"/>
      <c r="BJ48" s="15"/>
      <c r="BK48" s="15"/>
      <c r="BL48" s="19"/>
      <c r="BM48" s="171"/>
      <c r="BN48" s="171"/>
      <c r="BO48" s="5"/>
      <c r="BP48" s="5"/>
      <c r="BQ48" s="171"/>
      <c r="BR48" s="171"/>
      <c r="BS48" s="171"/>
      <c r="BU48" s="5"/>
      <c r="BV48" s="5"/>
    </row>
    <row r="49" spans="1:75" ht="12.75">
      <c r="A49" s="99"/>
      <c r="B49" s="101"/>
      <c r="C49" s="102"/>
      <c r="D49" s="16"/>
      <c r="E49" s="15"/>
      <c r="F49" s="16"/>
      <c r="G49" s="85"/>
      <c r="H49" s="85"/>
      <c r="I49" s="85"/>
      <c r="J49" s="20"/>
      <c r="K49" s="88"/>
      <c r="L49" s="88"/>
      <c r="M49" s="85"/>
      <c r="N49" s="15"/>
      <c r="O49" s="85"/>
      <c r="P49" s="85"/>
      <c r="Q49" s="99"/>
      <c r="R49" s="101"/>
      <c r="S49" s="102"/>
      <c r="T49" s="20"/>
      <c r="U49" s="41"/>
      <c r="V49" s="25"/>
      <c r="W49" s="20"/>
      <c r="X49" s="20"/>
      <c r="Y49" s="85"/>
      <c r="Z49" s="15"/>
      <c r="AA49" s="177"/>
      <c r="AB49" s="38"/>
      <c r="AC49" s="20"/>
      <c r="AD49" s="20"/>
      <c r="AE49" s="85"/>
      <c r="AF49" s="15"/>
      <c r="AG49" s="177"/>
      <c r="AH49" s="38"/>
      <c r="AI49" s="20"/>
      <c r="AJ49" s="20"/>
      <c r="AK49" s="85"/>
      <c r="AL49" s="15"/>
      <c r="AM49" s="177"/>
      <c r="AN49" s="38"/>
      <c r="AO49" s="20"/>
      <c r="AP49" s="19"/>
      <c r="AQ49" s="85"/>
      <c r="AR49" s="5"/>
      <c r="AS49" s="175"/>
      <c r="AU49" s="19"/>
      <c r="AV49" s="19"/>
      <c r="AW49" s="20"/>
      <c r="AX49" s="5"/>
      <c r="AY49" s="175"/>
      <c r="BA49" s="19"/>
      <c r="BB49" s="19"/>
      <c r="BC49" s="88"/>
      <c r="BD49" s="5"/>
      <c r="BE49" s="175"/>
      <c r="BG49" s="19"/>
      <c r="BH49" s="19"/>
      <c r="BI49" s="88"/>
      <c r="BJ49" s="5"/>
      <c r="BK49" s="175"/>
      <c r="BM49" s="173"/>
      <c r="BN49" s="19"/>
      <c r="BO49" s="15"/>
      <c r="BP49" s="5"/>
      <c r="BQ49" s="175"/>
      <c r="BS49" s="20"/>
      <c r="BT49" s="19"/>
      <c r="BU49" s="85"/>
      <c r="BV49" s="5"/>
      <c r="BW49" s="175"/>
    </row>
    <row r="50" spans="1:75" ht="12.75">
      <c r="A50" s="99"/>
      <c r="B50" s="101"/>
      <c r="C50" s="102"/>
      <c r="D50" s="16"/>
      <c r="E50" s="15"/>
      <c r="F50" s="16"/>
      <c r="G50" s="85"/>
      <c r="H50" s="85"/>
      <c r="I50" s="85"/>
      <c r="J50" s="20"/>
      <c r="K50" s="88"/>
      <c r="L50" s="88"/>
      <c r="M50" s="85"/>
      <c r="N50" s="15"/>
      <c r="O50" s="85"/>
      <c r="P50" s="85"/>
      <c r="Q50" s="99"/>
      <c r="R50" s="101"/>
      <c r="S50" s="102"/>
      <c r="T50" s="20"/>
      <c r="U50" s="41"/>
      <c r="V50" s="25"/>
      <c r="W50" s="20"/>
      <c r="X50" s="20"/>
      <c r="Y50" s="85"/>
      <c r="Z50" s="15"/>
      <c r="AA50" s="177"/>
      <c r="AB50" s="38"/>
      <c r="AC50" s="20"/>
      <c r="AD50" s="20"/>
      <c r="AE50" s="85"/>
      <c r="AF50" s="15"/>
      <c r="AG50" s="177"/>
      <c r="AH50" s="38"/>
      <c r="AI50" s="20"/>
      <c r="AJ50" s="20"/>
      <c r="AK50" s="85"/>
      <c r="AL50" s="15"/>
      <c r="AM50" s="177"/>
      <c r="AN50" s="38"/>
      <c r="AO50" s="20"/>
      <c r="AP50" s="19"/>
      <c r="AQ50" s="85"/>
      <c r="AR50" s="5"/>
      <c r="AS50" s="175"/>
      <c r="AU50" s="19"/>
      <c r="AV50" s="19"/>
      <c r="AW50" s="20"/>
      <c r="AX50" s="5"/>
      <c r="AY50" s="175"/>
      <c r="BA50" s="19"/>
      <c r="BB50" s="19"/>
      <c r="BC50" s="88"/>
      <c r="BD50" s="5"/>
      <c r="BE50" s="175"/>
      <c r="BG50" s="19"/>
      <c r="BH50" s="19"/>
      <c r="BI50" s="88"/>
      <c r="BJ50" s="5"/>
      <c r="BK50" s="175"/>
      <c r="BM50" s="137"/>
      <c r="BN50" s="19"/>
      <c r="BO50" s="15"/>
      <c r="BP50" s="5"/>
      <c r="BQ50" s="175"/>
      <c r="BS50" s="20"/>
      <c r="BT50" s="19"/>
      <c r="BU50" s="85"/>
      <c r="BV50" s="5"/>
      <c r="BW50" s="175"/>
    </row>
    <row r="51" spans="1:75" ht="12.75">
      <c r="A51" s="99"/>
      <c r="B51" s="38"/>
      <c r="C51" s="102"/>
      <c r="D51" s="16"/>
      <c r="E51" s="15"/>
      <c r="F51" s="16"/>
      <c r="G51" s="85"/>
      <c r="H51" s="85"/>
      <c r="I51" s="85"/>
      <c r="J51" s="20"/>
      <c r="K51" s="88"/>
      <c r="L51" s="88"/>
      <c r="M51" s="85"/>
      <c r="N51" s="15"/>
      <c r="O51" s="85"/>
      <c r="P51" s="85"/>
      <c r="Q51" s="99"/>
      <c r="R51" s="39"/>
      <c r="S51" s="102"/>
      <c r="T51" s="20"/>
      <c r="U51" s="41"/>
      <c r="V51" s="25"/>
      <c r="W51" s="20"/>
      <c r="X51" s="20"/>
      <c r="Y51" s="85"/>
      <c r="Z51" s="15"/>
      <c r="AA51" s="177"/>
      <c r="AB51" s="38"/>
      <c r="AC51" s="20"/>
      <c r="AD51" s="20"/>
      <c r="AE51" s="85"/>
      <c r="AF51" s="15"/>
      <c r="AG51" s="177"/>
      <c r="AH51" s="38"/>
      <c r="AI51" s="20"/>
      <c r="AJ51" s="20"/>
      <c r="AK51" s="85"/>
      <c r="AL51" s="15"/>
      <c r="AM51" s="177"/>
      <c r="AN51" s="38"/>
      <c r="AO51" s="20"/>
      <c r="AP51" s="19"/>
      <c r="AQ51" s="85"/>
      <c r="AR51" s="5"/>
      <c r="AS51" s="175"/>
      <c r="AU51" s="19"/>
      <c r="AV51" s="19"/>
      <c r="AW51" s="20"/>
      <c r="AX51" s="5"/>
      <c r="AY51" s="175"/>
      <c r="BA51" s="19"/>
      <c r="BB51" s="19"/>
      <c r="BC51" s="88"/>
      <c r="BD51" s="5"/>
      <c r="BE51" s="175"/>
      <c r="BG51" s="19"/>
      <c r="BH51" s="19"/>
      <c r="BI51" s="88"/>
      <c r="BJ51" s="5"/>
      <c r="BK51" s="175"/>
      <c r="BM51" s="137"/>
      <c r="BN51" s="19"/>
      <c r="BO51" s="15"/>
      <c r="BP51" s="5"/>
      <c r="BQ51" s="175"/>
      <c r="BS51" s="20"/>
      <c r="BT51" s="19"/>
      <c r="BU51" s="85"/>
      <c r="BV51" s="5"/>
      <c r="BW51" s="175"/>
    </row>
    <row r="52" spans="1:75" ht="12.75">
      <c r="A52" s="99"/>
      <c r="B52" s="101"/>
      <c r="C52" s="101"/>
      <c r="D52" s="16"/>
      <c r="E52" s="15"/>
      <c r="F52" s="16"/>
      <c r="G52" s="85"/>
      <c r="H52" s="85"/>
      <c r="I52" s="85"/>
      <c r="J52" s="20"/>
      <c r="K52" s="88"/>
      <c r="L52" s="88"/>
      <c r="M52" s="85"/>
      <c r="N52" s="15"/>
      <c r="O52" s="85"/>
      <c r="P52" s="85"/>
      <c r="Q52" s="99"/>
      <c r="R52" s="101"/>
      <c r="S52" s="101"/>
      <c r="T52" s="20"/>
      <c r="U52" s="41"/>
      <c r="V52" s="25"/>
      <c r="W52" s="20"/>
      <c r="X52" s="20"/>
      <c r="Y52" s="85"/>
      <c r="Z52" s="15"/>
      <c r="AA52" s="177"/>
      <c r="AB52" s="38"/>
      <c r="AC52" s="20"/>
      <c r="AD52" s="20"/>
      <c r="AE52" s="85"/>
      <c r="AF52" s="15"/>
      <c r="AG52" s="177"/>
      <c r="AH52" s="38"/>
      <c r="AI52" s="20"/>
      <c r="AJ52" s="20"/>
      <c r="AK52" s="85"/>
      <c r="AL52" s="15"/>
      <c r="AM52" s="177"/>
      <c r="AN52" s="38"/>
      <c r="AO52" s="44"/>
      <c r="AP52" s="19"/>
      <c r="AQ52" s="155"/>
      <c r="AR52" s="50"/>
      <c r="AS52" s="175"/>
      <c r="AU52" s="44"/>
      <c r="AV52" s="19"/>
      <c r="AW52" s="44"/>
      <c r="AX52" s="50"/>
      <c r="AY52" s="175"/>
      <c r="BA52" s="44"/>
      <c r="BB52" s="19"/>
      <c r="BC52" s="92"/>
      <c r="BD52" s="50"/>
      <c r="BE52" s="175"/>
      <c r="BG52" s="44"/>
      <c r="BH52" s="19"/>
      <c r="BI52" s="92"/>
      <c r="BJ52" s="50"/>
      <c r="BK52" s="175"/>
      <c r="BM52" s="139"/>
      <c r="BN52" s="19"/>
      <c r="BO52" s="50"/>
      <c r="BP52" s="50"/>
      <c r="BQ52" s="175"/>
      <c r="BS52" s="44"/>
      <c r="BT52" s="19"/>
      <c r="BU52" s="155"/>
      <c r="BV52" s="50"/>
      <c r="BW52" s="175"/>
    </row>
    <row r="53" spans="1:75" ht="12.75">
      <c r="A53" s="99"/>
      <c r="B53" s="101"/>
      <c r="C53" s="102"/>
      <c r="D53" s="16"/>
      <c r="E53" s="15"/>
      <c r="F53" s="16"/>
      <c r="G53" s="85"/>
      <c r="H53" s="85"/>
      <c r="I53" s="85"/>
      <c r="J53" s="20"/>
      <c r="K53" s="88"/>
      <c r="L53" s="88"/>
      <c r="M53" s="85"/>
      <c r="N53" s="15"/>
      <c r="O53" s="85"/>
      <c r="P53" s="85"/>
      <c r="Q53" s="99"/>
      <c r="R53" s="101"/>
      <c r="S53" s="102"/>
      <c r="T53" s="20"/>
      <c r="U53" s="41"/>
      <c r="V53" s="25"/>
      <c r="W53" s="20"/>
      <c r="X53" s="20"/>
      <c r="Y53" s="85"/>
      <c r="Z53" s="15"/>
      <c r="AA53" s="177"/>
      <c r="AB53" s="38"/>
      <c r="AC53" s="20"/>
      <c r="AD53" s="20"/>
      <c r="AE53" s="85"/>
      <c r="AF53" s="15"/>
      <c r="AG53" s="177"/>
      <c r="AH53" s="38"/>
      <c r="AI53" s="20"/>
      <c r="AJ53" s="20"/>
      <c r="AK53" s="85"/>
      <c r="AL53" s="15"/>
      <c r="AM53" s="177"/>
      <c r="AN53" s="38"/>
      <c r="AO53" s="20"/>
      <c r="AP53" s="19"/>
      <c r="AQ53" s="85"/>
      <c r="AR53" s="5"/>
      <c r="AS53" s="175"/>
      <c r="AU53" s="138"/>
      <c r="AV53" s="19"/>
      <c r="AW53" s="20"/>
      <c r="AX53" s="5"/>
      <c r="AY53" s="175"/>
      <c r="BA53" s="19"/>
      <c r="BB53" s="19"/>
      <c r="BC53" s="88"/>
      <c r="BD53" s="5"/>
      <c r="BE53" s="175"/>
      <c r="BG53" s="19"/>
      <c r="BH53" s="19"/>
      <c r="BI53" s="88"/>
      <c r="BJ53" s="5"/>
      <c r="BK53" s="175"/>
      <c r="BM53" s="137"/>
      <c r="BN53" s="19"/>
      <c r="BO53" s="15"/>
      <c r="BP53" s="5"/>
      <c r="BQ53" s="175"/>
      <c r="BS53" s="20"/>
      <c r="BT53" s="19"/>
      <c r="BU53" s="85"/>
      <c r="BV53" s="5"/>
      <c r="BW53" s="175"/>
    </row>
    <row r="54" spans="1:75" ht="12.75">
      <c r="A54" s="99"/>
      <c r="B54" s="101"/>
      <c r="C54" s="123"/>
      <c r="D54" s="16"/>
      <c r="E54" s="15"/>
      <c r="F54" s="16"/>
      <c r="G54" s="85"/>
      <c r="H54" s="85"/>
      <c r="I54" s="85"/>
      <c r="J54" s="20"/>
      <c r="K54" s="88"/>
      <c r="L54" s="88"/>
      <c r="M54" s="85"/>
      <c r="N54" s="15"/>
      <c r="O54" s="85"/>
      <c r="P54" s="85"/>
      <c r="Q54" s="99"/>
      <c r="R54" s="101"/>
      <c r="S54" s="123"/>
      <c r="T54" s="20"/>
      <c r="U54" s="41"/>
      <c r="V54" s="25"/>
      <c r="W54" s="20"/>
      <c r="X54" s="20"/>
      <c r="Y54" s="85"/>
      <c r="Z54" s="15"/>
      <c r="AA54" s="177"/>
      <c r="AB54" s="38"/>
      <c r="AC54" s="20"/>
      <c r="AD54" s="20"/>
      <c r="AE54" s="85"/>
      <c r="AF54" s="15"/>
      <c r="AG54" s="177"/>
      <c r="AH54" s="38"/>
      <c r="AI54" s="20"/>
      <c r="AJ54" s="20"/>
      <c r="AK54" s="85"/>
      <c r="AL54" s="15"/>
      <c r="AM54" s="177"/>
      <c r="AN54" s="38"/>
      <c r="AO54" s="20"/>
      <c r="AP54" s="19"/>
      <c r="AQ54" s="85"/>
      <c r="AR54" s="5"/>
      <c r="AS54" s="175"/>
      <c r="AU54" s="138"/>
      <c r="AV54" s="19"/>
      <c r="AW54" s="20"/>
      <c r="AX54" s="5"/>
      <c r="AY54" s="175"/>
      <c r="BA54" s="19"/>
      <c r="BB54" s="19"/>
      <c r="BC54" s="88"/>
      <c r="BD54" s="5"/>
      <c r="BE54" s="175"/>
      <c r="BG54" s="19"/>
      <c r="BH54" s="19"/>
      <c r="BI54" s="88"/>
      <c r="BJ54" s="5"/>
      <c r="BK54" s="175"/>
      <c r="BM54" s="137"/>
      <c r="BN54" s="19"/>
      <c r="BO54" s="15"/>
      <c r="BP54" s="5"/>
      <c r="BQ54" s="175"/>
      <c r="BS54" s="20"/>
      <c r="BT54" s="19"/>
      <c r="BU54" s="85"/>
      <c r="BV54" s="5"/>
      <c r="BW54" s="175"/>
    </row>
    <row r="55" spans="1:75" ht="12.75">
      <c r="A55" s="99"/>
      <c r="B55" s="101"/>
      <c r="C55" s="123"/>
      <c r="D55" s="16"/>
      <c r="E55" s="15"/>
      <c r="F55" s="16"/>
      <c r="G55" s="85"/>
      <c r="H55" s="85"/>
      <c r="I55" s="85"/>
      <c r="J55" s="20"/>
      <c r="K55" s="88"/>
      <c r="L55" s="88"/>
      <c r="M55" s="85"/>
      <c r="N55" s="15"/>
      <c r="O55" s="85"/>
      <c r="P55" s="85"/>
      <c r="Q55" s="99"/>
      <c r="R55" s="101"/>
      <c r="S55" s="123"/>
      <c r="T55" s="20"/>
      <c r="U55" s="41"/>
      <c r="V55" s="25"/>
      <c r="W55" s="20"/>
      <c r="X55" s="20"/>
      <c r="Y55" s="85"/>
      <c r="Z55" s="15"/>
      <c r="AA55" s="177"/>
      <c r="AB55" s="38"/>
      <c r="AC55" s="20"/>
      <c r="AD55" s="20"/>
      <c r="AE55" s="85"/>
      <c r="AF55" s="15"/>
      <c r="AG55" s="177"/>
      <c r="AH55" s="38"/>
      <c r="AI55" s="20"/>
      <c r="AJ55" s="20"/>
      <c r="AK55" s="85"/>
      <c r="AL55" s="15"/>
      <c r="AM55" s="177"/>
      <c r="AN55" s="38"/>
      <c r="AO55" s="20"/>
      <c r="AP55" s="19"/>
      <c r="AQ55" s="85"/>
      <c r="AR55" s="5"/>
      <c r="AS55" s="175"/>
      <c r="AU55" s="138"/>
      <c r="AV55" s="19"/>
      <c r="AW55" s="20"/>
      <c r="AX55" s="5"/>
      <c r="AY55" s="175"/>
      <c r="BA55" s="19"/>
      <c r="BB55" s="19"/>
      <c r="BC55" s="88"/>
      <c r="BD55" s="5"/>
      <c r="BE55" s="175"/>
      <c r="BG55" s="19"/>
      <c r="BH55" s="19"/>
      <c r="BI55" s="88"/>
      <c r="BJ55" s="5"/>
      <c r="BK55" s="175"/>
      <c r="BM55" s="137"/>
      <c r="BN55" s="19"/>
      <c r="BO55" s="15"/>
      <c r="BP55" s="5"/>
      <c r="BQ55" s="175"/>
      <c r="BS55" s="20"/>
      <c r="BT55" s="19"/>
      <c r="BU55" s="85"/>
      <c r="BV55" s="5"/>
      <c r="BW55" s="175"/>
    </row>
    <row r="56" spans="1:75" ht="12.75">
      <c r="A56" s="99"/>
      <c r="B56" s="101"/>
      <c r="C56" s="101"/>
      <c r="D56" s="16"/>
      <c r="E56" s="15"/>
      <c r="F56" s="16"/>
      <c r="G56" s="85"/>
      <c r="H56" s="85"/>
      <c r="I56" s="85"/>
      <c r="J56" s="20"/>
      <c r="K56" s="88"/>
      <c r="L56" s="88"/>
      <c r="M56" s="85"/>
      <c r="N56" s="15"/>
      <c r="O56" s="85"/>
      <c r="P56" s="85"/>
      <c r="Q56" s="99"/>
      <c r="R56" s="101"/>
      <c r="S56" s="101"/>
      <c r="T56" s="20"/>
      <c r="U56" s="41"/>
      <c r="V56" s="25"/>
      <c r="W56" s="20"/>
      <c r="X56" s="20"/>
      <c r="Y56" s="85"/>
      <c r="Z56" s="15"/>
      <c r="AA56" s="177"/>
      <c r="AB56" s="38"/>
      <c r="AC56" s="20"/>
      <c r="AD56" s="20"/>
      <c r="AE56" s="85"/>
      <c r="AF56" s="15"/>
      <c r="AG56" s="177"/>
      <c r="AH56" s="38"/>
      <c r="AI56" s="20"/>
      <c r="AJ56" s="20"/>
      <c r="AK56" s="85"/>
      <c r="AL56" s="15"/>
      <c r="AM56" s="177"/>
      <c r="AN56" s="38"/>
      <c r="AO56" s="44"/>
      <c r="AP56" s="19"/>
      <c r="AQ56" s="155"/>
      <c r="AR56" s="50"/>
      <c r="AS56" s="175"/>
      <c r="AU56" s="92"/>
      <c r="AV56" s="19"/>
      <c r="AW56" s="44"/>
      <c r="AX56" s="50"/>
      <c r="AY56" s="175"/>
      <c r="BA56" s="44"/>
      <c r="BB56" s="19"/>
      <c r="BC56" s="92"/>
      <c r="BD56" s="50"/>
      <c r="BE56" s="175"/>
      <c r="BG56" s="44"/>
      <c r="BH56" s="19"/>
      <c r="BI56" s="92"/>
      <c r="BJ56" s="50"/>
      <c r="BK56" s="175"/>
      <c r="BM56" s="139"/>
      <c r="BN56" s="19"/>
      <c r="BO56" s="50"/>
      <c r="BP56" s="50"/>
      <c r="BQ56" s="175"/>
      <c r="BS56" s="44"/>
      <c r="BT56" s="19"/>
      <c r="BU56" s="155"/>
      <c r="BV56" s="50"/>
      <c r="BW56" s="175"/>
    </row>
    <row r="57" spans="1:75" ht="12.75">
      <c r="A57" s="99"/>
      <c r="B57" s="101"/>
      <c r="C57" s="123"/>
      <c r="D57" s="16"/>
      <c r="E57" s="15"/>
      <c r="F57" s="16"/>
      <c r="G57" s="85"/>
      <c r="H57" s="85"/>
      <c r="I57" s="85"/>
      <c r="J57" s="20"/>
      <c r="K57" s="88"/>
      <c r="L57" s="88"/>
      <c r="M57" s="85"/>
      <c r="N57" s="15"/>
      <c r="O57" s="85"/>
      <c r="P57" s="85"/>
      <c r="Q57" s="99"/>
      <c r="R57" s="101"/>
      <c r="S57" s="123"/>
      <c r="T57" s="20"/>
      <c r="U57" s="41"/>
      <c r="V57" s="25"/>
      <c r="W57" s="20"/>
      <c r="X57" s="20"/>
      <c r="Y57" s="85"/>
      <c r="Z57" s="15"/>
      <c r="AA57" s="177"/>
      <c r="AB57" s="38"/>
      <c r="AC57" s="20"/>
      <c r="AD57" s="20"/>
      <c r="AE57" s="85"/>
      <c r="AF57" s="15"/>
      <c r="AG57" s="177"/>
      <c r="AH57" s="38"/>
      <c r="AI57" s="20"/>
      <c r="AJ57" s="20"/>
      <c r="AK57" s="85"/>
      <c r="AL57" s="15"/>
      <c r="AM57" s="177"/>
      <c r="AN57" s="38"/>
      <c r="AO57" s="20"/>
      <c r="AP57" s="19"/>
      <c r="AQ57" s="85"/>
      <c r="AR57" s="5"/>
      <c r="AS57" s="175"/>
      <c r="AU57" s="138"/>
      <c r="AV57" s="19"/>
      <c r="AW57" s="20"/>
      <c r="AX57" s="5"/>
      <c r="AY57" s="175"/>
      <c r="BA57" s="19"/>
      <c r="BB57" s="19"/>
      <c r="BC57" s="88"/>
      <c r="BD57" s="5"/>
      <c r="BE57" s="175"/>
      <c r="BG57" s="19"/>
      <c r="BH57" s="19"/>
      <c r="BI57" s="88"/>
      <c r="BJ57" s="5"/>
      <c r="BK57" s="175"/>
      <c r="BM57" s="137"/>
      <c r="BN57" s="19"/>
      <c r="BO57" s="15"/>
      <c r="BP57" s="5"/>
      <c r="BQ57" s="175"/>
      <c r="BS57" s="20"/>
      <c r="BT57" s="19"/>
      <c r="BU57" s="85"/>
      <c r="BV57" s="5"/>
      <c r="BW57" s="175"/>
    </row>
    <row r="58" spans="1:75" ht="12.75">
      <c r="A58" s="99"/>
      <c r="B58" s="101"/>
      <c r="C58" s="123"/>
      <c r="D58" s="16"/>
      <c r="E58" s="15"/>
      <c r="F58" s="16"/>
      <c r="G58" s="85"/>
      <c r="H58" s="85"/>
      <c r="I58" s="85"/>
      <c r="J58" s="20"/>
      <c r="K58" s="88"/>
      <c r="L58" s="88"/>
      <c r="M58" s="85"/>
      <c r="N58" s="15"/>
      <c r="O58" s="85"/>
      <c r="P58" s="85"/>
      <c r="Q58" s="99"/>
      <c r="R58" s="101"/>
      <c r="S58" s="123"/>
      <c r="T58" s="20"/>
      <c r="U58" s="41"/>
      <c r="V58" s="25"/>
      <c r="W58" s="20"/>
      <c r="X58" s="20"/>
      <c r="Y58" s="85"/>
      <c r="Z58" s="15"/>
      <c r="AA58" s="177"/>
      <c r="AB58" s="38"/>
      <c r="AC58" s="20"/>
      <c r="AD58" s="20"/>
      <c r="AE58" s="85"/>
      <c r="AF58" s="15"/>
      <c r="AG58" s="177"/>
      <c r="AH58" s="38"/>
      <c r="AI58" s="20"/>
      <c r="AJ58" s="20"/>
      <c r="AK58" s="85"/>
      <c r="AL58" s="15"/>
      <c r="AM58" s="177"/>
      <c r="AN58" s="38"/>
      <c r="AO58" s="20"/>
      <c r="AP58" s="19"/>
      <c r="AQ58" s="85"/>
      <c r="AR58" s="5"/>
      <c r="AS58" s="175"/>
      <c r="AU58" s="138"/>
      <c r="AV58" s="19"/>
      <c r="AW58" s="20"/>
      <c r="AX58" s="5"/>
      <c r="AY58" s="175"/>
      <c r="BA58" s="19"/>
      <c r="BB58" s="19"/>
      <c r="BC58" s="88"/>
      <c r="BD58" s="5"/>
      <c r="BE58" s="175"/>
      <c r="BG58" s="19"/>
      <c r="BH58" s="19"/>
      <c r="BI58" s="88"/>
      <c r="BJ58" s="5"/>
      <c r="BK58" s="175"/>
      <c r="BM58" s="137"/>
      <c r="BN58" s="19"/>
      <c r="BO58" s="15"/>
      <c r="BP58" s="5"/>
      <c r="BQ58" s="175"/>
      <c r="BS58" s="20"/>
      <c r="BT58" s="19"/>
      <c r="BU58" s="85"/>
      <c r="BV58" s="5"/>
      <c r="BW58" s="175"/>
    </row>
    <row r="59" spans="1:75" ht="12.75">
      <c r="A59" s="99"/>
      <c r="B59" s="101"/>
      <c r="C59" s="123"/>
      <c r="D59" s="16"/>
      <c r="E59" s="15"/>
      <c r="F59" s="16"/>
      <c r="G59" s="85"/>
      <c r="H59" s="85"/>
      <c r="I59" s="85"/>
      <c r="J59" s="20"/>
      <c r="K59" s="88"/>
      <c r="L59" s="88"/>
      <c r="M59" s="85"/>
      <c r="N59" s="15"/>
      <c r="O59" s="85"/>
      <c r="P59" s="85"/>
      <c r="Q59" s="99"/>
      <c r="R59" s="101"/>
      <c r="S59" s="123"/>
      <c r="T59" s="20"/>
      <c r="U59" s="41"/>
      <c r="V59" s="25"/>
      <c r="W59" s="20"/>
      <c r="X59" s="20"/>
      <c r="Y59" s="85"/>
      <c r="Z59" s="15"/>
      <c r="AA59" s="177"/>
      <c r="AB59" s="38"/>
      <c r="AC59" s="20"/>
      <c r="AD59" s="20"/>
      <c r="AE59" s="85"/>
      <c r="AF59" s="15"/>
      <c r="AG59" s="177"/>
      <c r="AH59" s="38"/>
      <c r="AI59" s="20"/>
      <c r="AJ59" s="20"/>
      <c r="AK59" s="85"/>
      <c r="AL59" s="15"/>
      <c r="AM59" s="177"/>
      <c r="AN59" s="38"/>
      <c r="AO59" s="20"/>
      <c r="AP59" s="19"/>
      <c r="AQ59" s="85"/>
      <c r="AR59" s="5"/>
      <c r="AS59" s="175"/>
      <c r="AU59" s="138"/>
      <c r="AV59" s="19"/>
      <c r="AW59" s="20"/>
      <c r="AX59" s="5"/>
      <c r="AY59" s="175"/>
      <c r="BA59" s="19"/>
      <c r="BB59" s="19"/>
      <c r="BC59" s="88"/>
      <c r="BD59" s="5"/>
      <c r="BE59" s="175"/>
      <c r="BG59" s="19"/>
      <c r="BH59" s="19"/>
      <c r="BI59" s="88"/>
      <c r="BJ59" s="5"/>
      <c r="BK59" s="175"/>
      <c r="BM59" s="137"/>
      <c r="BN59" s="19"/>
      <c r="BO59" s="15"/>
      <c r="BP59" s="5"/>
      <c r="BQ59" s="175"/>
      <c r="BS59" s="20"/>
      <c r="BT59" s="19"/>
      <c r="BU59" s="85"/>
      <c r="BV59" s="5"/>
      <c r="BW59" s="175"/>
    </row>
    <row r="60" spans="1:75" ht="12.75">
      <c r="A60" s="99"/>
      <c r="B60" s="101"/>
      <c r="C60" s="123"/>
      <c r="D60" s="16"/>
      <c r="E60" s="15"/>
      <c r="F60" s="16"/>
      <c r="G60" s="85"/>
      <c r="H60" s="85"/>
      <c r="I60" s="85"/>
      <c r="J60" s="20"/>
      <c r="K60" s="88"/>
      <c r="L60" s="88"/>
      <c r="M60" s="85"/>
      <c r="N60" s="15"/>
      <c r="O60" s="85"/>
      <c r="P60" s="85"/>
      <c r="Q60" s="99"/>
      <c r="R60" s="101"/>
      <c r="S60" s="123"/>
      <c r="T60" s="20"/>
      <c r="U60" s="41"/>
      <c r="V60" s="25"/>
      <c r="W60" s="20"/>
      <c r="X60" s="20"/>
      <c r="Y60" s="85"/>
      <c r="Z60" s="15"/>
      <c r="AA60" s="177"/>
      <c r="AB60" s="38"/>
      <c r="AC60" s="20"/>
      <c r="AD60" s="20"/>
      <c r="AE60" s="85"/>
      <c r="AF60" s="15"/>
      <c r="AG60" s="177"/>
      <c r="AH60" s="38"/>
      <c r="AI60" s="20"/>
      <c r="AJ60" s="20"/>
      <c r="AK60" s="85"/>
      <c r="AL60" s="15"/>
      <c r="AM60" s="177"/>
      <c r="AN60" s="38"/>
      <c r="AO60" s="44"/>
      <c r="AP60" s="19"/>
      <c r="AQ60" s="155"/>
      <c r="AR60" s="50"/>
      <c r="AS60" s="175"/>
      <c r="AU60" s="92"/>
      <c r="AV60" s="19"/>
      <c r="AW60" s="44"/>
      <c r="AX60" s="50"/>
      <c r="AY60" s="175"/>
      <c r="BA60" s="44"/>
      <c r="BB60" s="19"/>
      <c r="BC60" s="92"/>
      <c r="BD60" s="50"/>
      <c r="BE60" s="175"/>
      <c r="BG60" s="44"/>
      <c r="BH60" s="19"/>
      <c r="BI60" s="92"/>
      <c r="BJ60" s="50"/>
      <c r="BK60" s="175"/>
      <c r="BM60" s="139"/>
      <c r="BN60" s="19"/>
      <c r="BO60" s="50"/>
      <c r="BP60" s="50"/>
      <c r="BQ60" s="175"/>
      <c r="BS60" s="44"/>
      <c r="BT60" s="19"/>
      <c r="BU60" s="155"/>
      <c r="BV60" s="50"/>
      <c r="BW60" s="175"/>
    </row>
    <row r="61" spans="1:75" ht="12.75">
      <c r="A61" s="99"/>
      <c r="B61" s="101"/>
      <c r="C61" s="123"/>
      <c r="D61" s="16"/>
      <c r="E61" s="15"/>
      <c r="F61" s="16"/>
      <c r="G61" s="85"/>
      <c r="H61" s="85"/>
      <c r="I61" s="85"/>
      <c r="J61" s="20"/>
      <c r="K61" s="88"/>
      <c r="L61" s="88"/>
      <c r="M61" s="85"/>
      <c r="N61" s="15"/>
      <c r="O61" s="85"/>
      <c r="P61" s="85"/>
      <c r="Q61" s="99"/>
      <c r="R61" s="101"/>
      <c r="S61" s="123"/>
      <c r="T61" s="20"/>
      <c r="U61" s="41"/>
      <c r="V61" s="25"/>
      <c r="W61" s="20"/>
      <c r="X61" s="20"/>
      <c r="Y61" s="85"/>
      <c r="Z61" s="15"/>
      <c r="AA61" s="177"/>
      <c r="AB61" s="38"/>
      <c r="AC61" s="20"/>
      <c r="AD61" s="20"/>
      <c r="AE61" s="85"/>
      <c r="AF61" s="15"/>
      <c r="AG61" s="177"/>
      <c r="AH61" s="38"/>
      <c r="AI61" s="20"/>
      <c r="AJ61" s="20"/>
      <c r="AK61" s="85"/>
      <c r="AL61" s="15"/>
      <c r="AM61" s="177"/>
      <c r="AN61" s="38"/>
      <c r="AO61" s="20"/>
      <c r="AP61" s="19"/>
      <c r="AQ61" s="85"/>
      <c r="AR61" s="5"/>
      <c r="AS61" s="175"/>
      <c r="AU61" s="138"/>
      <c r="AV61" s="19"/>
      <c r="AW61" s="20"/>
      <c r="AX61" s="5"/>
      <c r="AY61" s="175"/>
      <c r="BA61" s="19"/>
      <c r="BB61" s="19"/>
      <c r="BC61" s="88"/>
      <c r="BD61" s="5"/>
      <c r="BE61" s="175"/>
      <c r="BG61" s="19"/>
      <c r="BH61" s="19"/>
      <c r="BI61" s="88"/>
      <c r="BJ61" s="5"/>
      <c r="BK61" s="175"/>
      <c r="BM61" s="137"/>
      <c r="BN61" s="19"/>
      <c r="BO61" s="15"/>
      <c r="BP61" s="5"/>
      <c r="BQ61" s="175"/>
      <c r="BS61" s="20"/>
      <c r="BT61" s="19"/>
      <c r="BU61" s="85"/>
      <c r="BV61" s="5"/>
      <c r="BW61" s="175"/>
    </row>
    <row r="62" spans="1:75" ht="12.75">
      <c r="A62" s="99"/>
      <c r="B62" s="101"/>
      <c r="C62" s="101"/>
      <c r="D62" s="16"/>
      <c r="E62" s="15"/>
      <c r="F62" s="16"/>
      <c r="G62" s="85"/>
      <c r="H62" s="85"/>
      <c r="I62" s="85"/>
      <c r="J62" s="20"/>
      <c r="K62" s="88"/>
      <c r="L62" s="88"/>
      <c r="M62" s="85"/>
      <c r="N62" s="15"/>
      <c r="O62" s="85"/>
      <c r="P62" s="85"/>
      <c r="Q62" s="99"/>
      <c r="R62" s="101"/>
      <c r="S62" s="101"/>
      <c r="T62" s="20"/>
      <c r="U62" s="41"/>
      <c r="V62" s="25"/>
      <c r="W62" s="20"/>
      <c r="X62" s="20"/>
      <c r="Y62" s="85"/>
      <c r="Z62" s="15"/>
      <c r="AA62" s="177"/>
      <c r="AB62" s="38"/>
      <c r="AC62" s="20"/>
      <c r="AD62" s="20"/>
      <c r="AE62" s="85"/>
      <c r="AF62" s="15"/>
      <c r="AG62" s="177"/>
      <c r="AH62" s="38"/>
      <c r="AI62" s="20"/>
      <c r="AJ62" s="20"/>
      <c r="AK62" s="85"/>
      <c r="AL62" s="15"/>
      <c r="AM62" s="177"/>
      <c r="AN62" s="38"/>
      <c r="AO62" s="20"/>
      <c r="AP62" s="19"/>
      <c r="AQ62" s="85"/>
      <c r="AR62" s="5"/>
      <c r="AS62" s="175"/>
      <c r="AU62" s="138"/>
      <c r="AV62" s="19"/>
      <c r="AW62" s="20"/>
      <c r="AX62" s="5"/>
      <c r="AY62" s="175"/>
      <c r="BA62" s="19"/>
      <c r="BB62" s="19"/>
      <c r="BC62" s="88"/>
      <c r="BD62" s="5"/>
      <c r="BE62" s="175"/>
      <c r="BG62" s="19"/>
      <c r="BH62" s="19"/>
      <c r="BI62" s="88"/>
      <c r="BJ62" s="5"/>
      <c r="BK62" s="175"/>
      <c r="BM62" s="137"/>
      <c r="BN62" s="19"/>
      <c r="BO62" s="15"/>
      <c r="BP62" s="5"/>
      <c r="BQ62" s="175"/>
      <c r="BS62" s="20"/>
      <c r="BT62" s="19"/>
      <c r="BU62" s="85"/>
      <c r="BV62" s="5"/>
      <c r="BW62" s="175"/>
    </row>
    <row r="63" spans="1:75" ht="12.75">
      <c r="A63" s="99"/>
      <c r="B63" s="101"/>
      <c r="C63" s="123"/>
      <c r="D63" s="16"/>
      <c r="E63" s="15"/>
      <c r="F63" s="16"/>
      <c r="G63" s="85"/>
      <c r="H63" s="85"/>
      <c r="I63" s="85"/>
      <c r="J63" s="20"/>
      <c r="K63" s="88"/>
      <c r="L63" s="88"/>
      <c r="M63" s="85"/>
      <c r="N63" s="15"/>
      <c r="O63" s="85"/>
      <c r="P63" s="85"/>
      <c r="Q63" s="99"/>
      <c r="R63" s="101"/>
      <c r="S63" s="123"/>
      <c r="T63" s="20"/>
      <c r="U63" s="41"/>
      <c r="V63" s="25"/>
      <c r="W63" s="20"/>
      <c r="X63" s="20"/>
      <c r="Y63" s="85"/>
      <c r="Z63" s="15"/>
      <c r="AA63" s="177"/>
      <c r="AB63" s="38"/>
      <c r="AC63" s="20"/>
      <c r="AD63" s="20"/>
      <c r="AE63" s="85"/>
      <c r="AF63" s="15"/>
      <c r="AG63" s="177"/>
      <c r="AH63" s="38"/>
      <c r="AI63" s="20"/>
      <c r="AJ63" s="20"/>
      <c r="AK63" s="85"/>
      <c r="AL63" s="15"/>
      <c r="AM63" s="177"/>
      <c r="AN63" s="38"/>
      <c r="AO63" s="20"/>
      <c r="AP63" s="19"/>
      <c r="AQ63" s="85"/>
      <c r="AR63" s="5"/>
      <c r="AS63" s="175"/>
      <c r="AU63" s="138"/>
      <c r="AV63" s="19"/>
      <c r="AW63" s="20"/>
      <c r="AX63" s="5"/>
      <c r="AY63" s="175"/>
      <c r="BA63" s="19"/>
      <c r="BB63" s="19"/>
      <c r="BC63" s="88"/>
      <c r="BD63" s="5"/>
      <c r="BE63" s="175"/>
      <c r="BG63" s="19"/>
      <c r="BH63" s="19"/>
      <c r="BI63" s="88"/>
      <c r="BJ63" s="5"/>
      <c r="BK63" s="175"/>
      <c r="BM63" s="137"/>
      <c r="BN63" s="19"/>
      <c r="BO63" s="15"/>
      <c r="BP63" s="5"/>
      <c r="BQ63" s="175"/>
      <c r="BS63" s="20"/>
      <c r="BT63" s="19"/>
      <c r="BU63" s="85"/>
      <c r="BV63" s="5"/>
      <c r="BW63" s="175"/>
    </row>
    <row r="64" spans="1:75" ht="12.75">
      <c r="A64" s="99"/>
      <c r="B64" s="101"/>
      <c r="C64" s="123"/>
      <c r="D64" s="16"/>
      <c r="E64" s="15"/>
      <c r="F64" s="16"/>
      <c r="G64" s="85"/>
      <c r="H64" s="85"/>
      <c r="I64" s="85"/>
      <c r="J64" s="20"/>
      <c r="K64" s="88"/>
      <c r="L64" s="88"/>
      <c r="M64" s="85"/>
      <c r="N64" s="15"/>
      <c r="O64" s="85"/>
      <c r="P64" s="85"/>
      <c r="Q64" s="99"/>
      <c r="R64" s="101"/>
      <c r="S64" s="123"/>
      <c r="T64" s="20"/>
      <c r="U64" s="41"/>
      <c r="V64" s="25"/>
      <c r="W64" s="20"/>
      <c r="X64" s="20"/>
      <c r="Y64" s="85"/>
      <c r="Z64" s="15"/>
      <c r="AA64" s="177"/>
      <c r="AB64" s="38"/>
      <c r="AC64" s="20"/>
      <c r="AD64" s="20"/>
      <c r="AE64" s="85"/>
      <c r="AF64" s="15"/>
      <c r="AG64" s="177"/>
      <c r="AH64" s="38"/>
      <c r="AI64" s="20"/>
      <c r="AJ64" s="20"/>
      <c r="AK64" s="85"/>
      <c r="AL64" s="15"/>
      <c r="AM64" s="177"/>
      <c r="AN64" s="38"/>
      <c r="AO64" s="44"/>
      <c r="AP64" s="19"/>
      <c r="AQ64" s="155"/>
      <c r="AR64" s="50"/>
      <c r="AS64" s="175"/>
      <c r="AU64" s="92"/>
      <c r="AV64" s="19"/>
      <c r="AW64" s="44"/>
      <c r="AX64" s="50"/>
      <c r="AY64" s="175"/>
      <c r="BA64" s="44"/>
      <c r="BB64" s="19"/>
      <c r="BC64" s="92"/>
      <c r="BD64" s="50"/>
      <c r="BE64" s="175"/>
      <c r="BG64" s="44"/>
      <c r="BH64" s="19"/>
      <c r="BI64" s="92"/>
      <c r="BJ64" s="50"/>
      <c r="BK64" s="175"/>
      <c r="BM64" s="139"/>
      <c r="BN64" s="19"/>
      <c r="BO64" s="50"/>
      <c r="BP64" s="50"/>
      <c r="BQ64" s="175"/>
      <c r="BS64" s="44"/>
      <c r="BT64" s="19"/>
      <c r="BU64" s="155"/>
      <c r="BV64" s="50"/>
      <c r="BW64" s="175"/>
    </row>
    <row r="65" spans="1:75" ht="12.75">
      <c r="A65" s="99"/>
      <c r="B65" s="101"/>
      <c r="C65" s="123"/>
      <c r="D65" s="16"/>
      <c r="E65" s="15"/>
      <c r="F65" s="16"/>
      <c r="G65" s="85"/>
      <c r="H65" s="85"/>
      <c r="I65" s="85"/>
      <c r="J65" s="20"/>
      <c r="K65" s="88"/>
      <c r="L65" s="88"/>
      <c r="M65" s="85"/>
      <c r="N65" s="15"/>
      <c r="O65" s="85"/>
      <c r="P65" s="85"/>
      <c r="Q65" s="99"/>
      <c r="R65" s="101"/>
      <c r="S65" s="123"/>
      <c r="T65" s="20"/>
      <c r="U65" s="41"/>
      <c r="V65" s="25"/>
      <c r="W65" s="20"/>
      <c r="X65" s="20"/>
      <c r="Y65" s="85"/>
      <c r="Z65" s="15"/>
      <c r="AA65" s="177"/>
      <c r="AB65" s="38"/>
      <c r="AC65" s="20"/>
      <c r="AD65" s="20"/>
      <c r="AE65" s="85"/>
      <c r="AF65" s="15"/>
      <c r="AG65" s="177"/>
      <c r="AH65" s="38"/>
      <c r="AI65" s="20"/>
      <c r="AJ65" s="20"/>
      <c r="AK65" s="85"/>
      <c r="AL65" s="15"/>
      <c r="AM65" s="177"/>
      <c r="AN65" s="38"/>
      <c r="AO65" s="20"/>
      <c r="AP65" s="19"/>
      <c r="AQ65" s="85"/>
      <c r="AR65" s="5"/>
      <c r="AS65" s="175"/>
      <c r="AU65" s="138"/>
      <c r="AV65" s="19"/>
      <c r="AW65" s="20"/>
      <c r="AX65" s="5"/>
      <c r="AY65" s="175"/>
      <c r="BA65" s="19"/>
      <c r="BB65" s="19"/>
      <c r="BC65" s="88"/>
      <c r="BD65" s="5"/>
      <c r="BE65" s="175"/>
      <c r="BG65" s="19"/>
      <c r="BH65" s="19"/>
      <c r="BI65" s="88"/>
      <c r="BJ65" s="5"/>
      <c r="BK65" s="175"/>
      <c r="BM65" s="137"/>
      <c r="BN65" s="19"/>
      <c r="BO65" s="15"/>
      <c r="BP65" s="5"/>
      <c r="BQ65" s="175"/>
      <c r="BS65" s="20"/>
      <c r="BT65" s="19"/>
      <c r="BU65" s="85"/>
      <c r="BV65" s="5"/>
      <c r="BW65" s="175"/>
    </row>
    <row r="66" spans="1:75" ht="12.75">
      <c r="A66" s="99"/>
      <c r="B66" s="101"/>
      <c r="C66" s="101"/>
      <c r="D66" s="16"/>
      <c r="E66" s="15"/>
      <c r="F66" s="16"/>
      <c r="G66" s="85"/>
      <c r="H66" s="85"/>
      <c r="I66" s="85"/>
      <c r="J66" s="20"/>
      <c r="K66" s="88"/>
      <c r="L66" s="88"/>
      <c r="M66" s="85"/>
      <c r="N66" s="15"/>
      <c r="O66" s="85"/>
      <c r="P66" s="85"/>
      <c r="Q66" s="99"/>
      <c r="R66" s="101"/>
      <c r="S66" s="101"/>
      <c r="T66" s="20"/>
      <c r="U66" s="41"/>
      <c r="V66" s="25"/>
      <c r="W66" s="20"/>
      <c r="X66" s="20"/>
      <c r="Y66" s="85"/>
      <c r="Z66" s="15"/>
      <c r="AA66" s="177"/>
      <c r="AB66" s="38"/>
      <c r="AC66" s="20"/>
      <c r="AD66" s="20"/>
      <c r="AE66" s="85"/>
      <c r="AF66" s="15"/>
      <c r="AG66" s="177"/>
      <c r="AH66" s="38"/>
      <c r="AI66" s="20"/>
      <c r="AJ66" s="20"/>
      <c r="AK66" s="85"/>
      <c r="AL66" s="15"/>
      <c r="AM66" s="177"/>
      <c r="AN66" s="38"/>
      <c r="AO66" s="20"/>
      <c r="AP66" s="19"/>
      <c r="AQ66" s="85"/>
      <c r="AR66" s="5"/>
      <c r="AS66" s="175"/>
      <c r="AU66" s="138"/>
      <c r="AV66" s="19"/>
      <c r="AW66" s="20"/>
      <c r="AX66" s="5"/>
      <c r="AY66" s="175"/>
      <c r="BA66" s="19"/>
      <c r="BB66" s="19"/>
      <c r="BC66" s="88"/>
      <c r="BD66" s="5"/>
      <c r="BE66" s="175"/>
      <c r="BG66" s="19"/>
      <c r="BH66" s="19"/>
      <c r="BI66" s="88"/>
      <c r="BJ66" s="5"/>
      <c r="BK66" s="175"/>
      <c r="BM66" s="137"/>
      <c r="BN66" s="19"/>
      <c r="BO66" s="15"/>
      <c r="BP66" s="5"/>
      <c r="BQ66" s="175"/>
      <c r="BS66" s="20"/>
      <c r="BT66" s="19"/>
      <c r="BU66" s="85"/>
      <c r="BV66" s="5"/>
      <c r="BW66" s="175"/>
    </row>
    <row r="67" spans="1:75" ht="12.75">
      <c r="A67" s="99"/>
      <c r="B67" s="101"/>
      <c r="C67" s="101"/>
      <c r="D67" s="16"/>
      <c r="E67" s="15"/>
      <c r="F67" s="16"/>
      <c r="G67" s="85"/>
      <c r="H67" s="85"/>
      <c r="I67" s="85"/>
      <c r="J67" s="20"/>
      <c r="K67" s="88"/>
      <c r="L67" s="88"/>
      <c r="M67" s="85"/>
      <c r="N67" s="15"/>
      <c r="O67" s="85"/>
      <c r="P67" s="85"/>
      <c r="Q67" s="99"/>
      <c r="R67" s="101"/>
      <c r="S67" s="101"/>
      <c r="T67" s="20"/>
      <c r="U67" s="41"/>
      <c r="V67" s="25"/>
      <c r="W67" s="20"/>
      <c r="X67" s="20"/>
      <c r="Y67" s="85"/>
      <c r="Z67" s="15"/>
      <c r="AA67" s="177"/>
      <c r="AB67" s="38"/>
      <c r="AC67" s="20"/>
      <c r="AD67" s="20"/>
      <c r="AE67" s="85"/>
      <c r="AF67" s="15"/>
      <c r="AG67" s="177"/>
      <c r="AH67" s="38"/>
      <c r="AI67" s="20"/>
      <c r="AJ67" s="20"/>
      <c r="AK67" s="85"/>
      <c r="AL67" s="15"/>
      <c r="AM67" s="177"/>
      <c r="AN67" s="38"/>
      <c r="AO67" s="20"/>
      <c r="AP67" s="19"/>
      <c r="AQ67" s="85"/>
      <c r="AR67" s="5"/>
      <c r="AS67" s="175"/>
      <c r="AU67" s="138"/>
      <c r="AV67" s="19"/>
      <c r="AW67" s="20"/>
      <c r="AX67" s="5"/>
      <c r="AY67" s="175"/>
      <c r="BA67" s="19"/>
      <c r="BB67" s="19"/>
      <c r="BC67" s="88"/>
      <c r="BD67" s="5"/>
      <c r="BE67" s="175"/>
      <c r="BG67" s="19"/>
      <c r="BH67" s="19"/>
      <c r="BI67" s="88"/>
      <c r="BJ67" s="5"/>
      <c r="BK67" s="175"/>
      <c r="BM67" s="137"/>
      <c r="BN67" s="19"/>
      <c r="BO67" s="15"/>
      <c r="BP67" s="5"/>
      <c r="BQ67" s="175"/>
      <c r="BS67" s="20"/>
      <c r="BT67" s="19"/>
      <c r="BU67" s="85"/>
      <c r="BV67" s="5"/>
      <c r="BW67" s="175"/>
    </row>
    <row r="68" spans="1:75" ht="12.75">
      <c r="A68" s="99"/>
      <c r="B68" s="101"/>
      <c r="C68" s="101"/>
      <c r="D68" s="16"/>
      <c r="E68" s="15"/>
      <c r="F68" s="16"/>
      <c r="G68" s="85"/>
      <c r="H68" s="85"/>
      <c r="I68" s="85"/>
      <c r="J68" s="23"/>
      <c r="K68" s="88"/>
      <c r="L68" s="88"/>
      <c r="M68" s="85"/>
      <c r="N68" s="15"/>
      <c r="O68" s="85"/>
      <c r="P68" s="85"/>
      <c r="Q68" s="99"/>
      <c r="R68" s="101"/>
      <c r="S68" s="101"/>
      <c r="T68" s="20"/>
      <c r="U68" s="41"/>
      <c r="V68" s="25"/>
      <c r="W68" s="20"/>
      <c r="X68" s="20"/>
      <c r="Y68" s="85"/>
      <c r="Z68" s="15"/>
      <c r="AA68" s="177"/>
      <c r="AB68" s="38"/>
      <c r="AC68" s="20"/>
      <c r="AD68" s="20"/>
      <c r="AE68" s="85"/>
      <c r="AF68" s="15"/>
      <c r="AG68" s="177"/>
      <c r="AH68" s="38"/>
      <c r="AI68" s="20"/>
      <c r="AJ68" s="20"/>
      <c r="AK68" s="85"/>
      <c r="AL68" s="15"/>
      <c r="AM68" s="177"/>
      <c r="AN68" s="38"/>
      <c r="AO68" s="44"/>
      <c r="AP68" s="19"/>
      <c r="AQ68" s="155"/>
      <c r="AR68" s="50"/>
      <c r="AS68" s="175"/>
      <c r="AU68" s="92"/>
      <c r="AV68" s="19"/>
      <c r="AW68" s="115"/>
      <c r="AX68" s="50"/>
      <c r="AY68" s="175"/>
      <c r="BA68" s="44"/>
      <c r="BB68" s="19"/>
      <c r="BC68" s="92"/>
      <c r="BD68" s="50"/>
      <c r="BE68" s="175"/>
      <c r="BG68" s="44"/>
      <c r="BH68" s="19"/>
      <c r="BI68" s="92"/>
      <c r="BJ68" s="50"/>
      <c r="BK68" s="175"/>
      <c r="BM68" s="139"/>
      <c r="BN68" s="19"/>
      <c r="BO68" s="50"/>
      <c r="BP68" s="50"/>
      <c r="BQ68" s="175"/>
      <c r="BS68" s="44"/>
      <c r="BT68" s="19"/>
      <c r="BU68" s="155"/>
      <c r="BV68" s="50"/>
      <c r="BW68" s="175"/>
    </row>
    <row r="69" spans="1:75" ht="12.75">
      <c r="A69" s="99"/>
      <c r="B69" s="101"/>
      <c r="C69" s="101"/>
      <c r="D69" s="16"/>
      <c r="E69" s="15"/>
      <c r="F69" s="16"/>
      <c r="G69" s="85"/>
      <c r="H69" s="85"/>
      <c r="I69" s="85"/>
      <c r="J69" s="20"/>
      <c r="K69" s="88"/>
      <c r="L69" s="88"/>
      <c r="M69" s="85"/>
      <c r="N69" s="15"/>
      <c r="O69" s="85"/>
      <c r="P69" s="85"/>
      <c r="Q69" s="99"/>
      <c r="R69" s="101"/>
      <c r="S69" s="101"/>
      <c r="T69" s="20"/>
      <c r="U69" s="41"/>
      <c r="V69" s="25"/>
      <c r="W69" s="20"/>
      <c r="X69" s="20"/>
      <c r="Y69" s="85"/>
      <c r="Z69" s="15"/>
      <c r="AA69" s="177"/>
      <c r="AB69" s="38"/>
      <c r="AC69" s="20"/>
      <c r="AD69" s="20"/>
      <c r="AE69" s="85"/>
      <c r="AF69" s="15"/>
      <c r="AG69" s="177"/>
      <c r="AH69" s="38"/>
      <c r="AI69" s="20"/>
      <c r="AJ69" s="20"/>
      <c r="AK69" s="85"/>
      <c r="AL69" s="15"/>
      <c r="AM69" s="177"/>
      <c r="AN69" s="38"/>
      <c r="AO69" s="20"/>
      <c r="AP69" s="19"/>
      <c r="AQ69" s="85"/>
      <c r="AR69" s="5"/>
      <c r="AS69" s="175"/>
      <c r="AU69" s="138"/>
      <c r="AV69" s="19"/>
      <c r="AW69" s="20"/>
      <c r="AX69" s="5"/>
      <c r="AY69" s="175"/>
      <c r="BA69" s="19"/>
      <c r="BB69" s="19"/>
      <c r="BC69" s="88"/>
      <c r="BD69" s="5"/>
      <c r="BE69" s="175"/>
      <c r="BG69" s="19"/>
      <c r="BH69" s="19"/>
      <c r="BI69" s="88"/>
      <c r="BJ69" s="5"/>
      <c r="BK69" s="175"/>
      <c r="BM69" s="137"/>
      <c r="BN69" s="19"/>
      <c r="BO69" s="15"/>
      <c r="BP69" s="5"/>
      <c r="BQ69" s="175"/>
      <c r="BS69" s="20"/>
      <c r="BT69" s="19"/>
      <c r="BU69" s="85"/>
      <c r="BV69" s="5"/>
      <c r="BW69" s="175"/>
    </row>
    <row r="70" spans="1:75" ht="12.75">
      <c r="A70" s="99"/>
      <c r="B70" s="38"/>
      <c r="C70" s="101"/>
      <c r="D70" s="16"/>
      <c r="E70" s="15"/>
      <c r="F70" s="16"/>
      <c r="G70" s="85"/>
      <c r="H70" s="85"/>
      <c r="I70" s="85"/>
      <c r="J70" s="23"/>
      <c r="K70" s="88"/>
      <c r="L70" s="88"/>
      <c r="M70" s="85"/>
      <c r="N70" s="15"/>
      <c r="O70" s="85"/>
      <c r="P70" s="85"/>
      <c r="Q70" s="99"/>
      <c r="R70" s="39"/>
      <c r="S70" s="101"/>
      <c r="T70" s="20"/>
      <c r="U70" s="41"/>
      <c r="V70" s="25"/>
      <c r="W70" s="20"/>
      <c r="X70" s="20"/>
      <c r="Y70" s="85"/>
      <c r="Z70" s="15"/>
      <c r="AA70" s="177"/>
      <c r="AB70" s="38"/>
      <c r="AC70" s="20"/>
      <c r="AD70" s="20"/>
      <c r="AE70" s="85"/>
      <c r="AF70" s="15"/>
      <c r="AG70" s="177"/>
      <c r="AH70" s="38"/>
      <c r="AI70" s="20"/>
      <c r="AJ70" s="20"/>
      <c r="AK70" s="85"/>
      <c r="AL70" s="15"/>
      <c r="AM70" s="177"/>
      <c r="AN70" s="38"/>
      <c r="AO70" s="20"/>
      <c r="AP70" s="19"/>
      <c r="AQ70" s="85"/>
      <c r="AR70" s="5"/>
      <c r="AS70" s="175"/>
      <c r="AU70" s="138"/>
      <c r="AV70" s="19"/>
      <c r="AW70" s="23"/>
      <c r="AX70" s="5"/>
      <c r="AY70" s="175"/>
      <c r="BA70" s="19"/>
      <c r="BB70" s="19"/>
      <c r="BC70" s="88"/>
      <c r="BD70" s="5"/>
      <c r="BE70" s="175"/>
      <c r="BG70" s="19"/>
      <c r="BH70" s="19"/>
      <c r="BI70" s="88"/>
      <c r="BJ70" s="5"/>
      <c r="BK70" s="175"/>
      <c r="BM70" s="137"/>
      <c r="BN70" s="19"/>
      <c r="BO70" s="15"/>
      <c r="BP70" s="5"/>
      <c r="BQ70" s="175"/>
      <c r="BS70" s="20"/>
      <c r="BT70" s="19"/>
      <c r="BU70" s="85"/>
      <c r="BV70" s="5"/>
      <c r="BW70" s="175"/>
    </row>
    <row r="71" spans="1:75" ht="12.75">
      <c r="A71" s="99"/>
      <c r="B71" s="38"/>
      <c r="C71" s="101"/>
      <c r="D71" s="16"/>
      <c r="E71" s="15"/>
      <c r="F71" s="16"/>
      <c r="G71" s="85"/>
      <c r="H71" s="85"/>
      <c r="I71" s="85"/>
      <c r="J71" s="20"/>
      <c r="K71" s="88"/>
      <c r="L71" s="88"/>
      <c r="M71" s="85"/>
      <c r="N71" s="15"/>
      <c r="O71" s="85"/>
      <c r="P71" s="85"/>
      <c r="Q71" s="99"/>
      <c r="R71" s="39"/>
      <c r="S71" s="101"/>
      <c r="T71" s="20"/>
      <c r="U71" s="41"/>
      <c r="V71" s="25"/>
      <c r="W71" s="20"/>
      <c r="X71" s="20"/>
      <c r="Y71" s="85"/>
      <c r="Z71" s="15"/>
      <c r="AA71" s="177"/>
      <c r="AB71" s="38"/>
      <c r="AC71" s="20"/>
      <c r="AD71" s="20"/>
      <c r="AE71" s="85"/>
      <c r="AF71" s="15"/>
      <c r="AG71" s="177"/>
      <c r="AH71" s="38"/>
      <c r="AI71" s="20"/>
      <c r="AJ71" s="20"/>
      <c r="AK71" s="85"/>
      <c r="AL71" s="15"/>
      <c r="AM71" s="177"/>
      <c r="AN71" s="38"/>
      <c r="AO71" s="20"/>
      <c r="AP71" s="19"/>
      <c r="AQ71" s="85"/>
      <c r="AR71" s="5"/>
      <c r="AS71" s="175"/>
      <c r="AU71" s="138"/>
      <c r="AV71" s="19"/>
      <c r="AW71" s="20"/>
      <c r="AX71" s="5"/>
      <c r="AY71" s="175"/>
      <c r="BA71" s="19"/>
      <c r="BB71" s="19"/>
      <c r="BC71" s="88"/>
      <c r="BD71" s="5"/>
      <c r="BE71" s="175"/>
      <c r="BG71" s="19"/>
      <c r="BH71" s="19"/>
      <c r="BI71" s="88"/>
      <c r="BJ71" s="5"/>
      <c r="BK71" s="175"/>
      <c r="BM71" s="137"/>
      <c r="BN71" s="19"/>
      <c r="BO71" s="15"/>
      <c r="BP71" s="5"/>
      <c r="BQ71" s="175"/>
      <c r="BS71" s="20"/>
      <c r="BT71" s="19"/>
      <c r="BU71" s="85"/>
      <c r="BV71" s="5"/>
      <c r="BW71" s="175"/>
    </row>
    <row r="72" spans="1:75" ht="12.75">
      <c r="A72" s="99"/>
      <c r="B72" s="101"/>
      <c r="C72" s="123"/>
      <c r="D72" s="16"/>
      <c r="E72" s="15"/>
      <c r="F72" s="16"/>
      <c r="G72" s="85"/>
      <c r="H72" s="85"/>
      <c r="I72" s="85"/>
      <c r="J72" s="20"/>
      <c r="K72" s="88"/>
      <c r="L72" s="88"/>
      <c r="M72" s="85"/>
      <c r="N72" s="15"/>
      <c r="O72" s="85"/>
      <c r="P72" s="85"/>
      <c r="Q72" s="99"/>
      <c r="R72" s="101"/>
      <c r="S72" s="123"/>
      <c r="T72" s="20"/>
      <c r="U72" s="41"/>
      <c r="V72" s="25"/>
      <c r="W72" s="20"/>
      <c r="X72" s="20"/>
      <c r="Y72" s="85"/>
      <c r="Z72" s="15"/>
      <c r="AA72" s="177"/>
      <c r="AB72" s="38"/>
      <c r="AC72" s="20"/>
      <c r="AD72" s="20"/>
      <c r="AE72" s="85"/>
      <c r="AF72" s="15"/>
      <c r="AG72" s="177"/>
      <c r="AH72" s="38"/>
      <c r="AI72" s="20"/>
      <c r="AJ72" s="20"/>
      <c r="AK72" s="85"/>
      <c r="AL72" s="15"/>
      <c r="AM72" s="177"/>
      <c r="AN72" s="38"/>
      <c r="AO72" s="44"/>
      <c r="AP72" s="19"/>
      <c r="AQ72" s="155"/>
      <c r="AR72" s="50"/>
      <c r="AS72" s="175"/>
      <c r="AU72" s="92"/>
      <c r="AV72" s="19"/>
      <c r="AW72" s="44"/>
      <c r="AX72" s="50"/>
      <c r="AY72" s="175"/>
      <c r="BA72" s="44"/>
      <c r="BB72" s="19"/>
      <c r="BC72" s="92"/>
      <c r="BD72" s="50"/>
      <c r="BE72" s="175"/>
      <c r="BG72" s="44"/>
      <c r="BH72" s="19"/>
      <c r="BI72" s="92"/>
      <c r="BJ72" s="50"/>
      <c r="BK72" s="175"/>
      <c r="BM72" s="139"/>
      <c r="BN72" s="19"/>
      <c r="BO72" s="50"/>
      <c r="BP72" s="50"/>
      <c r="BQ72" s="175"/>
      <c r="BS72" s="44"/>
      <c r="BT72" s="19"/>
      <c r="BU72" s="155"/>
      <c r="BV72" s="50"/>
      <c r="BW72" s="175"/>
    </row>
    <row r="73" spans="1:75" ht="12.75">
      <c r="A73" s="99"/>
      <c r="B73" s="101"/>
      <c r="C73" s="123"/>
      <c r="D73" s="16"/>
      <c r="E73" s="15"/>
      <c r="F73" s="16"/>
      <c r="G73" s="85"/>
      <c r="H73" s="85"/>
      <c r="I73" s="85"/>
      <c r="J73" s="20"/>
      <c r="K73" s="88"/>
      <c r="L73" s="88"/>
      <c r="M73" s="85"/>
      <c r="N73" s="15"/>
      <c r="O73" s="85"/>
      <c r="P73" s="85"/>
      <c r="Q73" s="99"/>
      <c r="R73" s="101"/>
      <c r="S73" s="123"/>
      <c r="T73" s="20"/>
      <c r="U73" s="41"/>
      <c r="V73" s="25"/>
      <c r="W73" s="20"/>
      <c r="X73" s="20"/>
      <c r="Y73" s="85"/>
      <c r="Z73" s="15"/>
      <c r="AA73" s="177"/>
      <c r="AB73" s="38"/>
      <c r="AC73" s="20"/>
      <c r="AD73" s="20"/>
      <c r="AE73" s="85"/>
      <c r="AF73" s="15"/>
      <c r="AG73" s="177"/>
      <c r="AH73" s="38"/>
      <c r="AI73" s="20"/>
      <c r="AJ73" s="20"/>
      <c r="AK73" s="85"/>
      <c r="AL73" s="15"/>
      <c r="AM73" s="177"/>
      <c r="AN73" s="38"/>
      <c r="AO73" s="20"/>
      <c r="AP73" s="19"/>
      <c r="AQ73" s="85"/>
      <c r="AR73" s="5"/>
      <c r="AS73" s="175"/>
      <c r="AU73" s="138"/>
      <c r="AV73" s="19"/>
      <c r="AW73" s="20"/>
      <c r="AX73" s="5"/>
      <c r="AY73" s="175"/>
      <c r="BA73" s="19"/>
      <c r="BB73" s="19"/>
      <c r="BC73" s="88"/>
      <c r="BD73" s="5"/>
      <c r="BE73" s="175"/>
      <c r="BG73" s="19"/>
      <c r="BH73" s="19"/>
      <c r="BI73" s="88"/>
      <c r="BJ73" s="5"/>
      <c r="BK73" s="175"/>
      <c r="BM73" s="137"/>
      <c r="BN73" s="19"/>
      <c r="BO73" s="15"/>
      <c r="BP73" s="5"/>
      <c r="BQ73" s="175"/>
      <c r="BS73" s="20"/>
      <c r="BT73" s="19"/>
      <c r="BU73" s="85"/>
      <c r="BV73" s="5"/>
      <c r="BW73" s="175"/>
    </row>
    <row r="74" spans="1:75" ht="12.75">
      <c r="A74" s="99"/>
      <c r="B74" s="101"/>
      <c r="C74" s="123"/>
      <c r="D74" s="16"/>
      <c r="E74" s="15"/>
      <c r="F74" s="16"/>
      <c r="G74" s="85"/>
      <c r="H74" s="85"/>
      <c r="I74" s="85"/>
      <c r="J74" s="20"/>
      <c r="K74" s="88"/>
      <c r="L74" s="88"/>
      <c r="M74" s="85"/>
      <c r="N74" s="15"/>
      <c r="O74" s="85"/>
      <c r="P74" s="85"/>
      <c r="Q74" s="99"/>
      <c r="R74" s="101"/>
      <c r="S74" s="123"/>
      <c r="T74" s="20"/>
      <c r="U74" s="41"/>
      <c r="V74" s="25"/>
      <c r="W74" s="20"/>
      <c r="X74" s="20"/>
      <c r="Y74" s="85"/>
      <c r="Z74" s="15"/>
      <c r="AA74" s="177"/>
      <c r="AB74" s="38"/>
      <c r="AC74" s="20"/>
      <c r="AD74" s="20"/>
      <c r="AE74" s="85"/>
      <c r="AF74" s="15"/>
      <c r="AG74" s="177"/>
      <c r="AH74" s="38"/>
      <c r="AI74" s="20"/>
      <c r="AJ74" s="20"/>
      <c r="AK74" s="85"/>
      <c r="AL74" s="15"/>
      <c r="AM74" s="177"/>
      <c r="AN74" s="38"/>
      <c r="AO74" s="20"/>
      <c r="AP74" s="19"/>
      <c r="AQ74" s="85"/>
      <c r="AR74" s="5"/>
      <c r="AS74" s="175"/>
      <c r="AU74" s="138"/>
      <c r="AV74" s="19"/>
      <c r="AW74" s="20"/>
      <c r="AX74" s="5"/>
      <c r="AY74" s="175"/>
      <c r="BA74" s="19"/>
      <c r="BB74" s="19"/>
      <c r="BC74" s="88"/>
      <c r="BD74" s="5"/>
      <c r="BE74" s="175"/>
      <c r="BG74" s="19"/>
      <c r="BH74" s="19"/>
      <c r="BI74" s="88"/>
      <c r="BJ74" s="5"/>
      <c r="BK74" s="175"/>
      <c r="BM74" s="137"/>
      <c r="BN74" s="19"/>
      <c r="BO74" s="15"/>
      <c r="BP74" s="5"/>
      <c r="BQ74" s="175"/>
      <c r="BS74" s="20"/>
      <c r="BT74" s="19"/>
      <c r="BU74" s="85"/>
      <c r="BV74" s="5"/>
      <c r="BW74" s="175"/>
    </row>
    <row r="75" spans="1:75" ht="12.75">
      <c r="A75" s="99"/>
      <c r="B75" s="101"/>
      <c r="C75" s="123"/>
      <c r="D75" s="16"/>
      <c r="E75" s="15"/>
      <c r="F75" s="16"/>
      <c r="G75" s="85"/>
      <c r="H75" s="85"/>
      <c r="I75" s="85"/>
      <c r="J75" s="20"/>
      <c r="K75" s="88"/>
      <c r="L75" s="88"/>
      <c r="M75" s="85"/>
      <c r="N75" s="15"/>
      <c r="O75" s="85"/>
      <c r="P75" s="85"/>
      <c r="Q75" s="99"/>
      <c r="R75" s="101"/>
      <c r="S75" s="123"/>
      <c r="T75" s="20"/>
      <c r="U75" s="41"/>
      <c r="V75" s="25"/>
      <c r="W75" s="20"/>
      <c r="X75" s="20"/>
      <c r="Y75" s="85"/>
      <c r="Z75" s="15"/>
      <c r="AA75" s="177"/>
      <c r="AB75" s="38"/>
      <c r="AC75" s="20"/>
      <c r="AD75" s="20"/>
      <c r="AE75" s="85"/>
      <c r="AF75" s="15"/>
      <c r="AG75" s="177"/>
      <c r="AH75" s="38"/>
      <c r="AI75" s="20"/>
      <c r="AJ75" s="20"/>
      <c r="AK75" s="85"/>
      <c r="AL75" s="15"/>
      <c r="AM75" s="177"/>
      <c r="AN75" s="38"/>
      <c r="AO75" s="20"/>
      <c r="AP75" s="19"/>
      <c r="AQ75" s="85"/>
      <c r="AR75" s="5"/>
      <c r="AS75" s="175"/>
      <c r="AU75" s="138"/>
      <c r="AV75" s="19"/>
      <c r="AW75" s="20"/>
      <c r="AX75" s="5"/>
      <c r="AY75" s="175"/>
      <c r="BA75" s="19"/>
      <c r="BB75" s="19"/>
      <c r="BC75" s="88"/>
      <c r="BD75" s="5"/>
      <c r="BE75" s="175"/>
      <c r="BG75" s="19"/>
      <c r="BH75" s="19"/>
      <c r="BI75" s="88"/>
      <c r="BJ75" s="5"/>
      <c r="BK75" s="175"/>
      <c r="BM75" s="137"/>
      <c r="BN75" s="19"/>
      <c r="BO75" s="15"/>
      <c r="BP75" s="5"/>
      <c r="BQ75" s="175"/>
      <c r="BS75" s="20"/>
      <c r="BT75" s="19"/>
      <c r="BU75" s="85"/>
      <c r="BV75" s="5"/>
      <c r="BW75" s="175"/>
    </row>
    <row r="76" spans="1:75" ht="12.75">
      <c r="A76" s="99"/>
      <c r="B76" s="101"/>
      <c r="C76" s="101"/>
      <c r="D76" s="16"/>
      <c r="E76" s="15"/>
      <c r="F76" s="16"/>
      <c r="G76" s="85"/>
      <c r="H76" s="85"/>
      <c r="I76" s="85"/>
      <c r="J76" s="23"/>
      <c r="K76" s="88"/>
      <c r="L76" s="88"/>
      <c r="M76" s="85"/>
      <c r="N76" s="15"/>
      <c r="O76" s="85"/>
      <c r="P76" s="85"/>
      <c r="Q76" s="99"/>
      <c r="R76" s="101"/>
      <c r="S76" s="101"/>
      <c r="T76" s="20"/>
      <c r="U76" s="41"/>
      <c r="V76" s="25"/>
      <c r="W76" s="20"/>
      <c r="X76" s="20"/>
      <c r="Y76" s="85"/>
      <c r="Z76" s="15"/>
      <c r="AA76" s="177"/>
      <c r="AB76" s="38"/>
      <c r="AC76" s="20"/>
      <c r="AD76" s="20"/>
      <c r="AE76" s="85"/>
      <c r="AF76" s="15"/>
      <c r="AG76" s="177"/>
      <c r="AH76" s="38"/>
      <c r="AI76" s="20"/>
      <c r="AJ76" s="20"/>
      <c r="AK76" s="85"/>
      <c r="AL76" s="15"/>
      <c r="AM76" s="177"/>
      <c r="AN76" s="38"/>
      <c r="AO76" s="44"/>
      <c r="AP76" s="19"/>
      <c r="AQ76" s="155"/>
      <c r="AR76" s="50"/>
      <c r="AS76" s="175"/>
      <c r="AU76" s="92"/>
      <c r="AV76" s="19"/>
      <c r="AW76" s="115"/>
      <c r="AX76" s="50"/>
      <c r="AY76" s="175"/>
      <c r="BA76" s="44"/>
      <c r="BB76" s="19"/>
      <c r="BC76" s="92"/>
      <c r="BD76" s="50"/>
      <c r="BE76" s="175"/>
      <c r="BG76" s="44"/>
      <c r="BH76" s="19"/>
      <c r="BI76" s="92"/>
      <c r="BJ76" s="50"/>
      <c r="BK76" s="175"/>
      <c r="BM76" s="139"/>
      <c r="BN76" s="19"/>
      <c r="BO76" s="50"/>
      <c r="BP76" s="50"/>
      <c r="BQ76" s="175"/>
      <c r="BS76" s="44"/>
      <c r="BT76" s="19"/>
      <c r="BU76" s="155"/>
      <c r="BV76" s="50"/>
      <c r="BW76" s="175"/>
    </row>
    <row r="77" spans="1:75" ht="12.75">
      <c r="A77" s="99"/>
      <c r="B77" s="101"/>
      <c r="C77" s="123"/>
      <c r="D77" s="16"/>
      <c r="E77" s="15"/>
      <c r="F77" s="16"/>
      <c r="G77" s="85"/>
      <c r="H77" s="85"/>
      <c r="I77" s="85"/>
      <c r="J77" s="88"/>
      <c r="K77" s="88"/>
      <c r="L77" s="88"/>
      <c r="M77" s="85"/>
      <c r="N77" s="15"/>
      <c r="O77" s="85"/>
      <c r="P77" s="85"/>
      <c r="Q77" s="99"/>
      <c r="R77" s="101"/>
      <c r="S77" s="123"/>
      <c r="T77" s="20"/>
      <c r="U77" s="41"/>
      <c r="V77" s="25"/>
      <c r="W77" s="20"/>
      <c r="X77" s="20"/>
      <c r="Y77" s="85"/>
      <c r="Z77" s="15"/>
      <c r="AA77" s="177"/>
      <c r="AB77" s="38"/>
      <c r="AC77" s="20"/>
      <c r="AD77" s="20"/>
      <c r="AE77" s="85"/>
      <c r="AF77" s="15"/>
      <c r="AG77" s="177"/>
      <c r="AH77" s="38"/>
      <c r="AI77" s="20"/>
      <c r="AJ77" s="20"/>
      <c r="AK77" s="85"/>
      <c r="AL77" s="15"/>
      <c r="AM77" s="177"/>
      <c r="AN77" s="38"/>
      <c r="AO77" s="20"/>
      <c r="AP77" s="19"/>
      <c r="AQ77" s="85"/>
      <c r="AR77" s="5"/>
      <c r="AS77" s="175"/>
      <c r="AU77" s="138"/>
      <c r="AV77" s="19"/>
      <c r="AW77" s="88"/>
      <c r="AX77" s="5"/>
      <c r="AY77" s="175"/>
      <c r="BA77" s="19"/>
      <c r="BB77" s="19"/>
      <c r="BC77" s="88"/>
      <c r="BD77" s="5"/>
      <c r="BE77" s="175"/>
      <c r="BG77" s="19"/>
      <c r="BH77" s="19"/>
      <c r="BI77" s="88"/>
      <c r="BJ77" s="5"/>
      <c r="BK77" s="175"/>
      <c r="BM77" s="137"/>
      <c r="BN77" s="19"/>
      <c r="BO77" s="15"/>
      <c r="BP77" s="5"/>
      <c r="BQ77" s="175"/>
      <c r="BS77" s="20"/>
      <c r="BT77" s="19"/>
      <c r="BU77" s="85"/>
      <c r="BV77" s="5"/>
      <c r="BW77" s="175"/>
    </row>
    <row r="78" spans="1:75" ht="12.75">
      <c r="A78" s="99"/>
      <c r="B78" s="101"/>
      <c r="C78" s="123"/>
      <c r="D78" s="16"/>
      <c r="E78" s="15"/>
      <c r="F78" s="16"/>
      <c r="G78" s="85"/>
      <c r="H78" s="85"/>
      <c r="I78" s="85"/>
      <c r="J78" s="20"/>
      <c r="K78" s="88"/>
      <c r="L78" s="88"/>
      <c r="M78" s="85"/>
      <c r="N78" s="15"/>
      <c r="O78" s="85"/>
      <c r="P78" s="85"/>
      <c r="Q78" s="99"/>
      <c r="R78" s="101"/>
      <c r="S78" s="123"/>
      <c r="T78" s="20"/>
      <c r="U78" s="41"/>
      <c r="V78" s="25"/>
      <c r="W78" s="20"/>
      <c r="X78" s="20"/>
      <c r="Y78" s="85"/>
      <c r="Z78" s="15"/>
      <c r="AA78" s="177"/>
      <c r="AB78" s="38"/>
      <c r="AC78" s="20"/>
      <c r="AD78" s="20"/>
      <c r="AE78" s="85"/>
      <c r="AF78" s="15"/>
      <c r="AG78" s="177"/>
      <c r="AH78" s="38"/>
      <c r="AI78" s="20"/>
      <c r="AJ78" s="20"/>
      <c r="AK78" s="85"/>
      <c r="AL78" s="15"/>
      <c r="AM78" s="177"/>
      <c r="AN78" s="38"/>
      <c r="AO78" s="20"/>
      <c r="AP78" s="19"/>
      <c r="AQ78" s="85"/>
      <c r="AR78" s="5"/>
      <c r="AS78" s="175"/>
      <c r="AU78" s="138"/>
      <c r="AV78" s="19"/>
      <c r="AW78" s="20"/>
      <c r="AX78" s="5"/>
      <c r="AY78" s="175"/>
      <c r="BA78" s="19"/>
      <c r="BB78" s="19"/>
      <c r="BC78" s="88"/>
      <c r="BD78" s="5"/>
      <c r="BE78" s="175"/>
      <c r="BG78" s="19"/>
      <c r="BH78" s="19"/>
      <c r="BI78" s="88"/>
      <c r="BJ78" s="5"/>
      <c r="BK78" s="175"/>
      <c r="BM78" s="137"/>
      <c r="BN78" s="19"/>
      <c r="BO78" s="15"/>
      <c r="BP78" s="5"/>
      <c r="BQ78" s="175"/>
      <c r="BS78" s="20"/>
      <c r="BT78" s="19"/>
      <c r="BU78" s="85"/>
      <c r="BV78" s="5"/>
      <c r="BW78" s="175"/>
    </row>
    <row r="79" spans="1:75" ht="12.75">
      <c r="A79" s="99"/>
      <c r="B79" s="101"/>
      <c r="C79" s="123"/>
      <c r="D79" s="16"/>
      <c r="E79" s="15"/>
      <c r="F79" s="16"/>
      <c r="G79" s="85"/>
      <c r="H79" s="85"/>
      <c r="I79" s="85"/>
      <c r="J79" s="20"/>
      <c r="K79" s="88"/>
      <c r="L79" s="88"/>
      <c r="M79" s="85"/>
      <c r="N79" s="15"/>
      <c r="O79" s="85"/>
      <c r="P79" s="85"/>
      <c r="Q79" s="99"/>
      <c r="R79" s="101"/>
      <c r="S79" s="123"/>
      <c r="T79" s="20"/>
      <c r="U79" s="41"/>
      <c r="V79" s="25"/>
      <c r="W79" s="20"/>
      <c r="X79" s="20"/>
      <c r="Y79" s="85"/>
      <c r="Z79" s="15"/>
      <c r="AA79" s="177"/>
      <c r="AB79" s="38"/>
      <c r="AC79" s="20"/>
      <c r="AD79" s="20"/>
      <c r="AE79" s="85"/>
      <c r="AF79" s="15"/>
      <c r="AG79" s="177"/>
      <c r="AH79" s="38"/>
      <c r="AI79" s="20"/>
      <c r="AJ79" s="20"/>
      <c r="AK79" s="85"/>
      <c r="AL79" s="15"/>
      <c r="AM79" s="177"/>
      <c r="AN79" s="38"/>
      <c r="AO79" s="20"/>
      <c r="AP79" s="19"/>
      <c r="AQ79" s="85"/>
      <c r="AR79" s="5"/>
      <c r="AS79" s="175"/>
      <c r="AU79" s="138"/>
      <c r="AV79" s="19"/>
      <c r="AW79" s="20"/>
      <c r="AX79" s="5"/>
      <c r="AY79" s="175"/>
      <c r="BA79" s="19"/>
      <c r="BB79" s="19"/>
      <c r="BC79" s="88"/>
      <c r="BD79" s="5"/>
      <c r="BE79" s="175"/>
      <c r="BG79" s="19"/>
      <c r="BH79" s="19"/>
      <c r="BI79" s="88"/>
      <c r="BJ79" s="5"/>
      <c r="BK79" s="175"/>
      <c r="BM79" s="137"/>
      <c r="BN79" s="19"/>
      <c r="BO79" s="15"/>
      <c r="BP79" s="5"/>
      <c r="BQ79" s="175"/>
      <c r="BS79" s="20"/>
      <c r="BT79" s="19"/>
      <c r="BU79" s="85"/>
      <c r="BV79" s="5"/>
      <c r="BW79" s="175"/>
    </row>
    <row r="80" spans="1:75" ht="12.75">
      <c r="A80" s="99"/>
      <c r="B80" s="126"/>
      <c r="C80" s="101"/>
      <c r="D80" s="16"/>
      <c r="E80" s="15"/>
      <c r="F80" s="16"/>
      <c r="G80" s="85"/>
      <c r="H80" s="85"/>
      <c r="I80" s="85"/>
      <c r="J80" s="20"/>
      <c r="K80" s="88"/>
      <c r="L80" s="88"/>
      <c r="M80" s="85"/>
      <c r="N80" s="15"/>
      <c r="O80" s="85"/>
      <c r="P80" s="85"/>
      <c r="Q80" s="99"/>
      <c r="R80" s="126"/>
      <c r="S80" s="101"/>
      <c r="T80" s="20"/>
      <c r="U80" s="41"/>
      <c r="V80" s="25"/>
      <c r="W80" s="20"/>
      <c r="X80" s="20"/>
      <c r="Y80" s="85"/>
      <c r="Z80" s="15"/>
      <c r="AA80" s="177"/>
      <c r="AB80" s="38"/>
      <c r="AC80" s="20"/>
      <c r="AD80" s="20"/>
      <c r="AE80" s="85"/>
      <c r="AF80" s="15"/>
      <c r="AG80" s="177"/>
      <c r="AH80" s="38"/>
      <c r="AI80" s="20"/>
      <c r="AJ80" s="20"/>
      <c r="AK80" s="85"/>
      <c r="AL80" s="15"/>
      <c r="AM80" s="177"/>
      <c r="AN80" s="38"/>
      <c r="AO80" s="44"/>
      <c r="AP80" s="19"/>
      <c r="AQ80" s="155"/>
      <c r="AR80" s="50"/>
      <c r="AS80" s="175"/>
      <c r="AU80" s="92"/>
      <c r="AV80" s="19"/>
      <c r="AW80" s="44"/>
      <c r="AX80" s="50"/>
      <c r="AY80" s="175"/>
      <c r="BA80" s="44"/>
      <c r="BB80" s="19"/>
      <c r="BC80" s="92"/>
      <c r="BD80" s="50"/>
      <c r="BE80" s="175"/>
      <c r="BG80" s="44"/>
      <c r="BH80" s="19"/>
      <c r="BI80" s="92"/>
      <c r="BJ80" s="50"/>
      <c r="BK80" s="175"/>
      <c r="BM80" s="139"/>
      <c r="BN80" s="19"/>
      <c r="BO80" s="50"/>
      <c r="BP80" s="50"/>
      <c r="BQ80" s="175"/>
      <c r="BS80" s="44"/>
      <c r="BT80" s="19"/>
      <c r="BU80" s="155"/>
      <c r="BV80" s="50"/>
      <c r="BW80" s="175"/>
    </row>
    <row r="81" spans="1:71" ht="12.75">
      <c r="A81" s="16"/>
      <c r="B81" s="127"/>
      <c r="C81" s="127"/>
      <c r="D81" s="16"/>
      <c r="E81" s="15"/>
      <c r="F81" s="16"/>
      <c r="G81" s="15"/>
      <c r="H81" s="15"/>
      <c r="I81" s="15"/>
      <c r="J81" s="20"/>
      <c r="K81" s="85"/>
      <c r="L81" s="85"/>
      <c r="M81" s="15"/>
      <c r="N81" s="15"/>
      <c r="O81" s="15"/>
      <c r="P81" s="15"/>
      <c r="Q81" s="41"/>
      <c r="R81" s="131"/>
      <c r="S81" s="131"/>
      <c r="T81" s="20"/>
      <c r="U81" s="41"/>
      <c r="V81" s="25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91"/>
      <c r="AV81" s="91"/>
      <c r="AW81" s="91"/>
      <c r="AX81" s="91"/>
      <c r="AY81" s="91"/>
      <c r="AZ81" s="91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20"/>
    </row>
    <row r="82" spans="1:40" ht="12.75">
      <c r="A82" s="16"/>
      <c r="B82" s="38"/>
      <c r="C82" s="117"/>
      <c r="D82" s="16"/>
      <c r="E82" s="15"/>
      <c r="F82" s="16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</row>
    <row r="83" spans="1:40" ht="12.75">
      <c r="A83" s="16"/>
      <c r="B83" s="38"/>
      <c r="C83" s="38"/>
      <c r="D83" s="15"/>
      <c r="E83" s="104"/>
      <c r="F83" s="15"/>
      <c r="G83" s="15"/>
      <c r="H83" s="15"/>
      <c r="I83" s="15"/>
      <c r="J83" s="20"/>
      <c r="K83" s="15"/>
      <c r="L83" s="15"/>
      <c r="M83" s="15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</row>
    <row r="84" spans="1:40" ht="12.75">
      <c r="A84" s="16"/>
      <c r="B84" s="38"/>
      <c r="C84" s="38"/>
      <c r="D84" s="15"/>
      <c r="E84" s="104"/>
      <c r="F84" s="15"/>
      <c r="G84" s="15"/>
      <c r="H84" s="15"/>
      <c r="I84" s="15"/>
      <c r="J84" s="20"/>
      <c r="K84" s="15"/>
      <c r="L84" s="15"/>
      <c r="M84" s="15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</row>
    <row r="85" spans="1:40" ht="15">
      <c r="A85" s="15"/>
      <c r="B85" s="178"/>
      <c r="C85" s="86"/>
      <c r="D85" s="86"/>
      <c r="E85" s="15"/>
      <c r="F85" s="15"/>
      <c r="G85" s="15"/>
      <c r="H85" s="15"/>
      <c r="I85" s="15"/>
      <c r="J85" s="15"/>
      <c r="K85" s="15"/>
      <c r="L85" s="20"/>
      <c r="M85" s="15"/>
      <c r="N85" s="15"/>
      <c r="O85" s="15"/>
      <c r="P85" s="15"/>
      <c r="Q85" s="15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</row>
    <row r="86" spans="1:40" ht="12.75">
      <c r="A86" s="15"/>
      <c r="B86" s="86"/>
      <c r="C86" s="86"/>
      <c r="D86" s="86"/>
      <c r="E86" s="15"/>
      <c r="F86" s="15"/>
      <c r="G86" s="15"/>
      <c r="H86" s="15"/>
      <c r="I86" s="15"/>
      <c r="J86" s="15"/>
      <c r="K86" s="15"/>
      <c r="L86" s="20"/>
      <c r="M86" s="15"/>
      <c r="N86" s="15"/>
      <c r="O86" s="15"/>
      <c r="P86" s="15"/>
      <c r="Q86" s="15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</row>
    <row r="87" spans="1:40" ht="12.75">
      <c r="A87" s="15"/>
      <c r="B87" s="86"/>
      <c r="C87" s="86"/>
      <c r="D87" s="86"/>
      <c r="E87" s="15"/>
      <c r="F87" s="15"/>
      <c r="G87" s="15"/>
      <c r="H87" s="15"/>
      <c r="I87" s="15"/>
      <c r="J87" s="15"/>
      <c r="K87" s="15"/>
      <c r="L87" s="20"/>
      <c r="M87" s="15"/>
      <c r="N87" s="15"/>
      <c r="O87" s="15"/>
      <c r="P87" s="15"/>
      <c r="Q87" s="15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</row>
    <row r="88" spans="1:40" ht="12.75">
      <c r="A88" s="15"/>
      <c r="B88" s="86"/>
      <c r="C88" s="86"/>
      <c r="D88" s="86"/>
      <c r="E88" s="15"/>
      <c r="F88" s="15"/>
      <c r="G88" s="15"/>
      <c r="H88" s="15"/>
      <c r="I88" s="15"/>
      <c r="J88" s="15"/>
      <c r="K88" s="15"/>
      <c r="L88" s="20"/>
      <c r="M88" s="15"/>
      <c r="N88" s="15"/>
      <c r="O88" s="15"/>
      <c r="P88" s="15"/>
      <c r="Q88" s="15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</row>
    <row r="89" spans="1:40" ht="12.75">
      <c r="A89" s="15"/>
      <c r="B89" s="86"/>
      <c r="C89" s="86"/>
      <c r="D89" s="86"/>
      <c r="E89" s="15"/>
      <c r="F89" s="15"/>
      <c r="G89" s="15"/>
      <c r="H89" s="15"/>
      <c r="I89" s="15"/>
      <c r="J89" s="15"/>
      <c r="K89" s="15"/>
      <c r="L89" s="20"/>
      <c r="M89" s="15"/>
      <c r="N89" s="15"/>
      <c r="O89" s="15"/>
      <c r="P89" s="15"/>
      <c r="Q89" s="15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</row>
    <row r="90" spans="1:40" ht="12.75">
      <c r="A90" s="15"/>
      <c r="B90" s="86"/>
      <c r="C90" s="86"/>
      <c r="D90" s="86"/>
      <c r="E90" s="15"/>
      <c r="F90" s="15"/>
      <c r="G90" s="15"/>
      <c r="H90" s="15"/>
      <c r="I90" s="15"/>
      <c r="J90" s="15"/>
      <c r="K90" s="15"/>
      <c r="L90" s="20"/>
      <c r="M90" s="15"/>
      <c r="N90" s="15"/>
      <c r="O90" s="15"/>
      <c r="P90" s="15"/>
      <c r="Q90" s="15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</row>
    <row r="91" spans="1:40" ht="12.75">
      <c r="A91" s="99"/>
      <c r="B91" s="101"/>
      <c r="C91" s="102"/>
      <c r="D91" s="16"/>
      <c r="E91" s="15"/>
      <c r="F91" s="16"/>
      <c r="G91" s="16"/>
      <c r="H91" s="16"/>
      <c r="I91" s="15"/>
      <c r="J91" s="15"/>
      <c r="K91" s="15"/>
      <c r="L91" s="15"/>
      <c r="M91" s="15"/>
      <c r="N91" s="15"/>
      <c r="O91" s="15"/>
      <c r="P91" s="15"/>
      <c r="Q91" s="15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</row>
    <row r="92" spans="1:40" ht="12.75">
      <c r="A92" s="99"/>
      <c r="B92" s="101"/>
      <c r="C92" s="102"/>
      <c r="D92" s="16"/>
      <c r="E92" s="15"/>
      <c r="F92" s="16"/>
      <c r="G92" s="16"/>
      <c r="H92" s="16"/>
      <c r="I92" s="15"/>
      <c r="J92" s="15"/>
      <c r="K92" s="15"/>
      <c r="L92" s="15"/>
      <c r="M92" s="15"/>
      <c r="N92" s="15"/>
      <c r="O92" s="15"/>
      <c r="P92" s="15"/>
      <c r="Q92" s="15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</row>
    <row r="93" spans="1:40" ht="12.75">
      <c r="A93" s="99"/>
      <c r="B93" s="38"/>
      <c r="C93" s="102"/>
      <c r="D93" s="16"/>
      <c r="E93" s="15"/>
      <c r="F93" s="16"/>
      <c r="G93" s="16"/>
      <c r="H93" s="16"/>
      <c r="I93" s="15"/>
      <c r="J93" s="15"/>
      <c r="K93" s="15"/>
      <c r="L93" s="15"/>
      <c r="M93" s="15"/>
      <c r="N93" s="15"/>
      <c r="O93" s="15"/>
      <c r="P93" s="15"/>
      <c r="Q93" s="15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</row>
    <row r="94" spans="1:40" ht="12.75">
      <c r="A94" s="99"/>
      <c r="B94" s="101"/>
      <c r="C94" s="101"/>
      <c r="D94" s="16"/>
      <c r="E94" s="15"/>
      <c r="F94" s="16"/>
      <c r="G94" s="16"/>
      <c r="H94" s="16"/>
      <c r="I94" s="15"/>
      <c r="J94" s="15"/>
      <c r="K94" s="15"/>
      <c r="L94" s="15"/>
      <c r="M94" s="15"/>
      <c r="N94" s="15"/>
      <c r="O94" s="15"/>
      <c r="P94" s="15"/>
      <c r="Q94" s="15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</row>
    <row r="95" spans="1:40" ht="12.75">
      <c r="A95" s="99"/>
      <c r="B95" s="101"/>
      <c r="C95" s="102"/>
      <c r="D95" s="16"/>
      <c r="E95" s="15"/>
      <c r="F95" s="16"/>
      <c r="G95" s="16"/>
      <c r="H95" s="16"/>
      <c r="I95" s="15"/>
      <c r="J95" s="15"/>
      <c r="K95" s="15"/>
      <c r="L95" s="15"/>
      <c r="M95" s="15"/>
      <c r="N95" s="15"/>
      <c r="O95" s="15"/>
      <c r="P95" s="15"/>
      <c r="Q95" s="15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</row>
    <row r="96" spans="1:40" ht="12.75">
      <c r="A96" s="99"/>
      <c r="B96" s="101"/>
      <c r="C96" s="123"/>
      <c r="D96" s="16"/>
      <c r="E96" s="15"/>
      <c r="F96" s="16"/>
      <c r="G96" s="16"/>
      <c r="H96" s="16"/>
      <c r="I96" s="15"/>
      <c r="J96" s="15"/>
      <c r="K96" s="15"/>
      <c r="L96" s="15"/>
      <c r="M96" s="15"/>
      <c r="N96" s="15"/>
      <c r="O96" s="15"/>
      <c r="P96" s="15"/>
      <c r="Q96" s="15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</row>
    <row r="97" spans="1:40" ht="12.75">
      <c r="A97" s="99"/>
      <c r="B97" s="101"/>
      <c r="C97" s="123"/>
      <c r="D97" s="16"/>
      <c r="E97" s="15"/>
      <c r="F97" s="16"/>
      <c r="G97" s="16"/>
      <c r="H97" s="16"/>
      <c r="I97" s="15"/>
      <c r="J97" s="15"/>
      <c r="K97" s="15"/>
      <c r="L97" s="15"/>
      <c r="M97" s="15"/>
      <c r="N97" s="15"/>
      <c r="O97" s="15"/>
      <c r="P97" s="15"/>
      <c r="Q97" s="15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</row>
    <row r="98" spans="1:40" ht="12.75">
      <c r="A98" s="99"/>
      <c r="B98" s="101"/>
      <c r="C98" s="101"/>
      <c r="D98" s="16"/>
      <c r="E98" s="15"/>
      <c r="F98" s="16"/>
      <c r="G98" s="16"/>
      <c r="H98" s="16"/>
      <c r="I98" s="15"/>
      <c r="J98" s="15"/>
      <c r="K98" s="15"/>
      <c r="L98" s="15"/>
      <c r="M98" s="15"/>
      <c r="N98" s="15"/>
      <c r="O98" s="15"/>
      <c r="P98" s="15"/>
      <c r="Q98" s="15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</row>
    <row r="99" spans="1:40" ht="12.75">
      <c r="A99" s="99"/>
      <c r="B99" s="101"/>
      <c r="C99" s="123"/>
      <c r="D99" s="16"/>
      <c r="E99" s="15"/>
      <c r="F99" s="16"/>
      <c r="G99" s="16"/>
      <c r="H99" s="16"/>
      <c r="I99" s="15"/>
      <c r="J99" s="15"/>
      <c r="K99" s="15"/>
      <c r="L99" s="15"/>
      <c r="M99" s="15"/>
      <c r="N99" s="15"/>
      <c r="O99" s="15"/>
      <c r="P99" s="15"/>
      <c r="Q99" s="15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</row>
    <row r="100" spans="1:40" ht="12.75">
      <c r="A100" s="99"/>
      <c r="B100" s="101"/>
      <c r="C100" s="123"/>
      <c r="D100" s="16"/>
      <c r="E100" s="15"/>
      <c r="F100" s="16"/>
      <c r="G100" s="16"/>
      <c r="H100" s="16"/>
      <c r="I100" s="15"/>
      <c r="J100" s="15"/>
      <c r="K100" s="15"/>
      <c r="L100" s="15"/>
      <c r="M100" s="15"/>
      <c r="N100" s="15"/>
      <c r="O100" s="15"/>
      <c r="P100" s="15"/>
      <c r="Q100" s="15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</row>
    <row r="101" spans="1:40" ht="12.75">
      <c r="A101" s="99"/>
      <c r="B101" s="101"/>
      <c r="C101" s="123"/>
      <c r="D101" s="16"/>
      <c r="E101" s="15"/>
      <c r="F101" s="16"/>
      <c r="G101" s="16"/>
      <c r="H101" s="16"/>
      <c r="I101" s="15"/>
      <c r="J101" s="15"/>
      <c r="K101" s="15"/>
      <c r="L101" s="15"/>
      <c r="M101" s="15"/>
      <c r="N101" s="15"/>
      <c r="O101" s="15"/>
      <c r="P101" s="15"/>
      <c r="Q101" s="15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</row>
    <row r="102" spans="1:40" ht="12.75">
      <c r="A102" s="99"/>
      <c r="B102" s="101"/>
      <c r="C102" s="123"/>
      <c r="D102" s="16"/>
      <c r="E102" s="15"/>
      <c r="F102" s="16"/>
      <c r="G102" s="16"/>
      <c r="H102" s="16"/>
      <c r="I102" s="15"/>
      <c r="J102" s="15"/>
      <c r="K102" s="15"/>
      <c r="L102" s="15"/>
      <c r="M102" s="15"/>
      <c r="N102" s="15"/>
      <c r="O102" s="15"/>
      <c r="P102" s="15"/>
      <c r="Q102" s="15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</row>
    <row r="103" spans="1:40" ht="12.75">
      <c r="A103" s="99"/>
      <c r="B103" s="101"/>
      <c r="C103" s="123"/>
      <c r="D103" s="16"/>
      <c r="E103" s="15"/>
      <c r="F103" s="16"/>
      <c r="G103" s="16"/>
      <c r="H103" s="16"/>
      <c r="I103" s="15"/>
      <c r="J103" s="15"/>
      <c r="K103" s="15"/>
      <c r="L103" s="15"/>
      <c r="M103" s="15"/>
      <c r="N103" s="15"/>
      <c r="O103" s="15"/>
      <c r="P103" s="15"/>
      <c r="Q103" s="15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</row>
    <row r="104" spans="1:40" ht="12.75">
      <c r="A104" s="99"/>
      <c r="B104" s="101"/>
      <c r="C104" s="101"/>
      <c r="D104" s="16"/>
      <c r="E104" s="15"/>
      <c r="F104" s="16"/>
      <c r="G104" s="16"/>
      <c r="H104" s="16"/>
      <c r="I104" s="15"/>
      <c r="J104" s="15"/>
      <c r="K104" s="15"/>
      <c r="L104" s="15"/>
      <c r="M104" s="15"/>
      <c r="N104" s="15"/>
      <c r="O104" s="15"/>
      <c r="P104" s="15"/>
      <c r="Q104" s="15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</row>
    <row r="105" spans="1:40" ht="12.75">
      <c r="A105" s="99"/>
      <c r="B105" s="101"/>
      <c r="C105" s="123"/>
      <c r="D105" s="16"/>
      <c r="E105" s="15"/>
      <c r="F105" s="16"/>
      <c r="G105" s="16"/>
      <c r="H105" s="16"/>
      <c r="I105" s="15"/>
      <c r="J105" s="15"/>
      <c r="K105" s="15"/>
      <c r="L105" s="15"/>
      <c r="M105" s="15"/>
      <c r="N105" s="15"/>
      <c r="O105" s="15"/>
      <c r="P105" s="15"/>
      <c r="Q105" s="15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</row>
    <row r="106" spans="1:40" ht="12.75">
      <c r="A106" s="99"/>
      <c r="B106" s="101"/>
      <c r="C106" s="123"/>
      <c r="D106" s="16"/>
      <c r="E106" s="15"/>
      <c r="F106" s="16"/>
      <c r="G106" s="16"/>
      <c r="H106" s="16"/>
      <c r="I106" s="15"/>
      <c r="J106" s="15"/>
      <c r="K106" s="15"/>
      <c r="L106" s="15"/>
      <c r="M106" s="15"/>
      <c r="N106" s="15"/>
      <c r="O106" s="15"/>
      <c r="P106" s="15"/>
      <c r="Q106" s="15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</row>
    <row r="107" spans="1:40" ht="12.75">
      <c r="A107" s="99"/>
      <c r="B107" s="101"/>
      <c r="C107" s="123"/>
      <c r="D107" s="16"/>
      <c r="E107" s="15"/>
      <c r="F107" s="16"/>
      <c r="G107" s="16"/>
      <c r="H107" s="16"/>
      <c r="I107" s="15"/>
      <c r="J107" s="15"/>
      <c r="K107" s="15"/>
      <c r="L107" s="15"/>
      <c r="M107" s="15"/>
      <c r="N107" s="15"/>
      <c r="O107" s="15"/>
      <c r="P107" s="15"/>
      <c r="Q107" s="15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</row>
    <row r="108" spans="1:40" ht="12.75">
      <c r="A108" s="99"/>
      <c r="B108" s="101"/>
      <c r="C108" s="101"/>
      <c r="D108" s="16"/>
      <c r="E108" s="15"/>
      <c r="F108" s="16"/>
      <c r="G108" s="16"/>
      <c r="H108" s="16"/>
      <c r="I108" s="15"/>
      <c r="J108" s="15"/>
      <c r="K108" s="15"/>
      <c r="L108" s="15"/>
      <c r="M108" s="15"/>
      <c r="N108" s="15"/>
      <c r="O108" s="15"/>
      <c r="P108" s="15"/>
      <c r="Q108" s="15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</row>
    <row r="109" spans="1:40" ht="12.75">
      <c r="A109" s="99"/>
      <c r="B109" s="101"/>
      <c r="C109" s="101"/>
      <c r="D109" s="16"/>
      <c r="E109" s="15"/>
      <c r="F109" s="16"/>
      <c r="G109" s="16"/>
      <c r="H109" s="16"/>
      <c r="I109" s="15"/>
      <c r="J109" s="15"/>
      <c r="K109" s="15"/>
      <c r="L109" s="15"/>
      <c r="M109" s="15"/>
      <c r="N109" s="15"/>
      <c r="O109" s="15"/>
      <c r="P109" s="15"/>
      <c r="Q109" s="15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</row>
    <row r="110" spans="1:40" ht="12.75">
      <c r="A110" s="99"/>
      <c r="B110" s="101"/>
      <c r="C110" s="101"/>
      <c r="D110" s="16"/>
      <c r="E110" s="15"/>
      <c r="F110" s="16"/>
      <c r="G110" s="16"/>
      <c r="H110" s="16"/>
      <c r="I110" s="15"/>
      <c r="J110" s="15"/>
      <c r="K110" s="15"/>
      <c r="L110" s="15"/>
      <c r="M110" s="15"/>
      <c r="N110" s="15"/>
      <c r="O110" s="15"/>
      <c r="P110" s="15"/>
      <c r="Q110" s="15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</row>
    <row r="111" spans="1:40" ht="12.75">
      <c r="A111" s="99"/>
      <c r="B111" s="101"/>
      <c r="C111" s="101"/>
      <c r="D111" s="16"/>
      <c r="E111" s="15"/>
      <c r="F111" s="16"/>
      <c r="G111" s="16"/>
      <c r="H111" s="16"/>
      <c r="I111" s="15"/>
      <c r="J111" s="15"/>
      <c r="K111" s="15"/>
      <c r="L111" s="15"/>
      <c r="M111" s="15"/>
      <c r="N111" s="15"/>
      <c r="O111" s="15"/>
      <c r="P111" s="15"/>
      <c r="Q111" s="15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</row>
    <row r="112" spans="1:40" ht="12.75">
      <c r="A112" s="99"/>
      <c r="B112" s="38"/>
      <c r="C112" s="101"/>
      <c r="D112" s="16"/>
      <c r="E112" s="15"/>
      <c r="F112" s="16"/>
      <c r="G112" s="16"/>
      <c r="H112" s="16"/>
      <c r="I112" s="15"/>
      <c r="J112" s="15"/>
      <c r="K112" s="15"/>
      <c r="L112" s="15"/>
      <c r="M112" s="15"/>
      <c r="N112" s="15"/>
      <c r="O112" s="15"/>
      <c r="P112" s="15"/>
      <c r="Q112" s="15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</row>
    <row r="113" spans="1:40" ht="12.75">
      <c r="A113" s="99"/>
      <c r="B113" s="38"/>
      <c r="C113" s="101"/>
      <c r="D113" s="16"/>
      <c r="E113" s="15"/>
      <c r="F113" s="16"/>
      <c r="G113" s="16"/>
      <c r="H113" s="16"/>
      <c r="I113" s="15"/>
      <c r="J113" s="15"/>
      <c r="K113" s="15"/>
      <c r="L113" s="15"/>
      <c r="M113" s="15"/>
      <c r="N113" s="15"/>
      <c r="O113" s="15"/>
      <c r="P113" s="15"/>
      <c r="Q113" s="15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</row>
    <row r="114" spans="1:40" ht="12.75">
      <c r="A114" s="99"/>
      <c r="B114" s="101"/>
      <c r="C114" s="123"/>
      <c r="D114" s="16"/>
      <c r="E114" s="15"/>
      <c r="F114" s="16"/>
      <c r="G114" s="16"/>
      <c r="H114" s="16"/>
      <c r="I114" s="15"/>
      <c r="J114" s="15"/>
      <c r="K114" s="15"/>
      <c r="L114" s="15"/>
      <c r="M114" s="15"/>
      <c r="N114" s="15"/>
      <c r="O114" s="15"/>
      <c r="P114" s="15"/>
      <c r="Q114" s="15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</row>
    <row r="115" spans="1:40" ht="12.75">
      <c r="A115" s="99"/>
      <c r="B115" s="101"/>
      <c r="C115" s="123"/>
      <c r="D115" s="16"/>
      <c r="E115" s="15"/>
      <c r="F115" s="16"/>
      <c r="G115" s="16"/>
      <c r="H115" s="16"/>
      <c r="I115" s="15"/>
      <c r="J115" s="15"/>
      <c r="K115" s="15"/>
      <c r="L115" s="15"/>
      <c r="M115" s="15"/>
      <c r="N115" s="15"/>
      <c r="O115" s="15"/>
      <c r="P115" s="15"/>
      <c r="Q115" s="15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</row>
    <row r="116" spans="1:40" ht="12.75">
      <c r="A116" s="99"/>
      <c r="B116" s="101"/>
      <c r="C116" s="123"/>
      <c r="D116" s="16"/>
      <c r="E116" s="15"/>
      <c r="F116" s="16"/>
      <c r="G116" s="16"/>
      <c r="H116" s="16"/>
      <c r="I116" s="15"/>
      <c r="J116" s="15"/>
      <c r="K116" s="15"/>
      <c r="L116" s="15"/>
      <c r="M116" s="15"/>
      <c r="N116" s="15"/>
      <c r="O116" s="15"/>
      <c r="P116" s="15"/>
      <c r="Q116" s="15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</row>
    <row r="117" spans="1:40" ht="12.75">
      <c r="A117" s="99"/>
      <c r="B117" s="101"/>
      <c r="C117" s="123"/>
      <c r="D117" s="16"/>
      <c r="E117" s="15"/>
      <c r="F117" s="16"/>
      <c r="G117" s="16"/>
      <c r="H117" s="16"/>
      <c r="I117" s="15"/>
      <c r="J117" s="15"/>
      <c r="K117" s="15"/>
      <c r="L117" s="15"/>
      <c r="M117" s="15"/>
      <c r="N117" s="15"/>
      <c r="O117" s="15"/>
      <c r="P117" s="15"/>
      <c r="Q117" s="15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</row>
    <row r="118" spans="1:40" ht="12.75">
      <c r="A118" s="99"/>
      <c r="B118" s="101"/>
      <c r="C118" s="101"/>
      <c r="D118" s="16"/>
      <c r="E118" s="15"/>
      <c r="F118" s="16"/>
      <c r="G118" s="16"/>
      <c r="H118" s="16"/>
      <c r="I118" s="15"/>
      <c r="J118" s="15"/>
      <c r="K118" s="15"/>
      <c r="L118" s="15"/>
      <c r="M118" s="15"/>
      <c r="N118" s="15"/>
      <c r="O118" s="15"/>
      <c r="P118" s="15"/>
      <c r="Q118" s="15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</row>
    <row r="119" spans="1:40" ht="12.75">
      <c r="A119" s="99"/>
      <c r="B119" s="101"/>
      <c r="C119" s="123"/>
      <c r="D119" s="16"/>
      <c r="E119" s="15"/>
      <c r="F119" s="16"/>
      <c r="G119" s="16"/>
      <c r="H119" s="16"/>
      <c r="I119" s="15"/>
      <c r="J119" s="15"/>
      <c r="K119" s="15"/>
      <c r="L119" s="15"/>
      <c r="M119" s="15"/>
      <c r="N119" s="15"/>
      <c r="O119" s="15"/>
      <c r="P119" s="15"/>
      <c r="Q119" s="15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</row>
    <row r="120" spans="1:40" ht="12.75">
      <c r="A120" s="99"/>
      <c r="B120" s="101"/>
      <c r="C120" s="123"/>
      <c r="D120" s="16"/>
      <c r="E120" s="15"/>
      <c r="F120" s="16"/>
      <c r="G120" s="16"/>
      <c r="H120" s="16"/>
      <c r="I120" s="15"/>
      <c r="J120" s="15"/>
      <c r="K120" s="15"/>
      <c r="L120" s="15"/>
      <c r="M120" s="15"/>
      <c r="N120" s="15"/>
      <c r="O120" s="15"/>
      <c r="P120" s="15"/>
      <c r="Q120" s="15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</row>
    <row r="121" spans="1:40" ht="12.75">
      <c r="A121" s="99"/>
      <c r="B121" s="101"/>
      <c r="C121" s="123"/>
      <c r="D121" s="16"/>
      <c r="E121" s="15"/>
      <c r="F121" s="16"/>
      <c r="G121" s="16"/>
      <c r="H121" s="16"/>
      <c r="I121" s="15"/>
      <c r="J121" s="15"/>
      <c r="K121" s="15"/>
      <c r="L121" s="15"/>
      <c r="M121" s="15"/>
      <c r="N121" s="15"/>
      <c r="O121" s="15"/>
      <c r="P121" s="15"/>
      <c r="Q121" s="15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</row>
    <row r="122" spans="1:40" ht="12.75">
      <c r="A122" s="99"/>
      <c r="B122" s="126"/>
      <c r="C122" s="101"/>
      <c r="D122" s="16"/>
      <c r="E122" s="15"/>
      <c r="F122" s="16"/>
      <c r="G122" s="16"/>
      <c r="H122" s="16"/>
      <c r="I122" s="15"/>
      <c r="J122" s="15"/>
      <c r="K122" s="15"/>
      <c r="L122" s="15"/>
      <c r="M122" s="15"/>
      <c r="N122" s="15"/>
      <c r="O122" s="15"/>
      <c r="P122" s="15"/>
      <c r="Q122" s="15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</row>
    <row r="123" spans="1:40" ht="12.75">
      <c r="A123" s="16"/>
      <c r="B123" s="127"/>
      <c r="C123" s="127"/>
      <c r="D123" s="16"/>
      <c r="E123" s="15"/>
      <c r="F123" s="16"/>
      <c r="G123" s="16"/>
      <c r="H123" s="16"/>
      <c r="I123" s="15"/>
      <c r="J123" s="15"/>
      <c r="K123" s="15"/>
      <c r="L123" s="20"/>
      <c r="M123" s="15"/>
      <c r="N123" s="15"/>
      <c r="O123" s="15"/>
      <c r="P123" s="15"/>
      <c r="Q123" s="15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</row>
    <row r="124" spans="1:40" ht="12.75">
      <c r="A124" s="16"/>
      <c r="B124" s="38"/>
      <c r="C124" s="128"/>
      <c r="D124" s="16"/>
      <c r="E124" s="15"/>
      <c r="F124" s="16"/>
      <c r="G124" s="16"/>
      <c r="H124" s="16"/>
      <c r="I124" s="15"/>
      <c r="J124" s="15"/>
      <c r="K124" s="15"/>
      <c r="L124" s="15"/>
      <c r="M124" s="15"/>
      <c r="N124" s="15"/>
      <c r="O124" s="15"/>
      <c r="P124" s="15"/>
      <c r="Q124" s="15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</row>
    <row r="125" spans="1:40" ht="12.75">
      <c r="A125" s="16"/>
      <c r="B125" s="38"/>
      <c r="C125" s="38"/>
      <c r="D125" s="15"/>
      <c r="E125" s="104"/>
      <c r="F125" s="15"/>
      <c r="G125" s="15"/>
      <c r="H125" s="15"/>
      <c r="I125" s="15"/>
      <c r="J125" s="20"/>
      <c r="K125" s="15"/>
      <c r="L125" s="15"/>
      <c r="M125" s="15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</row>
  </sheetData>
  <mergeCells count="2">
    <mergeCell ref="T46:U46"/>
    <mergeCell ref="T47:U47"/>
  </mergeCells>
  <printOptions horizontalCentered="1" verticalCentered="1"/>
  <pageMargins left="0.5" right="0.5" top="0.51" bottom="0.49" header="0.5" footer="0.5"/>
  <pageSetup fitToHeight="1" fitToWidth="1" horizontalDpi="600" verticalDpi="600" orientation="landscape" scale="92" r:id="rId1"/>
  <headerFooter alignWithMargins="0">
    <oddFooter>&amp;R21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S8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" customWidth="1"/>
    <col min="2" max="2" width="1.421875" style="0" customWidth="1"/>
    <col min="3" max="3" width="19.00390625" style="0" customWidth="1"/>
    <col min="4" max="4" width="0.85546875" style="0" customWidth="1"/>
    <col min="5" max="5" width="9.140625" style="5" customWidth="1"/>
    <col min="6" max="6" width="1.1484375" style="5" customWidth="1"/>
    <col min="7" max="7" width="9.140625" style="5" customWidth="1"/>
    <col min="8" max="8" width="2.00390625" style="3" customWidth="1"/>
    <col min="9" max="11" width="7.421875" style="5" customWidth="1"/>
    <col min="12" max="12" width="7.421875" style="19" customWidth="1"/>
    <col min="13" max="17" width="7.421875" style="5" customWidth="1"/>
    <col min="18" max="18" width="9.140625" style="3" customWidth="1"/>
  </cols>
  <sheetData>
    <row r="1" spans="1:2" ht="15">
      <c r="A1" s="156"/>
      <c r="B1" s="30" t="s">
        <v>388</v>
      </c>
    </row>
    <row r="3" spans="5:7" ht="12.75">
      <c r="E3" s="5" t="s">
        <v>29</v>
      </c>
      <c r="G3" s="5" t="s">
        <v>29</v>
      </c>
    </row>
    <row r="4" spans="5:7" ht="12.75">
      <c r="E4" s="5" t="s">
        <v>95</v>
      </c>
      <c r="G4" s="5" t="s">
        <v>95</v>
      </c>
    </row>
    <row r="5" spans="1:19" ht="12.75">
      <c r="A5" s="1" t="s">
        <v>31</v>
      </c>
      <c r="C5" t="s">
        <v>32</v>
      </c>
      <c r="E5" s="5" t="s">
        <v>46</v>
      </c>
      <c r="G5" s="5" t="s">
        <v>46</v>
      </c>
      <c r="I5" s="15" t="s">
        <v>66</v>
      </c>
      <c r="J5" s="5" t="s">
        <v>67</v>
      </c>
      <c r="K5" s="5" t="s">
        <v>68</v>
      </c>
      <c r="L5" s="19" t="s">
        <v>71</v>
      </c>
      <c r="M5" s="5" t="s">
        <v>73</v>
      </c>
      <c r="N5" s="5" t="s">
        <v>72</v>
      </c>
      <c r="O5" s="5" t="s">
        <v>69</v>
      </c>
      <c r="P5" s="5" t="s">
        <v>70</v>
      </c>
      <c r="Q5" s="5" t="s">
        <v>74</v>
      </c>
      <c r="R5" s="5" t="s">
        <v>75</v>
      </c>
      <c r="S5" s="5" t="s">
        <v>380</v>
      </c>
    </row>
    <row r="6" spans="1:19" ht="13.5" thickBot="1">
      <c r="A6" s="49" t="s">
        <v>40</v>
      </c>
      <c r="B6" s="48"/>
      <c r="C6" s="48" t="s">
        <v>41</v>
      </c>
      <c r="D6" s="48"/>
      <c r="E6" s="55" t="s">
        <v>77</v>
      </c>
      <c r="F6" s="55"/>
      <c r="G6" s="55" t="s">
        <v>78</v>
      </c>
      <c r="H6" s="52"/>
      <c r="I6" s="55" t="s">
        <v>80</v>
      </c>
      <c r="J6" s="55" t="s">
        <v>81</v>
      </c>
      <c r="K6" s="55" t="s">
        <v>82</v>
      </c>
      <c r="L6" s="53" t="s">
        <v>84</v>
      </c>
      <c r="M6" s="55" t="s">
        <v>85</v>
      </c>
      <c r="N6" s="55" t="s">
        <v>85</v>
      </c>
      <c r="O6" s="55" t="s">
        <v>83</v>
      </c>
      <c r="P6" s="55" t="s">
        <v>83</v>
      </c>
      <c r="Q6" s="55" t="s">
        <v>86</v>
      </c>
      <c r="R6" s="55" t="s">
        <v>87</v>
      </c>
      <c r="S6" s="181" t="s">
        <v>370</v>
      </c>
    </row>
    <row r="7" ht="2.25" customHeight="1" thickTop="1">
      <c r="R7"/>
    </row>
    <row r="8" spans="1:19" ht="12.75">
      <c r="A8" s="12">
        <v>1</v>
      </c>
      <c r="B8" s="8"/>
      <c r="C8" s="8" t="s">
        <v>348</v>
      </c>
      <c r="D8" s="1"/>
      <c r="E8" s="66">
        <f>AVERAGE(I8:S8)</f>
        <v>5.819272127272728</v>
      </c>
      <c r="F8" s="1"/>
      <c r="G8" s="12">
        <v>11</v>
      </c>
      <c r="H8" s="1"/>
      <c r="I8" s="66">
        <v>5.9891062</v>
      </c>
      <c r="J8" s="66">
        <v>5.7459593</v>
      </c>
      <c r="K8" s="66">
        <v>5.7516465</v>
      </c>
      <c r="L8" s="66">
        <v>5.9376869</v>
      </c>
      <c r="M8" s="66">
        <v>6.453351</v>
      </c>
      <c r="N8" s="66">
        <v>5.1026621</v>
      </c>
      <c r="O8" s="66">
        <v>5.0865059</v>
      </c>
      <c r="P8" s="66">
        <v>5.2613149</v>
      </c>
      <c r="Q8" s="66">
        <v>6.6302953</v>
      </c>
      <c r="R8" s="66">
        <v>6.2001204</v>
      </c>
      <c r="S8" s="66">
        <v>5.8533449</v>
      </c>
    </row>
    <row r="9" spans="1:19" ht="12.75">
      <c r="A9" s="12">
        <v>2</v>
      </c>
      <c r="B9" s="8"/>
      <c r="C9" s="8" t="s">
        <v>349</v>
      </c>
      <c r="D9" s="1"/>
      <c r="E9" s="66">
        <f aca="true" t="shared" si="0" ref="E9:E42">AVERAGE(I9:S9)</f>
        <v>4.866334045454545</v>
      </c>
      <c r="F9" s="1"/>
      <c r="G9" s="12">
        <v>28</v>
      </c>
      <c r="H9" s="1"/>
      <c r="I9" s="66">
        <v>5.120604</v>
      </c>
      <c r="J9" s="66">
        <v>4.8638163</v>
      </c>
      <c r="K9" s="66">
        <v>4.5427856</v>
      </c>
      <c r="L9" s="66">
        <v>3.7332549</v>
      </c>
      <c r="M9" s="66">
        <v>5.0305386</v>
      </c>
      <c r="N9" s="66">
        <v>7.1004095</v>
      </c>
      <c r="O9" s="66">
        <v>3.5026994</v>
      </c>
      <c r="P9" s="66">
        <v>6.1201906</v>
      </c>
      <c r="Q9" s="66">
        <v>4.1444116</v>
      </c>
      <c r="R9" s="66">
        <v>5.173645</v>
      </c>
      <c r="S9" s="66">
        <v>4.197319</v>
      </c>
    </row>
    <row r="10" spans="1:19" ht="12.75">
      <c r="A10" s="12">
        <v>3</v>
      </c>
      <c r="C10" s="8" t="s">
        <v>350</v>
      </c>
      <c r="D10" s="1"/>
      <c r="E10" s="66">
        <f t="shared" si="0"/>
        <v>5.1160676363636375</v>
      </c>
      <c r="F10" s="1"/>
      <c r="G10" s="12">
        <v>23</v>
      </c>
      <c r="H10" s="1"/>
      <c r="I10" s="66">
        <v>5.4549036</v>
      </c>
      <c r="J10" s="66">
        <v>5.0968342</v>
      </c>
      <c r="K10" s="66">
        <v>5.3283334</v>
      </c>
      <c r="L10" s="66">
        <v>4.6154056</v>
      </c>
      <c r="M10" s="66">
        <v>6.7429681</v>
      </c>
      <c r="N10" s="66">
        <v>5.6825066</v>
      </c>
      <c r="O10" s="66">
        <v>4.5932522</v>
      </c>
      <c r="P10" s="66">
        <v>4.0925159</v>
      </c>
      <c r="Q10" s="66">
        <v>4.692574</v>
      </c>
      <c r="R10" s="66">
        <v>5.1264448</v>
      </c>
      <c r="S10" s="66">
        <v>4.8510056</v>
      </c>
    </row>
    <row r="11" spans="1:19" ht="12.75">
      <c r="A11" s="43">
        <v>4</v>
      </c>
      <c r="B11" s="94"/>
      <c r="C11" s="94" t="s">
        <v>25</v>
      </c>
      <c r="D11" s="17"/>
      <c r="E11" s="67">
        <f t="shared" si="0"/>
        <v>5.316457718181818</v>
      </c>
      <c r="F11" s="17"/>
      <c r="G11" s="43">
        <v>19</v>
      </c>
      <c r="H11" s="17"/>
      <c r="I11" s="67">
        <v>4.9086928</v>
      </c>
      <c r="J11" s="67">
        <v>4.8985567</v>
      </c>
      <c r="K11" s="67">
        <v>6.0099196</v>
      </c>
      <c r="L11" s="67">
        <v>4.9491506</v>
      </c>
      <c r="M11" s="67">
        <v>6.1587324</v>
      </c>
      <c r="N11" s="67">
        <v>7.2406635</v>
      </c>
      <c r="O11" s="67">
        <v>3.9754484</v>
      </c>
      <c r="P11" s="67">
        <v>5.2235651</v>
      </c>
      <c r="Q11" s="67">
        <v>5.3279333</v>
      </c>
      <c r="R11" s="67">
        <v>5.7342319</v>
      </c>
      <c r="S11" s="67">
        <v>4.0541406</v>
      </c>
    </row>
    <row r="12" spans="1:19" ht="12.75">
      <c r="A12" s="12">
        <v>5</v>
      </c>
      <c r="B12" s="8"/>
      <c r="C12" s="8" t="s">
        <v>259</v>
      </c>
      <c r="D12" s="1"/>
      <c r="E12" s="66">
        <f t="shared" si="0"/>
        <v>4.924882963636364</v>
      </c>
      <c r="F12" s="1"/>
      <c r="G12" s="12">
        <v>27</v>
      </c>
      <c r="H12" s="1"/>
      <c r="I12" s="66">
        <v>4.7519274</v>
      </c>
      <c r="J12" s="66">
        <v>4.3476982</v>
      </c>
      <c r="K12" s="66">
        <v>5.1324911</v>
      </c>
      <c r="L12" s="66">
        <v>5.156661</v>
      </c>
      <c r="M12" s="66">
        <v>4.9747572</v>
      </c>
      <c r="N12" s="66">
        <v>6.8969507</v>
      </c>
      <c r="O12" s="66">
        <v>4.1458659</v>
      </c>
      <c r="P12" s="66">
        <v>4.7757959</v>
      </c>
      <c r="Q12" s="66">
        <v>4.5464764</v>
      </c>
      <c r="R12" s="66">
        <v>4.9691796</v>
      </c>
      <c r="S12" s="66">
        <v>4.4759092</v>
      </c>
    </row>
    <row r="13" spans="1:19" ht="12.75">
      <c r="A13" s="12">
        <v>6</v>
      </c>
      <c r="B13" s="8"/>
      <c r="C13" s="8" t="s">
        <v>351</v>
      </c>
      <c r="D13" s="1"/>
      <c r="E13" s="66">
        <f t="shared" si="0"/>
        <v>4.7438773727272725</v>
      </c>
      <c r="F13" s="1"/>
      <c r="G13" s="12">
        <v>29</v>
      </c>
      <c r="H13" s="1"/>
      <c r="I13" s="66">
        <v>5.3473711</v>
      </c>
      <c r="J13" s="66">
        <v>4.7279043</v>
      </c>
      <c r="K13" s="66">
        <v>4.0205293</v>
      </c>
      <c r="L13" s="66">
        <v>4.6096845</v>
      </c>
      <c r="M13" s="66">
        <v>5.2053366</v>
      </c>
      <c r="N13" s="66">
        <v>6.1748977</v>
      </c>
      <c r="O13" s="66">
        <v>3.7250562</v>
      </c>
      <c r="P13" s="66">
        <v>4.449079</v>
      </c>
      <c r="Q13" s="66">
        <v>4.9549389</v>
      </c>
      <c r="R13" s="66">
        <v>4.5183053</v>
      </c>
      <c r="S13" s="66">
        <v>4.4495482</v>
      </c>
    </row>
    <row r="14" spans="1:19" ht="12.75">
      <c r="A14" s="12">
        <v>7</v>
      </c>
      <c r="B14" s="8"/>
      <c r="C14" s="8" t="s">
        <v>352</v>
      </c>
      <c r="D14" s="1"/>
      <c r="E14" s="66">
        <f t="shared" si="0"/>
        <v>5.727310145454546</v>
      </c>
      <c r="F14" s="1"/>
      <c r="G14" s="12">
        <v>12</v>
      </c>
      <c r="H14" s="1"/>
      <c r="I14" s="66">
        <v>5.8051524</v>
      </c>
      <c r="J14" s="66">
        <v>6.1217103</v>
      </c>
      <c r="K14" s="66">
        <v>5.9005775</v>
      </c>
      <c r="L14" s="66">
        <v>5.4954104</v>
      </c>
      <c r="M14" s="66">
        <v>6.0394812</v>
      </c>
      <c r="N14" s="66">
        <v>6.1974397</v>
      </c>
      <c r="O14" s="66">
        <v>4.6426888</v>
      </c>
      <c r="P14" s="66">
        <v>4.3755116</v>
      </c>
      <c r="Q14" s="66">
        <v>5.5785871</v>
      </c>
      <c r="R14" s="66">
        <v>7.3080564</v>
      </c>
      <c r="S14" s="66">
        <v>5.5357962</v>
      </c>
    </row>
    <row r="15" spans="1:19" ht="12.75">
      <c r="A15" s="43">
        <v>8</v>
      </c>
      <c r="B15" s="94"/>
      <c r="C15" s="94" t="s">
        <v>353</v>
      </c>
      <c r="D15" s="17"/>
      <c r="E15" s="67">
        <f t="shared" si="0"/>
        <v>6.328683800000001</v>
      </c>
      <c r="F15" s="17"/>
      <c r="G15" s="43">
        <v>5</v>
      </c>
      <c r="H15" s="17"/>
      <c r="I15" s="67">
        <v>6.6806951</v>
      </c>
      <c r="J15" s="67">
        <v>5.989037</v>
      </c>
      <c r="K15" s="67">
        <v>6.9203877</v>
      </c>
      <c r="L15" s="67">
        <v>5.4223895</v>
      </c>
      <c r="M15" s="67">
        <v>7.4969912</v>
      </c>
      <c r="N15" s="67">
        <v>7.8501773</v>
      </c>
      <c r="O15" s="67">
        <v>5.3780622</v>
      </c>
      <c r="P15" s="67">
        <v>5.7741089</v>
      </c>
      <c r="Q15" s="67">
        <v>6.4587321</v>
      </c>
      <c r="R15" s="67">
        <v>6.0437803</v>
      </c>
      <c r="S15" s="67">
        <v>5.6011605</v>
      </c>
    </row>
    <row r="16" spans="1:19" ht="12.75">
      <c r="A16" s="12">
        <v>9</v>
      </c>
      <c r="B16" s="8"/>
      <c r="C16" s="8" t="s">
        <v>354</v>
      </c>
      <c r="D16" s="1"/>
      <c r="E16" s="66">
        <f t="shared" si="0"/>
        <v>6.597861900000001</v>
      </c>
      <c r="F16" s="1"/>
      <c r="G16" s="12">
        <v>2</v>
      </c>
      <c r="H16" s="1"/>
      <c r="I16" s="66">
        <v>5.8931632</v>
      </c>
      <c r="J16" s="66">
        <v>6.4877791</v>
      </c>
      <c r="K16" s="66">
        <v>7.1776948</v>
      </c>
      <c r="L16" s="66">
        <v>6.5220623</v>
      </c>
      <c r="M16" s="66">
        <v>6.6772881</v>
      </c>
      <c r="N16" s="66">
        <v>7.798358</v>
      </c>
      <c r="O16" s="66">
        <v>5.8101544</v>
      </c>
      <c r="P16" s="66">
        <v>5.7578201</v>
      </c>
      <c r="Q16" s="66">
        <v>6.7511506</v>
      </c>
      <c r="R16" s="66">
        <v>7.1403008</v>
      </c>
      <c r="S16" s="66">
        <v>6.5607095</v>
      </c>
    </row>
    <row r="17" spans="1:19" ht="12.75">
      <c r="A17" s="12">
        <v>10</v>
      </c>
      <c r="B17" s="8"/>
      <c r="C17" s="8" t="s">
        <v>355</v>
      </c>
      <c r="D17" s="1"/>
      <c r="E17" s="66">
        <f t="shared" si="0"/>
        <v>6.763017218181818</v>
      </c>
      <c r="F17" s="1"/>
      <c r="G17" s="12">
        <v>1</v>
      </c>
      <c r="H17" s="1"/>
      <c r="I17" s="66">
        <v>6.7576756</v>
      </c>
      <c r="J17" s="66">
        <v>6.8585048</v>
      </c>
      <c r="K17" s="66">
        <v>7.2915497</v>
      </c>
      <c r="L17" s="66">
        <v>6.0494242</v>
      </c>
      <c r="M17" s="66">
        <v>7.1136093</v>
      </c>
      <c r="N17" s="66">
        <v>7.6849976</v>
      </c>
      <c r="O17" s="66">
        <v>5.646687</v>
      </c>
      <c r="P17" s="66">
        <v>5.4072366</v>
      </c>
      <c r="Q17" s="66">
        <v>6.9834065</v>
      </c>
      <c r="R17" s="66">
        <v>7.1360564</v>
      </c>
      <c r="S17" s="66">
        <v>7.4640417</v>
      </c>
    </row>
    <row r="18" spans="1:19" ht="12.75">
      <c r="A18" s="12">
        <v>11</v>
      </c>
      <c r="B18" s="8"/>
      <c r="C18" s="8" t="s">
        <v>26</v>
      </c>
      <c r="D18" s="1"/>
      <c r="E18" s="66">
        <f t="shared" si="0"/>
        <v>5.521020536363635</v>
      </c>
      <c r="F18" s="1"/>
      <c r="G18" s="12">
        <v>14</v>
      </c>
      <c r="H18" s="1"/>
      <c r="I18" s="66">
        <v>5.579812</v>
      </c>
      <c r="J18" s="66">
        <v>4.1253414</v>
      </c>
      <c r="K18" s="66">
        <v>5.2294207</v>
      </c>
      <c r="L18" s="66">
        <v>4.64044</v>
      </c>
      <c r="M18" s="66">
        <v>4.6576009</v>
      </c>
      <c r="N18" s="66">
        <v>8.5585403</v>
      </c>
      <c r="O18" s="66">
        <v>3.7497845</v>
      </c>
      <c r="P18" s="66">
        <v>6.4681835</v>
      </c>
      <c r="Q18" s="66">
        <v>6.0312819</v>
      </c>
      <c r="R18" s="66">
        <v>7.2776375</v>
      </c>
      <c r="S18" s="66">
        <v>4.4131832</v>
      </c>
    </row>
    <row r="19" spans="1:19" ht="12.75">
      <c r="A19" s="43">
        <v>12</v>
      </c>
      <c r="B19" s="94"/>
      <c r="C19" s="94" t="s">
        <v>356</v>
      </c>
      <c r="D19" s="17"/>
      <c r="E19" s="67">
        <f t="shared" si="0"/>
        <v>6.039468981818183</v>
      </c>
      <c r="F19" s="17"/>
      <c r="G19" s="43">
        <v>8</v>
      </c>
      <c r="H19" s="17"/>
      <c r="I19" s="67">
        <v>6.5372739</v>
      </c>
      <c r="J19" s="67">
        <v>6.0047636</v>
      </c>
      <c r="K19" s="67">
        <v>6.8285875</v>
      </c>
      <c r="L19" s="67">
        <v>5.8621397</v>
      </c>
      <c r="M19" s="67">
        <v>7.0596571</v>
      </c>
      <c r="N19" s="67">
        <v>6.5077615</v>
      </c>
      <c r="O19" s="67">
        <v>5.4436812</v>
      </c>
      <c r="P19" s="67">
        <v>4.93818</v>
      </c>
      <c r="Q19" s="67">
        <v>6.0746398</v>
      </c>
      <c r="R19" s="67">
        <v>5.4288487</v>
      </c>
      <c r="S19" s="67">
        <v>5.7486258</v>
      </c>
    </row>
    <row r="20" spans="1:19" ht="12.75">
      <c r="A20" s="12">
        <v>13</v>
      </c>
      <c r="B20" s="8"/>
      <c r="C20" s="8" t="s">
        <v>357</v>
      </c>
      <c r="D20" s="1"/>
      <c r="E20" s="66">
        <f t="shared" si="0"/>
        <v>6.442991554545454</v>
      </c>
      <c r="F20" s="1"/>
      <c r="G20" s="12">
        <v>4</v>
      </c>
      <c r="H20" s="1"/>
      <c r="I20" s="66">
        <v>6.1929493</v>
      </c>
      <c r="J20" s="66">
        <v>6.4553795</v>
      </c>
      <c r="K20" s="66">
        <v>6.6590347</v>
      </c>
      <c r="L20" s="66">
        <v>6.1613889</v>
      </c>
      <c r="M20" s="66">
        <v>7.5667181</v>
      </c>
      <c r="N20" s="66">
        <v>6.9072447</v>
      </c>
      <c r="O20" s="66">
        <v>5.2442989</v>
      </c>
      <c r="P20" s="66">
        <v>6.1437325</v>
      </c>
      <c r="Q20" s="66">
        <v>6.504756</v>
      </c>
      <c r="R20" s="66">
        <v>6.5455961</v>
      </c>
      <c r="S20" s="66">
        <v>6.4918084</v>
      </c>
    </row>
    <row r="21" spans="1:19" ht="12.75">
      <c r="A21" s="12">
        <v>14</v>
      </c>
      <c r="B21" s="8"/>
      <c r="C21" s="8" t="s">
        <v>358</v>
      </c>
      <c r="D21" s="1"/>
      <c r="E21" s="66">
        <f t="shared" si="0"/>
        <v>5.827158245454546</v>
      </c>
      <c r="F21" s="1"/>
      <c r="G21" s="12">
        <v>10</v>
      </c>
      <c r="H21" s="1"/>
      <c r="I21" s="66">
        <v>5.8540983</v>
      </c>
      <c r="J21" s="66">
        <v>4.5348825</v>
      </c>
      <c r="K21" s="66">
        <v>5.8813219</v>
      </c>
      <c r="L21" s="66">
        <v>5.0571895</v>
      </c>
      <c r="M21" s="66">
        <v>6.3657322</v>
      </c>
      <c r="N21" s="66">
        <v>8.2619381</v>
      </c>
      <c r="O21" s="66">
        <v>4.3923569</v>
      </c>
      <c r="P21" s="66">
        <v>6.0450273</v>
      </c>
      <c r="Q21" s="66">
        <v>5.538023</v>
      </c>
      <c r="R21" s="66">
        <v>7.1110411</v>
      </c>
      <c r="S21" s="66">
        <v>5.0571299</v>
      </c>
    </row>
    <row r="22" spans="1:19" ht="12.75">
      <c r="A22" s="12">
        <v>15</v>
      </c>
      <c r="B22" s="8"/>
      <c r="C22" s="8" t="s">
        <v>359</v>
      </c>
      <c r="D22" s="1"/>
      <c r="E22" s="66">
        <f t="shared" si="0"/>
        <v>6.0752443</v>
      </c>
      <c r="F22" s="1"/>
      <c r="G22" s="12">
        <v>6</v>
      </c>
      <c r="H22" s="1"/>
      <c r="I22" s="66">
        <v>5.8737879</v>
      </c>
      <c r="J22" s="66">
        <v>5.5713625</v>
      </c>
      <c r="K22" s="66">
        <v>6.7305355</v>
      </c>
      <c r="L22" s="66">
        <v>5.2799082</v>
      </c>
      <c r="M22" s="66">
        <v>6.9853058</v>
      </c>
      <c r="N22" s="66">
        <v>7.2104187</v>
      </c>
      <c r="O22" s="66">
        <v>5.0614042</v>
      </c>
      <c r="P22" s="66">
        <v>5.4386101</v>
      </c>
      <c r="Q22" s="66">
        <v>6.7945509</v>
      </c>
      <c r="R22" s="66">
        <v>5.60112</v>
      </c>
      <c r="S22" s="66">
        <v>6.2806835</v>
      </c>
    </row>
    <row r="23" spans="1:19" ht="12.75">
      <c r="A23" s="43">
        <v>16</v>
      </c>
      <c r="B23" s="94"/>
      <c r="C23" s="94" t="s">
        <v>360</v>
      </c>
      <c r="D23" s="17"/>
      <c r="E23" s="67">
        <f t="shared" si="0"/>
        <v>5.68274870909091</v>
      </c>
      <c r="F23" s="17"/>
      <c r="G23" s="43">
        <v>13</v>
      </c>
      <c r="H23" s="17"/>
      <c r="I23" s="67">
        <v>5.2016549</v>
      </c>
      <c r="J23" s="67">
        <v>4.9405451</v>
      </c>
      <c r="K23" s="67">
        <v>5.5858321</v>
      </c>
      <c r="L23" s="67">
        <v>5.4000497</v>
      </c>
      <c r="M23" s="67">
        <v>6.02599</v>
      </c>
      <c r="N23" s="67">
        <v>7.8625093</v>
      </c>
      <c r="O23" s="67">
        <v>4.6514635</v>
      </c>
      <c r="P23" s="67">
        <v>5.5151477</v>
      </c>
      <c r="Q23" s="67">
        <v>5.1776185</v>
      </c>
      <c r="R23" s="67">
        <v>7.0216365</v>
      </c>
      <c r="S23" s="67">
        <v>5.1277885</v>
      </c>
    </row>
    <row r="24" spans="1:19" ht="12.75">
      <c r="A24" s="12">
        <v>17</v>
      </c>
      <c r="B24" s="8"/>
      <c r="C24" s="8" t="s">
        <v>361</v>
      </c>
      <c r="D24" s="1"/>
      <c r="E24" s="66">
        <f t="shared" si="0"/>
        <v>4.6945779</v>
      </c>
      <c r="F24" s="1"/>
      <c r="G24" s="12">
        <v>31</v>
      </c>
      <c r="H24" s="1"/>
      <c r="I24" s="66">
        <v>4.6878662</v>
      </c>
      <c r="J24" s="66">
        <v>4.5446959</v>
      </c>
      <c r="K24" s="66">
        <v>4.4148502</v>
      </c>
      <c r="L24" s="66">
        <v>3.9219775</v>
      </c>
      <c r="M24" s="66">
        <v>4.9629426</v>
      </c>
      <c r="N24" s="66">
        <v>5.7695317</v>
      </c>
      <c r="O24" s="66">
        <v>3.7189445</v>
      </c>
      <c r="P24" s="66">
        <v>4.8117523</v>
      </c>
      <c r="Q24" s="66">
        <v>3.7706127</v>
      </c>
      <c r="R24" s="66">
        <v>6.0184789</v>
      </c>
      <c r="S24" s="66">
        <v>5.0187044</v>
      </c>
    </row>
    <row r="25" spans="1:19" ht="12.75">
      <c r="A25" s="12">
        <v>18</v>
      </c>
      <c r="B25" s="8"/>
      <c r="C25" s="8" t="s">
        <v>260</v>
      </c>
      <c r="D25" s="1"/>
      <c r="E25" s="66">
        <f t="shared" si="0"/>
        <v>4.677972663636364</v>
      </c>
      <c r="F25" s="1"/>
      <c r="G25" s="12">
        <v>32</v>
      </c>
      <c r="H25" s="1"/>
      <c r="I25" s="66">
        <v>4.1842375</v>
      </c>
      <c r="J25" s="66">
        <v>4.0598121</v>
      </c>
      <c r="K25" s="66">
        <v>4.6379199</v>
      </c>
      <c r="L25" s="66">
        <v>4.610013</v>
      </c>
      <c r="M25" s="66">
        <v>4.8698053</v>
      </c>
      <c r="N25" s="66">
        <v>6.439465</v>
      </c>
      <c r="O25" s="66">
        <v>3.5710125</v>
      </c>
      <c r="P25" s="66">
        <v>4.8955879</v>
      </c>
      <c r="Q25" s="66">
        <v>4.749156</v>
      </c>
      <c r="R25" s="66">
        <v>5.1015034</v>
      </c>
      <c r="S25" s="66">
        <v>4.3391867</v>
      </c>
    </row>
    <row r="26" spans="1:19" ht="12.75">
      <c r="A26" s="12">
        <v>19</v>
      </c>
      <c r="B26" s="8"/>
      <c r="C26" s="8" t="s">
        <v>362</v>
      </c>
      <c r="D26" s="1"/>
      <c r="E26" s="66">
        <f t="shared" si="0"/>
        <v>6.049511945454546</v>
      </c>
      <c r="F26" s="1"/>
      <c r="G26" s="12">
        <v>7</v>
      </c>
      <c r="H26" s="1"/>
      <c r="I26" s="66">
        <v>6.6834564</v>
      </c>
      <c r="J26" s="66">
        <v>6.8520827</v>
      </c>
      <c r="K26" s="66">
        <v>6.7782784</v>
      </c>
      <c r="L26" s="66">
        <v>5.0477815</v>
      </c>
      <c r="M26" s="66">
        <v>7.0966139</v>
      </c>
      <c r="N26" s="66">
        <v>5.2028937</v>
      </c>
      <c r="O26" s="66">
        <v>5.3650703</v>
      </c>
      <c r="P26" s="66">
        <v>4.4888196</v>
      </c>
      <c r="Q26" s="66">
        <v>7.6003122</v>
      </c>
      <c r="R26" s="66">
        <v>4.1890135</v>
      </c>
      <c r="S26" s="66">
        <v>7.2403092</v>
      </c>
    </row>
    <row r="27" spans="1:19" ht="12.75">
      <c r="A27" s="43">
        <v>20</v>
      </c>
      <c r="B27" s="94"/>
      <c r="C27" s="94" t="s">
        <v>363</v>
      </c>
      <c r="D27" s="17"/>
      <c r="E27" s="67">
        <f t="shared" si="0"/>
        <v>5.376135154545454</v>
      </c>
      <c r="F27" s="17"/>
      <c r="G27" s="43">
        <v>16</v>
      </c>
      <c r="H27" s="17"/>
      <c r="I27" s="67">
        <v>4.4315472</v>
      </c>
      <c r="J27" s="67">
        <v>4.9325442</v>
      </c>
      <c r="K27" s="67">
        <v>4.8493934</v>
      </c>
      <c r="L27" s="67">
        <v>4.2371335</v>
      </c>
      <c r="M27" s="67">
        <v>5.0614114</v>
      </c>
      <c r="N27" s="67">
        <v>8.0720444</v>
      </c>
      <c r="O27" s="67">
        <v>3.9674804</v>
      </c>
      <c r="P27" s="67">
        <v>6.8589096</v>
      </c>
      <c r="Q27" s="67">
        <v>4.6511965</v>
      </c>
      <c r="R27" s="67">
        <v>6.7269239</v>
      </c>
      <c r="S27" s="67">
        <v>5.3489022</v>
      </c>
    </row>
    <row r="28" spans="1:19" ht="12.75">
      <c r="A28" s="12">
        <v>21</v>
      </c>
      <c r="B28" s="8"/>
      <c r="C28" s="8" t="s">
        <v>27</v>
      </c>
      <c r="D28" s="1"/>
      <c r="E28" s="66">
        <f t="shared" si="0"/>
        <v>5.305870027272729</v>
      </c>
      <c r="F28" s="1"/>
      <c r="G28" s="12">
        <v>21</v>
      </c>
      <c r="H28" s="1"/>
      <c r="I28" s="66">
        <v>5.8309159</v>
      </c>
      <c r="J28" s="66">
        <v>5.6918998</v>
      </c>
      <c r="K28" s="66">
        <v>5.1957326</v>
      </c>
      <c r="L28" s="66">
        <v>5.3337746</v>
      </c>
      <c r="M28" s="66">
        <v>5.8022995</v>
      </c>
      <c r="N28" s="66">
        <v>5.9170575</v>
      </c>
      <c r="O28" s="66">
        <v>3.9876635</v>
      </c>
      <c r="P28" s="66">
        <v>4.7111716</v>
      </c>
      <c r="Q28" s="66">
        <v>4.7378087</v>
      </c>
      <c r="R28" s="66">
        <v>5.6258945</v>
      </c>
      <c r="S28" s="66">
        <v>5.5303521</v>
      </c>
    </row>
    <row r="29" spans="1:19" ht="12.75">
      <c r="A29" s="12">
        <v>22</v>
      </c>
      <c r="C29" s="8" t="s">
        <v>254</v>
      </c>
      <c r="D29" s="1"/>
      <c r="E29" s="66">
        <f t="shared" si="0"/>
        <v>5.3540529999999995</v>
      </c>
      <c r="F29" s="1"/>
      <c r="G29" s="12">
        <v>18</v>
      </c>
      <c r="H29" s="1"/>
      <c r="I29" s="66">
        <v>5.0094895</v>
      </c>
      <c r="J29" s="66">
        <v>5.3792586</v>
      </c>
      <c r="K29" s="66">
        <v>5.9158187</v>
      </c>
      <c r="L29" s="66">
        <v>4.4599509</v>
      </c>
      <c r="M29" s="66">
        <v>6.2746644</v>
      </c>
      <c r="N29" s="66">
        <v>6.1820788</v>
      </c>
      <c r="O29" s="66">
        <v>5.4876766</v>
      </c>
      <c r="P29" s="66">
        <v>5.1571827</v>
      </c>
      <c r="Q29" s="66">
        <v>5.0270867</v>
      </c>
      <c r="R29" s="66">
        <v>5.9502649</v>
      </c>
      <c r="S29" s="66">
        <v>4.0511112</v>
      </c>
    </row>
    <row r="30" spans="1:19" ht="12.75">
      <c r="A30" s="12">
        <v>23</v>
      </c>
      <c r="C30" s="8" t="s">
        <v>261</v>
      </c>
      <c r="D30" s="1"/>
      <c r="E30" s="66">
        <f t="shared" si="0"/>
        <v>6.488466563636364</v>
      </c>
      <c r="F30" s="1"/>
      <c r="G30" s="12">
        <v>3</v>
      </c>
      <c r="H30" s="1"/>
      <c r="I30" s="66">
        <v>6.3724408</v>
      </c>
      <c r="J30" s="66">
        <v>6.9632282</v>
      </c>
      <c r="K30" s="66">
        <v>6.5785546</v>
      </c>
      <c r="L30" s="66">
        <v>6.411417</v>
      </c>
      <c r="M30" s="66">
        <v>6.7665982</v>
      </c>
      <c r="N30" s="66">
        <v>7.5338755</v>
      </c>
      <c r="O30" s="66">
        <v>5.7962575</v>
      </c>
      <c r="P30" s="66">
        <v>5.5047789</v>
      </c>
      <c r="Q30" s="66">
        <v>6.0849533</v>
      </c>
      <c r="R30" s="66">
        <v>5.7010541</v>
      </c>
      <c r="S30" s="66">
        <v>7.6599741</v>
      </c>
    </row>
    <row r="31" spans="1:19" ht="12.75">
      <c r="A31" s="43">
        <v>24</v>
      </c>
      <c r="B31" s="94"/>
      <c r="C31" s="94" t="s">
        <v>262</v>
      </c>
      <c r="D31" s="17"/>
      <c r="E31" s="67">
        <f t="shared" si="0"/>
        <v>5.932473736363637</v>
      </c>
      <c r="F31" s="17"/>
      <c r="G31" s="43">
        <v>9</v>
      </c>
      <c r="H31" s="17"/>
      <c r="I31" s="67">
        <v>5.4518428</v>
      </c>
      <c r="J31" s="67">
        <v>5.0296578</v>
      </c>
      <c r="K31" s="67">
        <v>5.1425557</v>
      </c>
      <c r="L31" s="67">
        <v>6.1071167</v>
      </c>
      <c r="M31" s="67">
        <v>6.2702856</v>
      </c>
      <c r="N31" s="67">
        <v>8.062005</v>
      </c>
      <c r="O31" s="67">
        <v>4.4609618</v>
      </c>
      <c r="P31" s="67">
        <v>6.1506801</v>
      </c>
      <c r="Q31" s="67">
        <v>6.5187984</v>
      </c>
      <c r="R31" s="67">
        <v>6.302247</v>
      </c>
      <c r="S31" s="67">
        <v>5.7610602</v>
      </c>
    </row>
    <row r="32" spans="1:19" ht="12.75">
      <c r="A32" s="12">
        <v>25</v>
      </c>
      <c r="B32" s="8"/>
      <c r="C32" s="8" t="s">
        <v>364</v>
      </c>
      <c r="D32" s="1"/>
      <c r="E32" s="66">
        <f t="shared" si="0"/>
        <v>5.105476245454546</v>
      </c>
      <c r="F32" s="1"/>
      <c r="G32" s="12">
        <v>24</v>
      </c>
      <c r="H32" s="1"/>
      <c r="I32" s="66">
        <v>5.2492633</v>
      </c>
      <c r="J32" s="66">
        <v>4.270936</v>
      </c>
      <c r="K32" s="66">
        <v>5.0333724</v>
      </c>
      <c r="L32" s="66">
        <v>5.5738597</v>
      </c>
      <c r="M32" s="66">
        <v>5.8335018</v>
      </c>
      <c r="N32" s="66">
        <v>6.0873241</v>
      </c>
      <c r="O32" s="66">
        <v>4.1092873</v>
      </c>
      <c r="P32" s="66">
        <v>5.25038</v>
      </c>
      <c r="Q32" s="66">
        <v>4.2611504</v>
      </c>
      <c r="R32" s="66">
        <v>5.5490222</v>
      </c>
      <c r="S32" s="66">
        <v>4.9421415</v>
      </c>
    </row>
    <row r="33" spans="1:19" ht="12.75">
      <c r="A33" s="12">
        <v>26</v>
      </c>
      <c r="B33" s="8"/>
      <c r="C33" s="8" t="s">
        <v>365</v>
      </c>
      <c r="D33" s="1"/>
      <c r="E33" s="66">
        <f t="shared" si="0"/>
        <v>5.364431127272727</v>
      </c>
      <c r="F33" s="1"/>
      <c r="G33" s="12">
        <v>17</v>
      </c>
      <c r="H33" s="1"/>
      <c r="I33" s="66">
        <v>5.562788</v>
      </c>
      <c r="J33" s="66">
        <v>4.6312118</v>
      </c>
      <c r="K33" s="66">
        <v>4.9244781</v>
      </c>
      <c r="L33" s="66">
        <v>5.5094032</v>
      </c>
      <c r="M33" s="66">
        <v>6.1791272</v>
      </c>
      <c r="N33" s="66">
        <v>6.3909726</v>
      </c>
      <c r="O33" s="66">
        <v>5.2802024</v>
      </c>
      <c r="P33" s="66">
        <v>4.4064226</v>
      </c>
      <c r="Q33" s="66">
        <v>5.6492996</v>
      </c>
      <c r="R33" s="66">
        <v>5.0885258</v>
      </c>
      <c r="S33" s="66">
        <v>5.3863111</v>
      </c>
    </row>
    <row r="34" spans="1:19" ht="12.75">
      <c r="A34" s="12">
        <v>27</v>
      </c>
      <c r="B34" s="8"/>
      <c r="C34" s="8" t="s">
        <v>366</v>
      </c>
      <c r="D34" s="1"/>
      <c r="E34" s="66">
        <f t="shared" si="0"/>
        <v>5.4722823</v>
      </c>
      <c r="F34" s="1"/>
      <c r="G34" s="12">
        <v>15</v>
      </c>
      <c r="H34" s="1"/>
      <c r="I34" s="66">
        <v>5.5306578</v>
      </c>
      <c r="J34" s="66">
        <v>4.9888015</v>
      </c>
      <c r="K34" s="66">
        <v>5.7067509</v>
      </c>
      <c r="L34" s="66">
        <v>4.9833918</v>
      </c>
      <c r="M34" s="66">
        <v>5.8427415</v>
      </c>
      <c r="N34" s="66">
        <v>6.8631802</v>
      </c>
      <c r="O34" s="66">
        <v>4.7940922</v>
      </c>
      <c r="P34" s="66">
        <v>5.1935468</v>
      </c>
      <c r="Q34" s="66">
        <v>6.115139</v>
      </c>
      <c r="R34" s="66">
        <v>5.2035499</v>
      </c>
      <c r="S34" s="66">
        <v>4.9732537</v>
      </c>
    </row>
    <row r="35" spans="1:19" ht="12.75">
      <c r="A35" s="43">
        <v>28</v>
      </c>
      <c r="B35" s="94"/>
      <c r="C35" s="94" t="s">
        <v>28</v>
      </c>
      <c r="D35" s="17"/>
      <c r="E35" s="67">
        <f t="shared" si="0"/>
        <v>5.018998418181818</v>
      </c>
      <c r="F35" s="17"/>
      <c r="G35" s="43">
        <v>25</v>
      </c>
      <c r="H35" s="17"/>
      <c r="I35" s="67">
        <v>5.1182156</v>
      </c>
      <c r="J35" s="67">
        <v>5.2523217</v>
      </c>
      <c r="K35" s="67">
        <v>4.4587259</v>
      </c>
      <c r="L35" s="67">
        <v>4.6941528</v>
      </c>
      <c r="M35" s="67">
        <v>5.9172087</v>
      </c>
      <c r="N35" s="67">
        <v>5.7998471</v>
      </c>
      <c r="O35" s="67">
        <v>3.5973666</v>
      </c>
      <c r="P35" s="67">
        <v>5.5872087</v>
      </c>
      <c r="Q35" s="67">
        <v>4.3145027</v>
      </c>
      <c r="R35" s="67">
        <v>5.6377554</v>
      </c>
      <c r="S35" s="67">
        <v>4.8316774</v>
      </c>
    </row>
    <row r="36" spans="1:19" ht="12.75">
      <c r="A36" s="12">
        <v>29</v>
      </c>
      <c r="B36" s="8"/>
      <c r="C36" s="8" t="s">
        <v>263</v>
      </c>
      <c r="D36" s="1"/>
      <c r="E36" s="66">
        <f t="shared" si="0"/>
        <v>4.461457054545455</v>
      </c>
      <c r="F36" s="1"/>
      <c r="G36" s="1">
        <v>33</v>
      </c>
      <c r="H36" s="1"/>
      <c r="I36" s="66">
        <v>4.4415474</v>
      </c>
      <c r="J36" s="66">
        <v>4.3945842</v>
      </c>
      <c r="K36" s="66">
        <v>4.048161</v>
      </c>
      <c r="L36" s="66">
        <v>3.9826479</v>
      </c>
      <c r="M36" s="66">
        <v>4.9641676</v>
      </c>
      <c r="N36" s="66">
        <v>6.645864</v>
      </c>
      <c r="O36" s="66">
        <v>3.554754</v>
      </c>
      <c r="P36" s="66">
        <v>4.5273037</v>
      </c>
      <c r="Q36" s="66">
        <v>3.9967391</v>
      </c>
      <c r="R36" s="66">
        <v>4.8823719</v>
      </c>
      <c r="S36" s="66">
        <v>3.6378868</v>
      </c>
    </row>
    <row r="37" spans="1:19" ht="12.75">
      <c r="A37" s="12">
        <v>30</v>
      </c>
      <c r="B37" s="8"/>
      <c r="C37" s="8" t="s">
        <v>264</v>
      </c>
      <c r="D37" s="1"/>
      <c r="E37" s="66">
        <f t="shared" si="0"/>
        <v>4.696588463636363</v>
      </c>
      <c r="F37" s="1"/>
      <c r="G37" s="12">
        <v>30</v>
      </c>
      <c r="H37" s="1"/>
      <c r="I37" s="66">
        <v>4.5138521</v>
      </c>
      <c r="J37" s="66">
        <v>4.797473</v>
      </c>
      <c r="K37" s="66">
        <v>4.64781</v>
      </c>
      <c r="L37" s="66">
        <v>5.4703794</v>
      </c>
      <c r="M37" s="66">
        <v>5.4301634</v>
      </c>
      <c r="N37" s="66">
        <v>4.3536844</v>
      </c>
      <c r="O37" s="66">
        <v>3.7389638</v>
      </c>
      <c r="P37" s="66">
        <v>4.2209826</v>
      </c>
      <c r="Q37" s="66">
        <v>4.7960038</v>
      </c>
      <c r="R37" s="66">
        <v>4.8762665</v>
      </c>
      <c r="S37" s="66">
        <v>4.8168941</v>
      </c>
    </row>
    <row r="38" spans="1:19" ht="12.75">
      <c r="A38" s="12">
        <v>31</v>
      </c>
      <c r="B38" s="8"/>
      <c r="C38" s="8" t="s">
        <v>265</v>
      </c>
      <c r="D38" s="1"/>
      <c r="E38" s="66">
        <f t="shared" si="0"/>
        <v>5.007556954545454</v>
      </c>
      <c r="F38" s="1"/>
      <c r="G38" s="12">
        <v>26</v>
      </c>
      <c r="H38" s="1"/>
      <c r="I38" s="66">
        <v>5.2494297</v>
      </c>
      <c r="J38" s="66">
        <v>4.2831497</v>
      </c>
      <c r="K38" s="66">
        <v>4.7973118</v>
      </c>
      <c r="L38" s="66">
        <v>5.3392315</v>
      </c>
      <c r="M38" s="66">
        <v>5.92909</v>
      </c>
      <c r="N38" s="66">
        <v>6.909718</v>
      </c>
      <c r="O38" s="66">
        <v>3.8099017</v>
      </c>
      <c r="P38" s="66">
        <v>4.0760078</v>
      </c>
      <c r="Q38" s="66">
        <v>5.1372805</v>
      </c>
      <c r="R38" s="66">
        <v>4.8711357</v>
      </c>
      <c r="S38" s="66">
        <v>4.6808701</v>
      </c>
    </row>
    <row r="39" spans="1:19" ht="12.75">
      <c r="A39" s="43">
        <v>32</v>
      </c>
      <c r="B39" s="191"/>
      <c r="C39" s="94" t="s">
        <v>226</v>
      </c>
      <c r="D39" s="17"/>
      <c r="E39" s="67">
        <f t="shared" si="0"/>
        <v>5.257363745454545</v>
      </c>
      <c r="F39" s="17"/>
      <c r="G39" s="43">
        <v>22</v>
      </c>
      <c r="H39" s="17"/>
      <c r="I39" s="67">
        <v>5.7874269</v>
      </c>
      <c r="J39" s="67">
        <v>5.1596961</v>
      </c>
      <c r="K39" s="67">
        <v>5.0674767</v>
      </c>
      <c r="L39" s="67">
        <v>5.5132189</v>
      </c>
      <c r="M39" s="67">
        <v>4.0968027</v>
      </c>
      <c r="N39" s="67">
        <v>6.1338978</v>
      </c>
      <c r="O39" s="67">
        <v>5.1633873</v>
      </c>
      <c r="P39" s="67">
        <v>4.4581156</v>
      </c>
      <c r="Q39" s="67">
        <v>5.6332679</v>
      </c>
      <c r="R39" s="67">
        <v>5.0217037</v>
      </c>
      <c r="S39" s="67">
        <v>5.7960076</v>
      </c>
    </row>
    <row r="40" spans="1:19" ht="12.75">
      <c r="A40" s="1">
        <v>33</v>
      </c>
      <c r="B40" s="79"/>
      <c r="C40" s="8" t="s">
        <v>367</v>
      </c>
      <c r="D40" s="1"/>
      <c r="E40" s="66">
        <f t="shared" si="0"/>
        <v>4.358350572727273</v>
      </c>
      <c r="F40" s="1"/>
      <c r="G40" s="1">
        <v>34</v>
      </c>
      <c r="H40" s="1"/>
      <c r="I40" s="66">
        <v>4.162672</v>
      </c>
      <c r="J40" s="66">
        <v>3.3814495</v>
      </c>
      <c r="K40" s="66">
        <v>3.7918768</v>
      </c>
      <c r="L40" s="66">
        <v>3.8204103</v>
      </c>
      <c r="M40" s="66">
        <v>4.8552995</v>
      </c>
      <c r="N40" s="66">
        <v>6.6599088</v>
      </c>
      <c r="O40" s="66">
        <v>2.6948657</v>
      </c>
      <c r="P40" s="66">
        <v>5.3926749</v>
      </c>
      <c r="Q40" s="66">
        <v>3.9311519</v>
      </c>
      <c r="R40" s="66">
        <v>5.5771518</v>
      </c>
      <c r="S40" s="66">
        <v>3.6743951</v>
      </c>
    </row>
    <row r="41" spans="1:19" s="108" customFormat="1" ht="12.75">
      <c r="A41" s="1">
        <v>34</v>
      </c>
      <c r="B41"/>
      <c r="C41" s="8" t="s">
        <v>368</v>
      </c>
      <c r="D41" s="66"/>
      <c r="E41" s="66">
        <f t="shared" si="0"/>
        <v>4.333588445454546</v>
      </c>
      <c r="F41" s="66"/>
      <c r="G41" s="1">
        <v>35</v>
      </c>
      <c r="H41" s="66"/>
      <c r="I41" s="66">
        <v>5.0503874</v>
      </c>
      <c r="J41" s="66">
        <v>4.1105728</v>
      </c>
      <c r="K41" s="66">
        <v>4.2171226</v>
      </c>
      <c r="L41" s="66">
        <v>4.9695854</v>
      </c>
      <c r="M41" s="66">
        <v>5.5081806</v>
      </c>
      <c r="N41" s="66">
        <v>3.9797709</v>
      </c>
      <c r="O41" s="66">
        <v>4.596384</v>
      </c>
      <c r="P41" s="66">
        <v>3.2609074</v>
      </c>
      <c r="Q41" s="66">
        <v>4.3703957</v>
      </c>
      <c r="R41" s="66">
        <v>3.8932066</v>
      </c>
      <c r="S41" s="66">
        <v>3.7129595</v>
      </c>
    </row>
    <row r="42" spans="1:19" s="108" customFormat="1" ht="13.5" thickBot="1">
      <c r="A42" s="49">
        <v>35</v>
      </c>
      <c r="B42" s="197"/>
      <c r="C42" s="47" t="s">
        <v>369</v>
      </c>
      <c r="D42" s="196"/>
      <c r="E42" s="196">
        <f t="shared" si="0"/>
        <v>5.312112281818181</v>
      </c>
      <c r="F42" s="196"/>
      <c r="G42" s="46">
        <v>20</v>
      </c>
      <c r="H42" s="196"/>
      <c r="I42" s="196">
        <v>5.085083</v>
      </c>
      <c r="J42" s="196">
        <v>6.0177665</v>
      </c>
      <c r="K42" s="196">
        <v>5.1831303</v>
      </c>
      <c r="L42" s="196">
        <v>5.2559032</v>
      </c>
      <c r="M42" s="196">
        <v>5.7995939</v>
      </c>
      <c r="N42" s="196">
        <v>5.6636701</v>
      </c>
      <c r="O42" s="196">
        <v>4.7446175</v>
      </c>
      <c r="P42" s="196">
        <v>4.3535895</v>
      </c>
      <c r="Q42" s="196">
        <v>5.88837</v>
      </c>
      <c r="R42" s="196">
        <v>5.0607109</v>
      </c>
      <c r="S42" s="196">
        <v>5.3808002</v>
      </c>
    </row>
    <row r="43" spans="3:19" ht="13.5" thickTop="1">
      <c r="C43" s="1"/>
      <c r="D43" s="1"/>
      <c r="E43" s="1"/>
      <c r="F43" s="1"/>
      <c r="G43" s="1"/>
      <c r="H43" s="1"/>
      <c r="I43" s="1"/>
      <c r="J43" s="1"/>
      <c r="K43" s="12"/>
      <c r="L43" s="1"/>
      <c r="M43" s="1"/>
      <c r="N43" s="1"/>
      <c r="O43" s="1"/>
      <c r="P43" s="1"/>
      <c r="Q43" s="1"/>
      <c r="R43" s="5"/>
      <c r="S43" s="1"/>
    </row>
    <row r="44" spans="3:19" ht="12.75">
      <c r="C44" s="2" t="s">
        <v>51</v>
      </c>
      <c r="D44" s="1"/>
      <c r="E44" s="66">
        <f>AVERAGE(E8:E42)</f>
        <v>5.43027611012987</v>
      </c>
      <c r="F44" s="1"/>
      <c r="G44" s="1"/>
      <c r="H44" s="1"/>
      <c r="I44" s="66">
        <f>AVERAGE(I8:I42)</f>
        <v>5.438628205714286</v>
      </c>
      <c r="J44" s="66">
        <f aca="true" t="shared" si="1" ref="J44:S44">AVERAGE(J8:J42)</f>
        <v>5.186034768571427</v>
      </c>
      <c r="K44" s="66">
        <f t="shared" si="1"/>
        <v>5.439427645714285</v>
      </c>
      <c r="L44" s="66">
        <f t="shared" si="1"/>
        <v>5.146674134285714</v>
      </c>
      <c r="M44" s="66">
        <f t="shared" si="1"/>
        <v>5.943273017142857</v>
      </c>
      <c r="N44" s="66">
        <f t="shared" si="1"/>
        <v>6.620121854285713</v>
      </c>
      <c r="O44" s="66">
        <f t="shared" si="1"/>
        <v>4.499665691428572</v>
      </c>
      <c r="P44" s="66">
        <f t="shared" si="1"/>
        <v>5.116915485714288</v>
      </c>
      <c r="Q44" s="66">
        <f t="shared" si="1"/>
        <v>5.4120743142857135</v>
      </c>
      <c r="R44" s="66">
        <f t="shared" si="1"/>
        <v>5.703222325714287</v>
      </c>
      <c r="S44" s="66">
        <f t="shared" si="1"/>
        <v>5.226999768571427</v>
      </c>
    </row>
    <row r="45" spans="3:18" ht="12.75">
      <c r="C45" s="2"/>
      <c r="D45" s="1"/>
      <c r="E45" s="1"/>
      <c r="F45" s="1"/>
      <c r="G45" s="1"/>
      <c r="H45" s="1"/>
      <c r="I45" s="1"/>
      <c r="J45" s="1"/>
      <c r="K45" s="1"/>
      <c r="L45" s="12"/>
      <c r="M45" s="1"/>
      <c r="N45" s="1"/>
      <c r="O45" s="1"/>
      <c r="P45" s="1"/>
      <c r="Q45" s="1"/>
      <c r="R45"/>
    </row>
    <row r="46" spans="3:18" ht="12.75">
      <c r="C46" s="2"/>
      <c r="D46" s="1"/>
      <c r="E46" s="1"/>
      <c r="F46" s="1"/>
      <c r="G46" s="1"/>
      <c r="H46" s="1"/>
      <c r="I46" s="1"/>
      <c r="J46" s="1"/>
      <c r="K46" s="1"/>
      <c r="L46" s="12"/>
      <c r="M46" s="1"/>
      <c r="N46" s="1"/>
      <c r="O46" s="1"/>
      <c r="P46" s="1"/>
      <c r="Q46" s="1"/>
      <c r="R46"/>
    </row>
    <row r="47" spans="4:18" ht="12.75">
      <c r="D47" s="1"/>
      <c r="E47" s="1"/>
      <c r="F47" s="1"/>
      <c r="G47" s="1"/>
      <c r="H47" s="1"/>
      <c r="I47" s="1"/>
      <c r="J47" s="1"/>
      <c r="K47" s="1"/>
      <c r="L47" s="12"/>
      <c r="M47" s="1"/>
      <c r="N47" s="1"/>
      <c r="O47" s="1"/>
      <c r="P47" s="1"/>
      <c r="Q47" s="1"/>
      <c r="R47"/>
    </row>
    <row r="48" spans="4:18" ht="12.75">
      <c r="D48" s="1"/>
      <c r="E48" s="1"/>
      <c r="F48" s="1"/>
      <c r="G48" s="1"/>
      <c r="H48" s="1"/>
      <c r="I48" s="1"/>
      <c r="J48" s="1"/>
      <c r="K48" s="1"/>
      <c r="L48" s="12"/>
      <c r="M48" s="1"/>
      <c r="N48" s="1"/>
      <c r="O48" s="1"/>
      <c r="P48" s="1"/>
      <c r="Q48" s="1"/>
      <c r="R48"/>
    </row>
    <row r="49" spans="4:19" ht="12.75">
      <c r="D49" s="1"/>
      <c r="E49" s="1"/>
      <c r="F49" s="1"/>
      <c r="G49" s="1"/>
      <c r="H49" s="1"/>
      <c r="I49" s="1"/>
      <c r="J49" s="1"/>
      <c r="K49" s="1"/>
      <c r="L49" s="12"/>
      <c r="M49" s="1"/>
      <c r="N49" s="1"/>
      <c r="O49" s="1"/>
      <c r="P49" s="1"/>
      <c r="Q49" s="1"/>
      <c r="R49"/>
      <c r="S49" s="38"/>
    </row>
    <row r="50" spans="4:18" ht="12.75">
      <c r="D50" s="1"/>
      <c r="E50" s="1"/>
      <c r="F50" s="1"/>
      <c r="G50" s="1"/>
      <c r="H50" s="1"/>
      <c r="I50" s="1"/>
      <c r="J50" s="1"/>
      <c r="K50" s="1"/>
      <c r="L50" s="12"/>
      <c r="M50" s="1"/>
      <c r="N50" s="1"/>
      <c r="O50" s="1"/>
      <c r="P50" s="1"/>
      <c r="Q50" s="1"/>
      <c r="R50"/>
    </row>
    <row r="51" spans="4:18" ht="12.75">
      <c r="D51" s="1"/>
      <c r="E51" s="1"/>
      <c r="F51" s="1"/>
      <c r="G51" s="1"/>
      <c r="H51" s="1"/>
      <c r="I51" s="1"/>
      <c r="J51" s="1"/>
      <c r="K51" s="1"/>
      <c r="L51" s="12"/>
      <c r="M51" s="1"/>
      <c r="N51" s="1"/>
      <c r="O51" s="1"/>
      <c r="P51" s="1"/>
      <c r="Q51" s="1"/>
      <c r="R51"/>
    </row>
    <row r="52" spans="4:18" ht="12.75">
      <c r="D52" s="1"/>
      <c r="E52" s="1"/>
      <c r="F52" s="1"/>
      <c r="G52" s="1"/>
      <c r="H52" s="1"/>
      <c r="I52" s="1"/>
      <c r="J52" s="1"/>
      <c r="K52" s="1"/>
      <c r="L52" s="12"/>
      <c r="M52" s="1"/>
      <c r="N52" s="1"/>
      <c r="O52" s="1"/>
      <c r="P52" s="1"/>
      <c r="Q52" s="1"/>
      <c r="R52"/>
    </row>
    <row r="53" spans="4:18" ht="12.75">
      <c r="D53" s="1"/>
      <c r="E53" s="1"/>
      <c r="F53" s="1"/>
      <c r="G53" s="1"/>
      <c r="H53" s="1"/>
      <c r="I53" s="1"/>
      <c r="J53" s="1"/>
      <c r="K53" s="1"/>
      <c r="L53" s="12"/>
      <c r="M53" s="1"/>
      <c r="N53" s="1"/>
      <c r="O53" s="1"/>
      <c r="P53" s="1"/>
      <c r="Q53" s="1"/>
      <c r="R53"/>
    </row>
    <row r="54" spans="4:18" ht="12.75">
      <c r="D54" s="1"/>
      <c r="E54" s="1"/>
      <c r="F54" s="1"/>
      <c r="G54" s="1"/>
      <c r="H54" s="1"/>
      <c r="I54" s="1"/>
      <c r="J54" s="1"/>
      <c r="K54" s="1"/>
      <c r="L54" s="12"/>
      <c r="M54" s="1"/>
      <c r="N54" s="1"/>
      <c r="O54" s="1"/>
      <c r="P54" s="1"/>
      <c r="Q54" s="1"/>
      <c r="R54"/>
    </row>
    <row r="55" spans="4:18" ht="12.75">
      <c r="D55" s="1"/>
      <c r="E55" s="1"/>
      <c r="F55" s="1"/>
      <c r="G55" s="1"/>
      <c r="H55" s="1"/>
      <c r="I55" s="1"/>
      <c r="J55" s="1"/>
      <c r="K55" s="1"/>
      <c r="L55" s="12"/>
      <c r="M55" s="1"/>
      <c r="N55" s="1"/>
      <c r="O55" s="1"/>
      <c r="P55" s="1"/>
      <c r="Q55" s="1"/>
      <c r="R55"/>
    </row>
    <row r="56" spans="4:18" ht="12.75">
      <c r="D56" s="1"/>
      <c r="E56" s="1"/>
      <c r="F56" s="1"/>
      <c r="G56" s="1"/>
      <c r="H56" s="1"/>
      <c r="I56" s="1"/>
      <c r="J56" s="1"/>
      <c r="K56" s="1"/>
      <c r="L56" s="12"/>
      <c r="M56" s="1"/>
      <c r="N56" s="1"/>
      <c r="O56" s="1"/>
      <c r="P56" s="1"/>
      <c r="Q56" s="1"/>
      <c r="R56"/>
    </row>
    <row r="57" spans="4:18" ht="12.75">
      <c r="D57" s="1"/>
      <c r="E57" s="1"/>
      <c r="F57" s="1"/>
      <c r="G57" s="1"/>
      <c r="H57" s="1"/>
      <c r="I57" s="1"/>
      <c r="J57" s="1"/>
      <c r="K57" s="1"/>
      <c r="L57" s="12"/>
      <c r="M57" s="1"/>
      <c r="N57" s="1"/>
      <c r="O57" s="1"/>
      <c r="P57" s="1"/>
      <c r="Q57" s="1"/>
      <c r="R57"/>
    </row>
    <row r="58" spans="4:18" ht="12.75">
      <c r="D58" s="1"/>
      <c r="E58" s="1"/>
      <c r="F58" s="1"/>
      <c r="G58" s="1"/>
      <c r="H58" s="1"/>
      <c r="I58" s="1"/>
      <c r="J58" s="1"/>
      <c r="K58" s="1"/>
      <c r="L58" s="12"/>
      <c r="M58" s="1"/>
      <c r="N58" s="1"/>
      <c r="O58" s="1"/>
      <c r="P58" s="1"/>
      <c r="Q58" s="1"/>
      <c r="R58"/>
    </row>
    <row r="59" spans="4:18" ht="12.75">
      <c r="D59" s="1"/>
      <c r="E59" s="1"/>
      <c r="F59" s="1"/>
      <c r="G59" s="1"/>
      <c r="H59" s="1"/>
      <c r="I59" s="1"/>
      <c r="J59" s="1"/>
      <c r="K59" s="1"/>
      <c r="L59" s="12"/>
      <c r="M59" s="1"/>
      <c r="N59" s="1"/>
      <c r="O59" s="1"/>
      <c r="P59" s="1"/>
      <c r="Q59" s="1"/>
      <c r="R59"/>
    </row>
    <row r="60" spans="4:18" ht="12.75">
      <c r="D60" s="1"/>
      <c r="E60" s="1"/>
      <c r="F60" s="1"/>
      <c r="G60" s="1"/>
      <c r="H60" s="1"/>
      <c r="I60" s="1"/>
      <c r="J60" s="1"/>
      <c r="K60" s="1"/>
      <c r="L60" s="12"/>
      <c r="M60" s="1"/>
      <c r="N60" s="1"/>
      <c r="O60" s="1"/>
      <c r="P60" s="1"/>
      <c r="Q60" s="1"/>
      <c r="R60"/>
    </row>
    <row r="61" spans="4:18" ht="12.75">
      <c r="D61" s="1"/>
      <c r="E61" s="1"/>
      <c r="F61" s="1"/>
      <c r="G61" s="1"/>
      <c r="H61" s="1"/>
      <c r="I61" s="1"/>
      <c r="J61" s="1"/>
      <c r="K61" s="1"/>
      <c r="L61" s="12"/>
      <c r="M61" s="1"/>
      <c r="N61" s="1"/>
      <c r="O61" s="1"/>
      <c r="P61" s="1"/>
      <c r="Q61" s="1"/>
      <c r="R61"/>
    </row>
    <row r="62" spans="4:18" ht="12.75">
      <c r="D62" s="1"/>
      <c r="E62" s="1"/>
      <c r="F62" s="1"/>
      <c r="G62" s="1"/>
      <c r="H62" s="1"/>
      <c r="I62" s="1"/>
      <c r="J62" s="1"/>
      <c r="K62" s="1"/>
      <c r="L62" s="12"/>
      <c r="M62" s="1"/>
      <c r="N62" s="1"/>
      <c r="O62" s="1"/>
      <c r="P62" s="1"/>
      <c r="Q62" s="1"/>
      <c r="R62"/>
    </row>
    <row r="63" spans="4:18" ht="12.75">
      <c r="D63" s="1"/>
      <c r="E63" s="1"/>
      <c r="F63" s="1"/>
      <c r="G63" s="1"/>
      <c r="H63" s="1"/>
      <c r="I63" s="1"/>
      <c r="J63" s="1"/>
      <c r="K63" s="1"/>
      <c r="L63" s="12"/>
      <c r="M63" s="1"/>
      <c r="N63" s="1"/>
      <c r="O63" s="1"/>
      <c r="P63" s="1"/>
      <c r="Q63" s="1"/>
      <c r="R63"/>
    </row>
    <row r="64" spans="4:18" ht="12.75">
      <c r="D64" s="1"/>
      <c r="E64" s="1"/>
      <c r="F64" s="1"/>
      <c r="G64" s="1"/>
      <c r="H64" s="1"/>
      <c r="I64" s="1"/>
      <c r="J64" s="1"/>
      <c r="K64" s="1"/>
      <c r="L64" s="12"/>
      <c r="M64" s="1"/>
      <c r="N64" s="1"/>
      <c r="O64" s="1"/>
      <c r="P64" s="1"/>
      <c r="Q64" s="1"/>
      <c r="R64"/>
    </row>
    <row r="65" spans="4:18" ht="12.75">
      <c r="D65" s="1"/>
      <c r="E65" s="1"/>
      <c r="F65" s="1"/>
      <c r="G65" s="1"/>
      <c r="H65" s="1"/>
      <c r="I65" s="1"/>
      <c r="J65" s="1"/>
      <c r="K65" s="1"/>
      <c r="L65" s="12"/>
      <c r="M65" s="1"/>
      <c r="N65" s="1"/>
      <c r="O65" s="1"/>
      <c r="P65" s="1"/>
      <c r="Q65" s="1"/>
      <c r="R65"/>
    </row>
    <row r="66" spans="4:18" ht="12.75">
      <c r="D66" s="1"/>
      <c r="E66" s="1"/>
      <c r="F66" s="1"/>
      <c r="G66" s="1"/>
      <c r="H66" s="1"/>
      <c r="I66" s="1"/>
      <c r="J66" s="1"/>
      <c r="K66" s="1"/>
      <c r="L66" s="12"/>
      <c r="M66" s="1"/>
      <c r="N66" s="1"/>
      <c r="O66" s="1"/>
      <c r="P66" s="1"/>
      <c r="Q66" s="1"/>
      <c r="R66"/>
    </row>
    <row r="67" spans="4:18" ht="12.75">
      <c r="D67" s="1"/>
      <c r="E67" s="1"/>
      <c r="F67" s="1"/>
      <c r="G67" s="1"/>
      <c r="H67" s="1"/>
      <c r="I67" s="1"/>
      <c r="J67" s="1"/>
      <c r="K67" s="1"/>
      <c r="L67" s="12"/>
      <c r="M67" s="1"/>
      <c r="N67" s="1"/>
      <c r="O67" s="1"/>
      <c r="P67" s="1"/>
      <c r="Q67" s="1"/>
      <c r="R67"/>
    </row>
    <row r="68" spans="4:18" ht="12.75">
      <c r="D68" s="1"/>
      <c r="E68" s="1"/>
      <c r="F68" s="1"/>
      <c r="G68" s="1"/>
      <c r="H68" s="1"/>
      <c r="I68" s="1"/>
      <c r="J68" s="1"/>
      <c r="K68" s="1"/>
      <c r="L68" s="12"/>
      <c r="M68" s="1"/>
      <c r="N68" s="1"/>
      <c r="O68" s="1"/>
      <c r="P68" s="1"/>
      <c r="Q68" s="1"/>
      <c r="R68"/>
    </row>
    <row r="69" spans="4:18" ht="12.75">
      <c r="D69" s="1"/>
      <c r="E69" s="1"/>
      <c r="F69" s="1"/>
      <c r="G69" s="1"/>
      <c r="H69" s="1"/>
      <c r="I69" s="1"/>
      <c r="J69" s="1"/>
      <c r="K69" s="1"/>
      <c r="L69" s="12"/>
      <c r="M69" s="1"/>
      <c r="N69" s="1"/>
      <c r="O69" s="1"/>
      <c r="P69" s="1"/>
      <c r="Q69" s="1"/>
      <c r="R69"/>
    </row>
    <row r="70" spans="4:18" ht="12.75">
      <c r="D70" s="1"/>
      <c r="E70" s="1"/>
      <c r="F70" s="1"/>
      <c r="G70" s="1"/>
      <c r="H70" s="1"/>
      <c r="I70" s="1"/>
      <c r="J70" s="1"/>
      <c r="K70" s="1"/>
      <c r="L70" s="12"/>
      <c r="M70" s="1"/>
      <c r="N70" s="1"/>
      <c r="O70" s="1"/>
      <c r="P70" s="1"/>
      <c r="Q70" s="1"/>
      <c r="R70"/>
    </row>
    <row r="71" spans="4:18" ht="12.75">
      <c r="D71" s="1"/>
      <c r="E71" s="1"/>
      <c r="F71" s="1"/>
      <c r="G71" s="1"/>
      <c r="H71" s="1"/>
      <c r="I71" s="1"/>
      <c r="J71" s="1"/>
      <c r="K71" s="1"/>
      <c r="L71" s="12"/>
      <c r="M71" s="1"/>
      <c r="N71" s="1"/>
      <c r="O71" s="1"/>
      <c r="P71" s="1"/>
      <c r="Q71" s="1"/>
      <c r="R71"/>
    </row>
    <row r="72" spans="4:18" ht="12.75">
      <c r="D72" s="1"/>
      <c r="E72" s="1"/>
      <c r="F72" s="1"/>
      <c r="G72" s="1"/>
      <c r="H72" s="1"/>
      <c r="I72" s="1"/>
      <c r="J72" s="1"/>
      <c r="K72" s="1"/>
      <c r="L72" s="12"/>
      <c r="M72" s="1"/>
      <c r="N72" s="1"/>
      <c r="O72" s="1"/>
      <c r="P72" s="1"/>
      <c r="Q72" s="1"/>
      <c r="R72"/>
    </row>
    <row r="73" spans="4:18" ht="12.75">
      <c r="D73" s="1"/>
      <c r="E73" s="1"/>
      <c r="F73" s="1"/>
      <c r="G73" s="1"/>
      <c r="H73" s="1"/>
      <c r="I73" s="1"/>
      <c r="J73" s="1"/>
      <c r="K73" s="1"/>
      <c r="L73" s="12"/>
      <c r="M73" s="1"/>
      <c r="N73" s="1"/>
      <c r="O73" s="1"/>
      <c r="P73" s="1"/>
      <c r="Q73" s="1"/>
      <c r="R73"/>
    </row>
    <row r="74" spans="4:18" ht="12.75">
      <c r="D74" s="1"/>
      <c r="E74" s="1"/>
      <c r="F74" s="1"/>
      <c r="G74" s="1"/>
      <c r="H74" s="1"/>
      <c r="I74" s="1"/>
      <c r="J74" s="1"/>
      <c r="K74" s="1"/>
      <c r="L74" s="12"/>
      <c r="M74" s="1"/>
      <c r="N74" s="1"/>
      <c r="O74" s="1"/>
      <c r="P74" s="1"/>
      <c r="Q74" s="1"/>
      <c r="R74"/>
    </row>
    <row r="75" spans="4:18" ht="12.75">
      <c r="D75" s="1"/>
      <c r="E75" s="1"/>
      <c r="F75" s="1"/>
      <c r="G75" s="1"/>
      <c r="H75" s="1"/>
      <c r="I75" s="1"/>
      <c r="J75" s="1"/>
      <c r="K75" s="1"/>
      <c r="L75" s="12"/>
      <c r="M75" s="1"/>
      <c r="N75" s="1"/>
      <c r="O75" s="1"/>
      <c r="P75" s="1"/>
      <c r="Q75" s="1"/>
      <c r="R75"/>
    </row>
    <row r="76" spans="4:18" ht="12.75">
      <c r="D76" s="1"/>
      <c r="E76" s="1"/>
      <c r="F76" s="1"/>
      <c r="G76" s="1"/>
      <c r="H76" s="1"/>
      <c r="I76" s="1"/>
      <c r="J76" s="1"/>
      <c r="K76" s="1"/>
      <c r="L76" s="12"/>
      <c r="M76" s="1"/>
      <c r="N76" s="1"/>
      <c r="O76" s="1"/>
      <c r="P76" s="1"/>
      <c r="Q76" s="1"/>
      <c r="R76"/>
    </row>
    <row r="77" spans="4:18" ht="12.75">
      <c r="D77" s="1"/>
      <c r="E77" s="1"/>
      <c r="F77" s="1"/>
      <c r="G77" s="1"/>
      <c r="H77" s="1"/>
      <c r="I77" s="1"/>
      <c r="J77" s="1"/>
      <c r="K77" s="1"/>
      <c r="L77" s="12"/>
      <c r="M77" s="1"/>
      <c r="N77" s="1"/>
      <c r="O77" s="1"/>
      <c r="P77" s="1"/>
      <c r="Q77" s="1"/>
      <c r="R77"/>
    </row>
    <row r="78" spans="4:18" ht="12.75">
      <c r="D78" s="1"/>
      <c r="E78" s="1"/>
      <c r="F78" s="1"/>
      <c r="G78" s="1"/>
      <c r="H78" s="1"/>
      <c r="I78" s="1"/>
      <c r="J78" s="1"/>
      <c r="K78" s="1"/>
      <c r="L78" s="12"/>
      <c r="M78" s="1"/>
      <c r="N78" s="1"/>
      <c r="O78" s="1"/>
      <c r="P78" s="1"/>
      <c r="Q78" s="1"/>
      <c r="R78"/>
    </row>
    <row r="79" spans="4:18" ht="12.75">
      <c r="D79" s="1"/>
      <c r="E79" s="1"/>
      <c r="F79" s="1"/>
      <c r="G79" s="1"/>
      <c r="H79" s="1"/>
      <c r="I79" s="1"/>
      <c r="J79" s="1"/>
      <c r="K79" s="1"/>
      <c r="L79" s="12"/>
      <c r="M79" s="1"/>
      <c r="N79" s="1"/>
      <c r="O79" s="1"/>
      <c r="P79" s="1"/>
      <c r="Q79" s="1"/>
      <c r="R79"/>
    </row>
    <row r="80" spans="4:18" ht="12.75">
      <c r="D80" s="1"/>
      <c r="E80" s="1"/>
      <c r="F80" s="1"/>
      <c r="G80" s="1"/>
      <c r="H80" s="1"/>
      <c r="I80" s="1"/>
      <c r="J80" s="1"/>
      <c r="K80" s="1"/>
      <c r="L80" s="12"/>
      <c r="M80" s="1"/>
      <c r="N80" s="1"/>
      <c r="O80" s="1"/>
      <c r="P80" s="1"/>
      <c r="Q80" s="1"/>
      <c r="R80"/>
    </row>
    <row r="81" spans="4:18" ht="12.75">
      <c r="D81" s="1"/>
      <c r="E81" s="1"/>
      <c r="F81" s="1"/>
      <c r="G81" s="1"/>
      <c r="H81" s="1"/>
      <c r="I81" s="1"/>
      <c r="J81" s="1"/>
      <c r="K81" s="1"/>
      <c r="L81" s="12"/>
      <c r="M81" s="1"/>
      <c r="N81" s="1"/>
      <c r="O81" s="1"/>
      <c r="P81" s="1"/>
      <c r="Q81" s="1"/>
      <c r="R81"/>
    </row>
  </sheetData>
  <printOptions horizontalCentered="1" verticalCentered="1"/>
  <pageMargins left="0.5" right="0.5" top="0.5" bottom="1" header="0.5" footer="0.5"/>
  <pageSetup fitToHeight="1" fitToWidth="1" horizontalDpi="600" verticalDpi="600" orientation="landscape" scale="93" r:id="rId1"/>
  <headerFooter alignWithMargins="0">
    <oddFooter>&amp;R22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B1:P38"/>
  <sheetViews>
    <sheetView workbookViewId="0" topLeftCell="A1">
      <selection activeCell="A1" sqref="A1"/>
    </sheetView>
  </sheetViews>
  <sheetFormatPr defaultColWidth="9.140625" defaultRowHeight="12.75"/>
  <cols>
    <col min="2" max="2" width="18.421875" style="0" customWidth="1"/>
    <col min="3" max="3" width="2.28125" style="5" customWidth="1"/>
    <col min="4" max="6" width="9.140625" style="66" customWidth="1"/>
    <col min="7" max="7" width="6.28125" style="66" customWidth="1"/>
    <col min="8" max="8" width="3.00390625" style="66" customWidth="1"/>
    <col min="9" max="10" width="9.140625" style="66" customWidth="1"/>
    <col min="11" max="11" width="9.140625" style="108" customWidth="1"/>
  </cols>
  <sheetData>
    <row r="1" ht="15">
      <c r="B1" s="30" t="s">
        <v>389</v>
      </c>
    </row>
    <row r="3" spans="2:12" ht="12.75">
      <c r="B3" t="s">
        <v>32</v>
      </c>
      <c r="C3"/>
      <c r="K3" s="66"/>
      <c r="L3" s="3"/>
    </row>
    <row r="4" spans="2:12" ht="13.5" thickBot="1">
      <c r="B4" s="48" t="s">
        <v>41</v>
      </c>
      <c r="C4" s="48"/>
      <c r="D4" s="192" t="s">
        <v>381</v>
      </c>
      <c r="E4" s="54" t="s">
        <v>274</v>
      </c>
      <c r="F4" s="54" t="s">
        <v>255</v>
      </c>
      <c r="G4" s="54" t="s">
        <v>227</v>
      </c>
      <c r="H4" s="54"/>
      <c r="I4" s="54" t="s">
        <v>382</v>
      </c>
      <c r="J4" s="54" t="s">
        <v>383</v>
      </c>
      <c r="K4" s="54" t="s">
        <v>384</v>
      </c>
      <c r="L4" s="3"/>
    </row>
    <row r="5" spans="3:12" ht="1.5" customHeight="1" thickTop="1">
      <c r="C5"/>
      <c r="K5" s="66"/>
      <c r="L5" s="3"/>
    </row>
    <row r="6" spans="2:16" ht="12.75">
      <c r="B6" s="101" t="s">
        <v>27</v>
      </c>
      <c r="C6" s="6"/>
      <c r="D6" s="66">
        <v>5.31</v>
      </c>
      <c r="E6" s="66">
        <v>5.931125122222222</v>
      </c>
      <c r="F6" s="66">
        <v>5.75</v>
      </c>
      <c r="G6" s="66">
        <v>6.2</v>
      </c>
      <c r="H6" s="112"/>
      <c r="I6" s="111">
        <f>AVERAGE(D6:E6)</f>
        <v>5.620562561111111</v>
      </c>
      <c r="J6" s="66">
        <f aca="true" t="shared" si="0" ref="J6:J11">AVERAGE(D6:F6)</f>
        <v>5.663708374074074</v>
      </c>
      <c r="K6" s="111">
        <f>AVERAGE(D6:G6)</f>
        <v>5.797781280555555</v>
      </c>
      <c r="L6" s="3"/>
      <c r="N6" s="102"/>
      <c r="O6" s="16"/>
      <c r="P6" s="38"/>
    </row>
    <row r="7" spans="2:16" ht="12.75">
      <c r="B7" s="101" t="s">
        <v>26</v>
      </c>
      <c r="C7" s="71"/>
      <c r="D7" s="66">
        <v>5.52</v>
      </c>
      <c r="E7" s="66">
        <v>5.470501044444444</v>
      </c>
      <c r="F7" s="66">
        <v>5.63</v>
      </c>
      <c r="G7" s="66">
        <v>5.4</v>
      </c>
      <c r="I7" s="111">
        <f aca="true" t="shared" si="1" ref="I7:I19">AVERAGE(D7:E7)</f>
        <v>5.495250522222221</v>
      </c>
      <c r="J7" s="66">
        <f t="shared" si="0"/>
        <v>5.540167014814814</v>
      </c>
      <c r="K7" s="111">
        <f>AVERAGE(D7:G7)</f>
        <v>5.505125261111111</v>
      </c>
      <c r="N7" s="102"/>
      <c r="O7" s="16"/>
      <c r="P7" s="111"/>
    </row>
    <row r="8" spans="2:16" ht="12.75">
      <c r="B8" s="101" t="s">
        <v>25</v>
      </c>
      <c r="C8" s="71"/>
      <c r="D8" s="66">
        <v>5.32</v>
      </c>
      <c r="E8" s="111">
        <v>5.1930064555555555</v>
      </c>
      <c r="F8" s="66">
        <v>5.3</v>
      </c>
      <c r="G8" s="66">
        <v>5.4</v>
      </c>
      <c r="I8" s="111">
        <f t="shared" si="1"/>
        <v>5.2565032277777775</v>
      </c>
      <c r="J8" s="66">
        <f t="shared" si="0"/>
        <v>5.271002151851852</v>
      </c>
      <c r="K8" s="111">
        <f>AVERAGE(D8:G8)</f>
        <v>5.303251613888889</v>
      </c>
      <c r="N8" s="102"/>
      <c r="O8" s="16"/>
      <c r="P8" s="111"/>
    </row>
    <row r="9" spans="2:16" ht="12.75">
      <c r="B9" s="56" t="s">
        <v>28</v>
      </c>
      <c r="C9" s="74"/>
      <c r="D9" s="67">
        <v>5.02</v>
      </c>
      <c r="E9" s="67">
        <v>5.297468344444444</v>
      </c>
      <c r="F9" s="67">
        <v>5.3</v>
      </c>
      <c r="G9" s="67">
        <v>5.4</v>
      </c>
      <c r="H9" s="67"/>
      <c r="I9" s="67">
        <f t="shared" si="1"/>
        <v>5.158734172222221</v>
      </c>
      <c r="J9" s="67">
        <f t="shared" si="0"/>
        <v>5.205822781481481</v>
      </c>
      <c r="K9" s="67">
        <f>AVERAGE(D9:G9)</f>
        <v>5.254367086111111</v>
      </c>
      <c r="N9" s="101"/>
      <c r="O9" s="16"/>
      <c r="P9" s="38"/>
    </row>
    <row r="10" spans="2:16" ht="12.75">
      <c r="B10" s="101" t="s">
        <v>226</v>
      </c>
      <c r="C10" s="72"/>
      <c r="D10" s="66">
        <v>5.26</v>
      </c>
      <c r="E10" s="111">
        <v>6.1393069777777765</v>
      </c>
      <c r="F10" s="66">
        <v>6.06</v>
      </c>
      <c r="G10" s="66">
        <v>6.06</v>
      </c>
      <c r="I10" s="111">
        <f t="shared" si="1"/>
        <v>5.699653488888888</v>
      </c>
      <c r="J10" s="66">
        <f t="shared" si="0"/>
        <v>5.819768992592592</v>
      </c>
      <c r="K10" s="111">
        <f>AVERAGE(D10:G10)</f>
        <v>5.879826744444443</v>
      </c>
      <c r="N10" s="102"/>
      <c r="O10" s="16"/>
      <c r="P10" s="38"/>
    </row>
    <row r="11" spans="2:16" ht="12.75">
      <c r="B11" s="101" t="s">
        <v>254</v>
      </c>
      <c r="C11" s="71"/>
      <c r="D11" s="66">
        <v>5.35</v>
      </c>
      <c r="E11" s="66">
        <v>6.011733588888889</v>
      </c>
      <c r="F11" s="66">
        <v>5.89</v>
      </c>
      <c r="I11" s="111">
        <f>AVERAGE(D11:E11)</f>
        <v>5.680866794444444</v>
      </c>
      <c r="J11" s="66">
        <f t="shared" si="0"/>
        <v>5.750577862962963</v>
      </c>
      <c r="N11" s="123"/>
      <c r="O11" s="16"/>
      <c r="P11" s="111"/>
    </row>
    <row r="12" spans="2:16" ht="12.75">
      <c r="B12" s="8" t="s">
        <v>348</v>
      </c>
      <c r="C12" s="71"/>
      <c r="D12" s="66">
        <v>5.82</v>
      </c>
      <c r="E12" s="66">
        <v>6.25</v>
      </c>
      <c r="I12" s="111">
        <f t="shared" si="1"/>
        <v>6.035</v>
      </c>
      <c r="N12" s="123"/>
      <c r="O12" s="16"/>
      <c r="P12" s="111"/>
    </row>
    <row r="13" spans="2:16" ht="12.75">
      <c r="B13" s="94" t="s">
        <v>259</v>
      </c>
      <c r="C13" s="74"/>
      <c r="D13" s="67">
        <v>4.92</v>
      </c>
      <c r="E13" s="67">
        <v>4.51</v>
      </c>
      <c r="F13" s="67"/>
      <c r="G13" s="67"/>
      <c r="H13" s="67"/>
      <c r="I13" s="67">
        <f t="shared" si="1"/>
        <v>4.715</v>
      </c>
      <c r="J13" s="67"/>
      <c r="K13" s="113"/>
      <c r="N13" s="101"/>
      <c r="O13" s="16"/>
      <c r="P13" s="38"/>
    </row>
    <row r="14" spans="2:16" ht="12.75">
      <c r="B14" s="8" t="s">
        <v>260</v>
      </c>
      <c r="C14" s="71"/>
      <c r="D14" s="66">
        <v>4.68</v>
      </c>
      <c r="E14" s="66">
        <v>4.27</v>
      </c>
      <c r="I14" s="111">
        <f t="shared" si="1"/>
        <v>4.475</v>
      </c>
      <c r="N14" s="123"/>
      <c r="O14" s="16"/>
      <c r="P14" s="111"/>
    </row>
    <row r="15" spans="2:16" ht="12.75">
      <c r="B15" s="8" t="s">
        <v>261</v>
      </c>
      <c r="C15" s="71"/>
      <c r="D15" s="66">
        <v>6.49</v>
      </c>
      <c r="E15" s="66">
        <v>6.78</v>
      </c>
      <c r="I15" s="111">
        <f t="shared" si="1"/>
        <v>6.635</v>
      </c>
      <c r="N15" s="123"/>
      <c r="O15" s="16"/>
      <c r="P15" s="111"/>
    </row>
    <row r="16" spans="2:16" ht="12.75">
      <c r="B16" s="39" t="s">
        <v>262</v>
      </c>
      <c r="C16" s="72"/>
      <c r="D16" s="66">
        <v>5.93</v>
      </c>
      <c r="E16" s="66">
        <v>6.38</v>
      </c>
      <c r="I16" s="111">
        <f t="shared" si="1"/>
        <v>6.154999999999999</v>
      </c>
      <c r="N16" s="123"/>
      <c r="O16" s="16"/>
      <c r="P16" s="111"/>
    </row>
    <row r="17" spans="2:16" ht="12.75">
      <c r="B17" s="94" t="s">
        <v>263</v>
      </c>
      <c r="C17" s="75"/>
      <c r="D17" s="67">
        <v>4.46</v>
      </c>
      <c r="E17" s="67">
        <v>4.43</v>
      </c>
      <c r="F17" s="67"/>
      <c r="G17" s="67"/>
      <c r="H17" s="67"/>
      <c r="I17" s="67">
        <f t="shared" si="1"/>
        <v>4.445</v>
      </c>
      <c r="J17" s="67"/>
      <c r="K17" s="113"/>
      <c r="N17" s="123"/>
      <c r="O17" s="16"/>
      <c r="P17" s="111"/>
    </row>
    <row r="18" spans="2:16" ht="12.75">
      <c r="B18" s="8" t="s">
        <v>264</v>
      </c>
      <c r="C18" s="71"/>
      <c r="D18" s="66">
        <v>4.7</v>
      </c>
      <c r="E18" s="66">
        <v>5.07</v>
      </c>
      <c r="I18" s="111">
        <f t="shared" si="1"/>
        <v>4.885</v>
      </c>
      <c r="N18" s="123"/>
      <c r="O18" s="16"/>
      <c r="P18" s="111"/>
    </row>
    <row r="19" spans="2:16" ht="12.75">
      <c r="B19" s="8" t="s">
        <v>265</v>
      </c>
      <c r="C19" s="71"/>
      <c r="D19" s="66">
        <v>5.01</v>
      </c>
      <c r="E19" s="66">
        <v>5.14</v>
      </c>
      <c r="I19" s="111">
        <f t="shared" si="1"/>
        <v>5.074999999999999</v>
      </c>
      <c r="N19" s="101"/>
      <c r="O19" s="16"/>
      <c r="P19" s="38"/>
    </row>
    <row r="20" spans="14:16" ht="12.75">
      <c r="N20" s="123"/>
      <c r="O20" s="16"/>
      <c r="P20" s="38"/>
    </row>
    <row r="21" spans="14:16" ht="12.75">
      <c r="N21" s="123"/>
      <c r="O21" s="16"/>
      <c r="P21" s="111"/>
    </row>
    <row r="22" spans="14:16" ht="12.75">
      <c r="N22" s="123"/>
      <c r="O22" s="16"/>
      <c r="P22" s="111"/>
    </row>
    <row r="23" spans="14:16" ht="12.75">
      <c r="N23" s="101"/>
      <c r="O23" s="16"/>
      <c r="P23" s="38"/>
    </row>
    <row r="24" spans="14:16" ht="12.75">
      <c r="N24" s="101"/>
      <c r="O24" s="16"/>
      <c r="P24" s="111"/>
    </row>
    <row r="25" spans="14:16" ht="12.75">
      <c r="N25" s="101"/>
      <c r="O25" s="16"/>
      <c r="P25" s="111"/>
    </row>
    <row r="26" spans="14:16" ht="12.75">
      <c r="N26" s="101"/>
      <c r="O26" s="16"/>
      <c r="P26" s="38"/>
    </row>
    <row r="27" spans="14:16" ht="12.75">
      <c r="N27" s="101"/>
      <c r="O27" s="16"/>
      <c r="P27" s="38"/>
    </row>
    <row r="28" spans="14:16" ht="12.75">
      <c r="N28" s="101"/>
      <c r="O28" s="16"/>
      <c r="P28" s="38"/>
    </row>
    <row r="29" spans="14:16" ht="12.75">
      <c r="N29" s="123"/>
      <c r="O29" s="16"/>
      <c r="P29" s="111"/>
    </row>
    <row r="30" spans="14:16" ht="12.75">
      <c r="N30" s="123"/>
      <c r="O30" s="16"/>
      <c r="P30" s="111"/>
    </row>
    <row r="31" spans="14:16" ht="12.75">
      <c r="N31" s="123"/>
      <c r="O31" s="16"/>
      <c r="P31" s="111"/>
    </row>
    <row r="32" spans="14:16" ht="12.75">
      <c r="N32" s="123"/>
      <c r="O32" s="16"/>
      <c r="P32" s="111"/>
    </row>
    <row r="33" spans="14:16" ht="12.75">
      <c r="N33" s="101"/>
      <c r="O33" s="16"/>
      <c r="P33" s="38"/>
    </row>
    <row r="34" spans="14:16" ht="12.75">
      <c r="N34" s="123"/>
      <c r="O34" s="16"/>
      <c r="P34" s="111"/>
    </row>
    <row r="35" spans="14:16" ht="12.75">
      <c r="N35" s="123"/>
      <c r="O35" s="16"/>
      <c r="P35" s="111"/>
    </row>
    <row r="36" spans="14:16" ht="12.75">
      <c r="N36" s="123"/>
      <c r="O36" s="16"/>
      <c r="P36" s="111"/>
    </row>
    <row r="37" spans="14:16" ht="12.75">
      <c r="N37" s="101"/>
      <c r="O37" s="16"/>
      <c r="P37" s="38"/>
    </row>
    <row r="38" spans="14:16" ht="12.75">
      <c r="N38" s="38"/>
      <c r="O38" s="38"/>
      <c r="P38" s="38"/>
    </row>
  </sheetData>
  <printOptions horizontalCentered="1" verticalCentered="1"/>
  <pageMargins left="0.5" right="0.5" top="1" bottom="1" header="0.5" footer="0.5"/>
  <pageSetup horizontalDpi="600" verticalDpi="600" orientation="landscape" r:id="rId1"/>
  <headerFooter alignWithMargins="0">
    <oddFooter>&amp;R23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P82"/>
  <sheetViews>
    <sheetView workbookViewId="0" topLeftCell="A1">
      <selection activeCell="K4" sqref="K4"/>
    </sheetView>
  </sheetViews>
  <sheetFormatPr defaultColWidth="9.140625" defaultRowHeight="12.75"/>
  <cols>
    <col min="1" max="1" width="7.8515625" style="1" customWidth="1"/>
    <col min="2" max="2" width="1.7109375" style="0" customWidth="1"/>
    <col min="3" max="3" width="22.7109375" style="0" customWidth="1"/>
    <col min="4" max="4" width="1.421875" style="0" customWidth="1"/>
    <col min="5" max="5" width="10.57421875" style="5" customWidth="1"/>
    <col min="6" max="6" width="1.28515625" style="5" customWidth="1"/>
    <col min="7" max="7" width="10.7109375" style="5" customWidth="1"/>
    <col min="8" max="8" width="1.1484375" style="5" customWidth="1"/>
    <col min="9" max="11" width="9.140625" style="5" customWidth="1"/>
  </cols>
  <sheetData>
    <row r="1" ht="15">
      <c r="B1" s="34" t="s">
        <v>1</v>
      </c>
    </row>
    <row r="2" ht="15">
      <c r="B2" s="30" t="s">
        <v>0</v>
      </c>
    </row>
    <row r="4" spans="5:7" ht="12.75">
      <c r="E4" s="5" t="s">
        <v>39</v>
      </c>
      <c r="G4" s="5" t="s">
        <v>39</v>
      </c>
    </row>
    <row r="5" spans="5:7" ht="12.75">
      <c r="E5" s="5" t="s">
        <v>96</v>
      </c>
      <c r="G5" s="5" t="s">
        <v>96</v>
      </c>
    </row>
    <row r="6" spans="1:11" ht="12.75">
      <c r="A6" s="1" t="s">
        <v>31</v>
      </c>
      <c r="C6" t="s">
        <v>32</v>
      </c>
      <c r="E6" s="5" t="s">
        <v>46</v>
      </c>
      <c r="G6" s="5" t="s">
        <v>46</v>
      </c>
      <c r="I6" s="5" t="s">
        <v>440</v>
      </c>
      <c r="J6" s="5" t="s">
        <v>69</v>
      </c>
      <c r="K6" s="5" t="s">
        <v>75</v>
      </c>
    </row>
    <row r="7" spans="1:11" ht="13.5" thickBot="1">
      <c r="A7" s="49" t="s">
        <v>40</v>
      </c>
      <c r="B7" s="48"/>
      <c r="C7" s="48" t="s">
        <v>41</v>
      </c>
      <c r="D7" s="48"/>
      <c r="E7" s="55" t="s">
        <v>77</v>
      </c>
      <c r="F7" s="55"/>
      <c r="G7" s="55" t="s">
        <v>78</v>
      </c>
      <c r="H7" s="55"/>
      <c r="I7" s="55" t="s">
        <v>81</v>
      </c>
      <c r="J7" s="55" t="s">
        <v>83</v>
      </c>
      <c r="K7" s="181" t="s">
        <v>87</v>
      </c>
    </row>
    <row r="8" spans="5:11" ht="3" customHeight="1" thickTop="1">
      <c r="E8" s="15"/>
      <c r="J8"/>
      <c r="K8"/>
    </row>
    <row r="9" spans="1:16" ht="12.75">
      <c r="A9" s="12">
        <v>1</v>
      </c>
      <c r="B9" s="8"/>
      <c r="C9" s="8" t="s">
        <v>348</v>
      </c>
      <c r="D9" s="1"/>
      <c r="E9" s="111">
        <f>AVERAGE(I9:K9)</f>
        <v>4.031080327144788</v>
      </c>
      <c r="F9" s="1"/>
      <c r="G9" s="12">
        <v>6</v>
      </c>
      <c r="H9" s="1"/>
      <c r="I9" s="66">
        <v>4.8063373422849995</v>
      </c>
      <c r="J9" s="66">
        <v>3.2799522961950345</v>
      </c>
      <c r="K9" s="66">
        <v>4.00695134295433</v>
      </c>
      <c r="M9" s="111"/>
      <c r="P9" s="180"/>
    </row>
    <row r="10" spans="1:16" ht="12.75">
      <c r="A10" s="12">
        <v>2</v>
      </c>
      <c r="B10" s="8"/>
      <c r="C10" s="8" t="s">
        <v>349</v>
      </c>
      <c r="D10" s="1"/>
      <c r="E10" s="111">
        <f aca="true" t="shared" si="0" ref="E10:E43">AVERAGE(I10:K10)</f>
        <v>3.6140382545062018</v>
      </c>
      <c r="F10" s="1"/>
      <c r="G10" s="12">
        <v>24</v>
      </c>
      <c r="H10" s="1"/>
      <c r="I10" s="66">
        <v>4.0316978218948325</v>
      </c>
      <c r="J10" s="66">
        <v>3.495764868061669</v>
      </c>
      <c r="K10" s="66">
        <v>3.3146520735621037</v>
      </c>
      <c r="M10" s="111"/>
      <c r="P10" s="182"/>
    </row>
    <row r="11" spans="1:16" ht="12.75">
      <c r="A11" s="12">
        <v>3</v>
      </c>
      <c r="C11" s="8" t="s">
        <v>350</v>
      </c>
      <c r="D11" s="1"/>
      <c r="E11" s="111">
        <f t="shared" si="0"/>
        <v>3.661323515257429</v>
      </c>
      <c r="F11" s="1"/>
      <c r="G11" s="12">
        <v>21</v>
      </c>
      <c r="H11" s="1"/>
      <c r="I11" s="66">
        <v>3.9245547826048273</v>
      </c>
      <c r="J11" s="66">
        <v>3.91520717699928</v>
      </c>
      <c r="K11" s="66">
        <v>3.1442085861681797</v>
      </c>
      <c r="M11" s="111"/>
      <c r="P11" s="182"/>
    </row>
    <row r="12" spans="1:16" ht="12.75">
      <c r="A12" s="43">
        <v>4</v>
      </c>
      <c r="B12" s="94"/>
      <c r="C12" s="94" t="s">
        <v>25</v>
      </c>
      <c r="D12" s="17"/>
      <c r="E12" s="67">
        <f t="shared" si="0"/>
        <v>3.7971618161551226</v>
      </c>
      <c r="F12" s="17"/>
      <c r="G12" s="43">
        <v>13</v>
      </c>
      <c r="H12" s="17"/>
      <c r="I12" s="67">
        <v>3.3684017519949503</v>
      </c>
      <c r="J12" s="67">
        <v>4.816115785646451</v>
      </c>
      <c r="K12" s="67">
        <v>3.206967910823967</v>
      </c>
      <c r="M12" s="111"/>
      <c r="P12" s="182"/>
    </row>
    <row r="13" spans="1:16" ht="12.75">
      <c r="A13" s="12">
        <v>5</v>
      </c>
      <c r="B13" s="8"/>
      <c r="C13" s="8" t="s">
        <v>259</v>
      </c>
      <c r="D13" s="1"/>
      <c r="E13" s="111">
        <f t="shared" si="0"/>
        <v>3.480067366184718</v>
      </c>
      <c r="F13" s="1"/>
      <c r="G13" s="12">
        <v>27</v>
      </c>
      <c r="H13" s="1"/>
      <c r="I13" s="66">
        <v>3.8341564430733364</v>
      </c>
      <c r="J13" s="66">
        <v>3.130636526172708</v>
      </c>
      <c r="K13" s="66">
        <v>3.47540912930811</v>
      </c>
      <c r="M13" s="111"/>
      <c r="P13" s="182"/>
    </row>
    <row r="14" spans="1:16" ht="12.75">
      <c r="A14" s="12">
        <v>6</v>
      </c>
      <c r="B14" s="8"/>
      <c r="C14" s="8" t="s">
        <v>351</v>
      </c>
      <c r="D14" s="1"/>
      <c r="E14" s="111">
        <f t="shared" si="0"/>
        <v>3.178910420216413</v>
      </c>
      <c r="F14" s="1"/>
      <c r="G14" s="1">
        <v>34</v>
      </c>
      <c r="H14" s="1"/>
      <c r="I14" s="66">
        <v>3.0811289859121533</v>
      </c>
      <c r="J14" s="66">
        <v>3.457841364345441</v>
      </c>
      <c r="K14" s="66">
        <v>2.9977609103916443</v>
      </c>
      <c r="M14" s="111"/>
      <c r="P14" s="182"/>
    </row>
    <row r="15" spans="1:16" ht="12.75">
      <c r="A15" s="12">
        <v>7</v>
      </c>
      <c r="B15" s="8"/>
      <c r="C15" s="8" t="s">
        <v>352</v>
      </c>
      <c r="D15" s="1"/>
      <c r="E15" s="111">
        <f t="shared" si="0"/>
        <v>3.821496706307172</v>
      </c>
      <c r="F15" s="1"/>
      <c r="G15" s="12">
        <v>11</v>
      </c>
      <c r="H15" s="1"/>
      <c r="I15" s="66">
        <v>3.3610553760549022</v>
      </c>
      <c r="J15" s="66">
        <v>4.263</v>
      </c>
      <c r="K15" s="66">
        <v>3.8404347428666137</v>
      </c>
      <c r="M15" s="111"/>
      <c r="P15" s="182"/>
    </row>
    <row r="16" spans="1:16" ht="12.75">
      <c r="A16" s="43">
        <v>8</v>
      </c>
      <c r="B16" s="94"/>
      <c r="C16" s="94" t="s">
        <v>353</v>
      </c>
      <c r="D16" s="17"/>
      <c r="E16" s="67">
        <f t="shared" si="0"/>
        <v>3.1427919959802786</v>
      </c>
      <c r="F16" s="17"/>
      <c r="G16" s="17">
        <v>35</v>
      </c>
      <c r="H16" s="17"/>
      <c r="I16" s="67">
        <v>3.626937587078131</v>
      </c>
      <c r="J16" s="67">
        <v>3.3349388282363903</v>
      </c>
      <c r="K16" s="67">
        <v>2.4664995726263155</v>
      </c>
      <c r="M16" s="111"/>
      <c r="P16" s="182"/>
    </row>
    <row r="17" spans="1:16" ht="12.75">
      <c r="A17" s="12">
        <v>9</v>
      </c>
      <c r="B17" s="8"/>
      <c r="C17" s="8" t="s">
        <v>354</v>
      </c>
      <c r="D17" s="1"/>
      <c r="E17" s="111">
        <f t="shared" si="0"/>
        <v>3.7816642472092785</v>
      </c>
      <c r="F17" s="1"/>
      <c r="G17" s="12">
        <v>14</v>
      </c>
      <c r="H17" s="1"/>
      <c r="I17" s="66">
        <v>4.063775474010146</v>
      </c>
      <c r="J17" s="66">
        <v>4.145725681623897</v>
      </c>
      <c r="K17" s="66">
        <v>3.135491585993792</v>
      </c>
      <c r="M17" s="111"/>
      <c r="P17" s="182"/>
    </row>
    <row r="18" spans="1:16" ht="12.75">
      <c r="A18" s="12">
        <v>10</v>
      </c>
      <c r="B18" s="8"/>
      <c r="C18" s="8" t="s">
        <v>355</v>
      </c>
      <c r="D18" s="1"/>
      <c r="E18" s="111">
        <f t="shared" si="0"/>
        <v>3.709219141110356</v>
      </c>
      <c r="F18" s="1"/>
      <c r="G18" s="12">
        <v>20</v>
      </c>
      <c r="H18" s="1"/>
      <c r="I18" s="66">
        <v>3.517824655978995</v>
      </c>
      <c r="J18" s="66">
        <v>3.995225813071997</v>
      </c>
      <c r="K18" s="66">
        <v>3.6146069542800756</v>
      </c>
      <c r="M18" s="111"/>
      <c r="P18" s="182"/>
    </row>
    <row r="19" spans="1:16" ht="12.75">
      <c r="A19" s="12">
        <v>11</v>
      </c>
      <c r="B19" s="8"/>
      <c r="C19" s="8" t="s">
        <v>26</v>
      </c>
      <c r="D19" s="1"/>
      <c r="E19" s="111">
        <f t="shared" si="0"/>
        <v>4.30796730053778</v>
      </c>
      <c r="F19" s="1"/>
      <c r="G19" s="12">
        <v>3</v>
      </c>
      <c r="H19" s="1"/>
      <c r="I19" s="66">
        <v>5.4940739392731635</v>
      </c>
      <c r="J19" s="66">
        <v>3.7505469726002407</v>
      </c>
      <c r="K19" s="66">
        <v>3.6792809897399352</v>
      </c>
      <c r="M19" s="111"/>
      <c r="P19" s="182"/>
    </row>
    <row r="20" spans="1:16" ht="12.75">
      <c r="A20" s="43">
        <v>12</v>
      </c>
      <c r="B20" s="94"/>
      <c r="C20" s="94" t="s">
        <v>356</v>
      </c>
      <c r="D20" s="17"/>
      <c r="E20" s="67">
        <f t="shared" si="0"/>
        <v>3.3928619198923378</v>
      </c>
      <c r="F20" s="17"/>
      <c r="G20" s="43">
        <v>29</v>
      </c>
      <c r="H20" s="17"/>
      <c r="I20" s="67">
        <v>3.2472506207282876</v>
      </c>
      <c r="J20" s="67">
        <v>3.7528067675392456</v>
      </c>
      <c r="K20" s="67">
        <v>3.1785283714094787</v>
      </c>
      <c r="M20" s="111"/>
      <c r="P20" s="182"/>
    </row>
    <row r="21" spans="1:16" ht="12.75">
      <c r="A21" s="12">
        <v>13</v>
      </c>
      <c r="B21" s="8"/>
      <c r="C21" s="8" t="s">
        <v>357</v>
      </c>
      <c r="D21" s="1"/>
      <c r="E21" s="111">
        <f t="shared" si="0"/>
        <v>3.9185309302920976</v>
      </c>
      <c r="F21" s="1"/>
      <c r="G21" s="12">
        <v>9</v>
      </c>
      <c r="H21" s="1"/>
      <c r="I21" s="66">
        <v>3.7284726123501644</v>
      </c>
      <c r="J21" s="66">
        <v>3.5474086677823955</v>
      </c>
      <c r="K21" s="66">
        <v>4.4797115107437335</v>
      </c>
      <c r="M21" s="111"/>
      <c r="P21" s="182"/>
    </row>
    <row r="22" spans="1:16" ht="12.75">
      <c r="A22" s="12">
        <v>14</v>
      </c>
      <c r="B22" s="8"/>
      <c r="C22" s="8" t="s">
        <v>358</v>
      </c>
      <c r="D22" s="1"/>
      <c r="E22" s="111">
        <f t="shared" si="0"/>
        <v>3.352486436798479</v>
      </c>
      <c r="F22" s="1"/>
      <c r="G22" s="12">
        <v>31</v>
      </c>
      <c r="H22" s="1"/>
      <c r="I22" s="66">
        <v>3.4879199063144455</v>
      </c>
      <c r="J22" s="66">
        <v>3.751231549339745</v>
      </c>
      <c r="K22" s="66">
        <v>2.8183078547412466</v>
      </c>
      <c r="M22" s="111"/>
      <c r="P22" s="182"/>
    </row>
    <row r="23" spans="1:16" ht="12.75">
      <c r="A23" s="12">
        <v>15</v>
      </c>
      <c r="B23" s="8"/>
      <c r="C23" s="8" t="s">
        <v>359</v>
      </c>
      <c r="D23" s="1"/>
      <c r="E23" s="111">
        <f t="shared" si="0"/>
        <v>3.8095216123864417</v>
      </c>
      <c r="F23" s="1"/>
      <c r="G23" s="12">
        <v>12</v>
      </c>
      <c r="H23" s="1"/>
      <c r="I23" s="66">
        <v>4.29889438239435</v>
      </c>
      <c r="J23" s="66">
        <v>3.8191180200238515</v>
      </c>
      <c r="K23" s="66">
        <v>3.3105524347411217</v>
      </c>
      <c r="M23" s="111"/>
      <c r="P23" s="182"/>
    </row>
    <row r="24" spans="1:16" ht="12.75">
      <c r="A24" s="43">
        <v>16</v>
      </c>
      <c r="B24" s="94"/>
      <c r="C24" s="94" t="s">
        <v>360</v>
      </c>
      <c r="D24" s="17"/>
      <c r="E24" s="67">
        <f t="shared" si="0"/>
        <v>3.7188000698488994</v>
      </c>
      <c r="F24" s="17"/>
      <c r="G24" s="43">
        <v>18</v>
      </c>
      <c r="H24" s="17"/>
      <c r="I24" s="67">
        <v>3.048579827040317</v>
      </c>
      <c r="J24" s="67">
        <v>4.305573639864804</v>
      </c>
      <c r="K24" s="67">
        <v>3.802246742641577</v>
      </c>
      <c r="M24" s="111"/>
      <c r="P24" s="182"/>
    </row>
    <row r="25" spans="1:16" ht="12.75">
      <c r="A25" s="12">
        <v>17</v>
      </c>
      <c r="B25" s="8"/>
      <c r="C25" s="8" t="s">
        <v>361</v>
      </c>
      <c r="D25" s="1"/>
      <c r="E25" s="111">
        <f t="shared" si="0"/>
        <v>3.288537974626123</v>
      </c>
      <c r="F25" s="1"/>
      <c r="G25" s="1">
        <v>33</v>
      </c>
      <c r="H25" s="1"/>
      <c r="I25" s="66">
        <v>3.2128761053005555</v>
      </c>
      <c r="J25" s="66">
        <v>4.063939873352389</v>
      </c>
      <c r="K25" s="66">
        <v>2.588797945225425</v>
      </c>
      <c r="M25" s="111"/>
      <c r="P25" s="182"/>
    </row>
    <row r="26" spans="1:16" ht="12.75">
      <c r="A26" s="12">
        <v>18</v>
      </c>
      <c r="B26" s="8"/>
      <c r="C26" s="8" t="s">
        <v>260</v>
      </c>
      <c r="D26" s="1"/>
      <c r="E26" s="111">
        <f t="shared" si="0"/>
        <v>3.9054831639940026</v>
      </c>
      <c r="F26" s="1"/>
      <c r="G26" s="12">
        <v>10</v>
      </c>
      <c r="H26" s="1"/>
      <c r="I26" s="66">
        <v>3.8769779424923243</v>
      </c>
      <c r="J26" s="66">
        <v>3.6543588827444737</v>
      </c>
      <c r="K26" s="66">
        <v>4.18511266674521</v>
      </c>
      <c r="M26" s="111"/>
      <c r="P26" s="182"/>
    </row>
    <row r="27" spans="1:16" ht="12.75">
      <c r="A27" s="12">
        <v>19</v>
      </c>
      <c r="B27" s="8"/>
      <c r="C27" s="8" t="s">
        <v>362</v>
      </c>
      <c r="D27" s="1"/>
      <c r="E27" s="111">
        <f t="shared" si="0"/>
        <v>4.2882850474188015</v>
      </c>
      <c r="F27" s="1"/>
      <c r="G27" s="12">
        <v>4</v>
      </c>
      <c r="H27" s="1"/>
      <c r="I27" s="66">
        <v>4.11555093711126</v>
      </c>
      <c r="J27" s="66">
        <v>4.523920548854541</v>
      </c>
      <c r="K27" s="66">
        <v>4.225383656290603</v>
      </c>
      <c r="M27" s="111"/>
      <c r="P27" s="182"/>
    </row>
    <row r="28" spans="1:16" ht="12.75">
      <c r="A28" s="43">
        <v>20</v>
      </c>
      <c r="B28" s="94"/>
      <c r="C28" s="94" t="s">
        <v>363</v>
      </c>
      <c r="D28" s="17"/>
      <c r="E28" s="67">
        <f t="shared" si="0"/>
        <v>3.768917915686537</v>
      </c>
      <c r="F28" s="17"/>
      <c r="G28" s="43">
        <v>15</v>
      </c>
      <c r="H28" s="17"/>
      <c r="I28" s="67">
        <v>4.090955695711761</v>
      </c>
      <c r="J28" s="67">
        <v>3.6265936665097938</v>
      </c>
      <c r="K28" s="67">
        <v>3.589204384838056</v>
      </c>
      <c r="M28" s="111"/>
      <c r="P28" s="182"/>
    </row>
    <row r="29" spans="1:16" ht="12.75">
      <c r="A29" s="12">
        <v>21</v>
      </c>
      <c r="B29" s="8"/>
      <c r="C29" s="8" t="s">
        <v>27</v>
      </c>
      <c r="D29" s="1"/>
      <c r="E29" s="111">
        <f t="shared" si="0"/>
        <v>4.452306830518968</v>
      </c>
      <c r="F29" s="1"/>
      <c r="G29" s="12">
        <v>2</v>
      </c>
      <c r="H29" s="1"/>
      <c r="I29" s="66">
        <v>4.777702543015183</v>
      </c>
      <c r="J29" s="66">
        <v>4.0274452508852665</v>
      </c>
      <c r="K29" s="66">
        <v>4.551772697656457</v>
      </c>
      <c r="M29" s="111"/>
      <c r="P29" s="182"/>
    </row>
    <row r="30" spans="1:16" ht="12.75">
      <c r="A30" s="12">
        <v>22</v>
      </c>
      <c r="C30" s="8" t="s">
        <v>254</v>
      </c>
      <c r="D30" s="1"/>
      <c r="E30" s="111">
        <f t="shared" si="0"/>
        <v>3.7238892036975515</v>
      </c>
      <c r="F30" s="1"/>
      <c r="G30" s="12">
        <v>17</v>
      </c>
      <c r="H30" s="1"/>
      <c r="I30" s="66">
        <v>4.080724916352395</v>
      </c>
      <c r="J30" s="66">
        <v>3.9757829832385267</v>
      </c>
      <c r="K30" s="66">
        <v>3.1151597115017333</v>
      </c>
      <c r="M30" s="111"/>
      <c r="P30" s="182"/>
    </row>
    <row r="31" spans="1:16" ht="12.75">
      <c r="A31" s="12">
        <v>23</v>
      </c>
      <c r="C31" s="8" t="s">
        <v>261</v>
      </c>
      <c r="D31" s="1"/>
      <c r="E31" s="111">
        <f t="shared" si="0"/>
        <v>4.667504276816525</v>
      </c>
      <c r="F31" s="1"/>
      <c r="G31" s="12">
        <v>1</v>
      </c>
      <c r="H31" s="1"/>
      <c r="I31" s="66">
        <v>3.6670540681029813</v>
      </c>
      <c r="J31" s="66">
        <v>5.251285931098656</v>
      </c>
      <c r="K31" s="66">
        <v>5.084172831247939</v>
      </c>
      <c r="M31" s="111"/>
      <c r="P31" s="182"/>
    </row>
    <row r="32" spans="1:16" ht="12.75">
      <c r="A32" s="43">
        <v>24</v>
      </c>
      <c r="B32" s="94"/>
      <c r="C32" s="94" t="s">
        <v>262</v>
      </c>
      <c r="D32" s="17"/>
      <c r="E32" s="67">
        <f t="shared" si="0"/>
        <v>3.587194282965301</v>
      </c>
      <c r="F32" s="17"/>
      <c r="G32" s="43">
        <v>25</v>
      </c>
      <c r="H32" s="17"/>
      <c r="I32" s="67">
        <v>3.3270220031118845</v>
      </c>
      <c r="J32" s="67">
        <v>3.8504239592940923</v>
      </c>
      <c r="K32" s="67">
        <v>3.584136886489927</v>
      </c>
      <c r="M32" s="111"/>
      <c r="P32" s="182"/>
    </row>
    <row r="33" spans="1:16" ht="12.75">
      <c r="A33" s="12">
        <v>25</v>
      </c>
      <c r="B33" s="8"/>
      <c r="C33" s="8" t="s">
        <v>364</v>
      </c>
      <c r="D33" s="1"/>
      <c r="E33" s="111">
        <f t="shared" si="0"/>
        <v>3.4971728030249394</v>
      </c>
      <c r="F33" s="1"/>
      <c r="G33" s="12">
        <v>26</v>
      </c>
      <c r="H33" s="1"/>
      <c r="I33" s="66">
        <v>3.17508570056315</v>
      </c>
      <c r="J33" s="66">
        <v>3.789052237147441</v>
      </c>
      <c r="K33" s="66">
        <v>3.527380471364227</v>
      </c>
      <c r="M33" s="111"/>
      <c r="P33" s="182"/>
    </row>
    <row r="34" spans="1:16" ht="12.75">
      <c r="A34" s="12">
        <v>26</v>
      </c>
      <c r="B34" s="8"/>
      <c r="C34" s="8" t="s">
        <v>365</v>
      </c>
      <c r="D34" s="1"/>
      <c r="E34" s="111">
        <f t="shared" si="0"/>
        <v>3.452548705792941</v>
      </c>
      <c r="F34" s="1"/>
      <c r="G34" s="12">
        <v>28</v>
      </c>
      <c r="H34" s="1"/>
      <c r="I34" s="66">
        <v>3.130016452183251</v>
      </c>
      <c r="J34" s="66">
        <v>3.661881691591641</v>
      </c>
      <c r="K34" s="66">
        <v>3.5657479736039326</v>
      </c>
      <c r="M34" s="111"/>
      <c r="P34" s="182"/>
    </row>
    <row r="35" spans="1:16" ht="12.75">
      <c r="A35" s="12">
        <v>27</v>
      </c>
      <c r="B35" s="8"/>
      <c r="C35" s="8" t="s">
        <v>366</v>
      </c>
      <c r="D35" s="1"/>
      <c r="E35" s="111">
        <f t="shared" si="0"/>
        <v>4.007624171651074</v>
      </c>
      <c r="F35" s="1"/>
      <c r="G35" s="12">
        <v>7</v>
      </c>
      <c r="H35" s="1"/>
      <c r="I35" s="66">
        <v>4.191900510721353</v>
      </c>
      <c r="J35" s="66">
        <v>3.7632290462590685</v>
      </c>
      <c r="K35" s="66">
        <v>4.067742957972799</v>
      </c>
      <c r="M35" s="111"/>
      <c r="P35" s="182"/>
    </row>
    <row r="36" spans="1:16" ht="12.75">
      <c r="A36" s="43">
        <v>28</v>
      </c>
      <c r="B36" s="94"/>
      <c r="C36" s="94" t="s">
        <v>28</v>
      </c>
      <c r="D36" s="17"/>
      <c r="E36" s="67">
        <f t="shared" si="0"/>
        <v>4.258856494878316</v>
      </c>
      <c r="F36" s="17"/>
      <c r="G36" s="43">
        <v>5</v>
      </c>
      <c r="H36" s="17"/>
      <c r="I36" s="67">
        <v>4.296652268323184</v>
      </c>
      <c r="J36" s="67">
        <v>3.3634006738038265</v>
      </c>
      <c r="K36" s="67">
        <v>5.116516542507938</v>
      </c>
      <c r="M36" s="111"/>
      <c r="P36" s="182"/>
    </row>
    <row r="37" spans="1:16" ht="12.75">
      <c r="A37" s="12">
        <v>29</v>
      </c>
      <c r="B37" s="8"/>
      <c r="C37" s="8" t="s">
        <v>263</v>
      </c>
      <c r="D37" s="1"/>
      <c r="E37" s="111">
        <f t="shared" si="0"/>
        <v>3.341406143076501</v>
      </c>
      <c r="F37" s="1"/>
      <c r="G37" s="12">
        <v>32</v>
      </c>
      <c r="H37" s="1"/>
      <c r="I37" s="66">
        <v>3.4794175665026197</v>
      </c>
      <c r="J37" s="237">
        <v>2.823</v>
      </c>
      <c r="K37" s="66">
        <v>3.7218008627268837</v>
      </c>
      <c r="M37" s="111"/>
      <c r="P37" s="182"/>
    </row>
    <row r="38" spans="1:16" ht="12.75">
      <c r="A38" s="12">
        <v>30</v>
      </c>
      <c r="B38" s="8"/>
      <c r="C38" s="8" t="s">
        <v>264</v>
      </c>
      <c r="D38" s="1"/>
      <c r="E38" s="111">
        <f t="shared" si="0"/>
        <v>3.7520020157075975</v>
      </c>
      <c r="F38" s="1"/>
      <c r="G38" s="12">
        <v>16</v>
      </c>
      <c r="H38" s="1"/>
      <c r="I38" s="66">
        <v>3.8828095479881997</v>
      </c>
      <c r="J38" s="66">
        <v>3.359377648318545</v>
      </c>
      <c r="K38" s="66">
        <v>4.013818850816047</v>
      </c>
      <c r="M38" s="111"/>
      <c r="P38" s="182"/>
    </row>
    <row r="39" spans="1:16" ht="12.75">
      <c r="A39" s="12">
        <v>31</v>
      </c>
      <c r="B39" s="8"/>
      <c r="C39" s="8" t="s">
        <v>265</v>
      </c>
      <c r="D39" s="1"/>
      <c r="E39" s="111">
        <f t="shared" si="0"/>
        <v>3.9588311867452703</v>
      </c>
      <c r="F39" s="1"/>
      <c r="G39" s="12">
        <v>8</v>
      </c>
      <c r="H39" s="1"/>
      <c r="I39" s="66">
        <v>4.61401932593087</v>
      </c>
      <c r="J39" s="66">
        <v>3.5212381068983754</v>
      </c>
      <c r="K39" s="66">
        <v>3.741236127406566</v>
      </c>
      <c r="M39" s="111"/>
      <c r="P39" s="182"/>
    </row>
    <row r="40" spans="1:16" ht="12.75">
      <c r="A40" s="43">
        <v>32</v>
      </c>
      <c r="B40" s="191"/>
      <c r="C40" s="94" t="s">
        <v>226</v>
      </c>
      <c r="D40" s="17"/>
      <c r="E40" s="67">
        <f t="shared" si="0"/>
        <v>3.7125384805855077</v>
      </c>
      <c r="F40" s="17"/>
      <c r="G40" s="43">
        <v>19</v>
      </c>
      <c r="H40" s="17"/>
      <c r="I40" s="67">
        <v>4.356368693243498</v>
      </c>
      <c r="J40" s="67">
        <v>3.474962607244662</v>
      </c>
      <c r="K40" s="67">
        <v>3.306284141268364</v>
      </c>
      <c r="M40" s="111"/>
      <c r="P40" s="38"/>
    </row>
    <row r="41" spans="1:16" ht="12.75">
      <c r="A41" s="1">
        <v>33</v>
      </c>
      <c r="B41" s="79"/>
      <c r="C41" s="8" t="s">
        <v>367</v>
      </c>
      <c r="D41" s="1"/>
      <c r="E41" s="111">
        <f t="shared" si="0"/>
        <v>3.6556314624004855</v>
      </c>
      <c r="F41" s="1"/>
      <c r="G41" s="12">
        <v>22</v>
      </c>
      <c r="H41" s="1"/>
      <c r="I41" s="66">
        <v>3.273263285161308</v>
      </c>
      <c r="J41" s="66">
        <v>3.7941180951882156</v>
      </c>
      <c r="K41" s="66">
        <v>3.899513006851933</v>
      </c>
      <c r="L41" s="1"/>
      <c r="M41" s="16"/>
      <c r="P41" s="38"/>
    </row>
    <row r="42" spans="1:16" ht="12.75">
      <c r="A42" s="1">
        <v>34</v>
      </c>
      <c r="C42" s="8" t="s">
        <v>368</v>
      </c>
      <c r="D42" s="1"/>
      <c r="E42" s="111">
        <f t="shared" si="0"/>
        <v>3.363147335153512</v>
      </c>
      <c r="F42" s="1"/>
      <c r="G42" s="12">
        <v>30</v>
      </c>
      <c r="H42" s="1"/>
      <c r="I42" s="66">
        <v>3.452141153204089</v>
      </c>
      <c r="J42" s="66">
        <v>3.512847852765372</v>
      </c>
      <c r="K42" s="66">
        <v>3.1244529994910755</v>
      </c>
      <c r="L42" s="1"/>
      <c r="M42" s="1"/>
      <c r="P42" s="183"/>
    </row>
    <row r="43" spans="1:13" ht="13.5" thickBot="1">
      <c r="A43" s="49">
        <v>35</v>
      </c>
      <c r="B43" s="197"/>
      <c r="C43" s="47" t="s">
        <v>369</v>
      </c>
      <c r="D43" s="49"/>
      <c r="E43" s="196">
        <f t="shared" si="0"/>
        <v>3.6355368066013534</v>
      </c>
      <c r="F43" s="49"/>
      <c r="G43" s="46">
        <v>23</v>
      </c>
      <c r="H43" s="49"/>
      <c r="I43" s="196">
        <v>3.593045729101262</v>
      </c>
      <c r="J43" s="196">
        <v>4.464564690702797</v>
      </c>
      <c r="K43" s="196">
        <v>2.849</v>
      </c>
      <c r="L43" s="1"/>
      <c r="M43" s="1"/>
    </row>
    <row r="44" spans="3:13" ht="13.5" thickTop="1">
      <c r="C44" s="2"/>
      <c r="D44" s="1"/>
      <c r="E44" s="1"/>
      <c r="F44" s="1"/>
      <c r="G44" s="1"/>
      <c r="H44" s="1"/>
      <c r="I44" s="66"/>
      <c r="J44" s="66"/>
      <c r="K44" s="66"/>
      <c r="L44" s="1"/>
      <c r="M44" s="1"/>
    </row>
    <row r="45" spans="3:13" ht="12.75">
      <c r="C45" s="2" t="s">
        <v>51</v>
      </c>
      <c r="D45" s="1"/>
      <c r="E45" s="66">
        <f>AVERAGE(E9:E43)</f>
        <v>3.74386675317626</v>
      </c>
      <c r="F45" s="1"/>
      <c r="G45" s="1"/>
      <c r="H45" s="1"/>
      <c r="I45" s="66">
        <f>AVERAGE(I9:I43)</f>
        <v>3.8147041700888322</v>
      </c>
      <c r="J45" s="66">
        <f>AVERAGE(J9:J43)</f>
        <v>3.807500505811452</v>
      </c>
      <c r="K45" s="66">
        <f>AVERAGE(K9:K43)</f>
        <v>3.6093955836284954</v>
      </c>
      <c r="L45" s="1"/>
      <c r="M45" s="1"/>
    </row>
    <row r="46" spans="3:13" ht="12.75">
      <c r="C46" s="2"/>
      <c r="D46" s="1"/>
      <c r="E46" s="1"/>
      <c r="F46" s="1"/>
      <c r="G46" s="1"/>
      <c r="H46" s="1"/>
      <c r="I46" s="66"/>
      <c r="J46" s="66"/>
      <c r="K46" s="66"/>
      <c r="L46" s="1"/>
      <c r="M46" s="1"/>
    </row>
    <row r="47" spans="3:13" ht="12.75"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4:13" ht="12.75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ht="12.75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ht="12.75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ht="12.75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ht="12.7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ht="12.7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ht="12.7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ht="12.7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ht="12.7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ht="12.7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ht="12.75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ht="12.75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ht="12.75"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4:13" ht="12.75"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4:13" ht="12.75"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4:13" ht="12.75"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4:13" ht="12.75"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4:13" ht="12.75"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4:13" ht="12.75"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4:13" ht="12.75"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4:13" ht="12.75"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4:13" ht="12.75"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4:13" ht="12.75"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4:13" ht="12.75"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4:13" ht="12.75"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4:13" ht="12.75"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4:13" ht="12.75"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4:13" ht="12.75"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4:13" ht="12.75"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4:13" ht="12.75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4:13" ht="12.75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4:13" ht="12.75"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4:13" ht="12.75"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4:13" ht="12.75"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4:13" ht="12.75">
      <c r="D82" s="1"/>
      <c r="E82" s="1"/>
      <c r="F82" s="1"/>
      <c r="G82" s="1"/>
      <c r="H82" s="1"/>
      <c r="I82" s="1"/>
      <c r="J82" s="1"/>
      <c r="K82" s="1"/>
      <c r="L82" s="1"/>
      <c r="M82" s="1"/>
    </row>
  </sheetData>
  <printOptions horizontalCentered="1" verticalCentered="1"/>
  <pageMargins left="0.5" right="0.5" top="0.99" bottom="1" header="0.5" footer="0.5"/>
  <pageSetup fitToHeight="1" fitToWidth="1" horizontalDpi="600" verticalDpi="600" orientation="landscape" scale="84" r:id="rId1"/>
  <headerFooter alignWithMargins="0">
    <oddFooter>&amp;R24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P45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0.9921875" style="0" customWidth="1"/>
    <col min="3" max="3" width="18.57421875" style="0" customWidth="1"/>
    <col min="4" max="4" width="8.28125" style="0" customWidth="1"/>
    <col min="5" max="6" width="15.7109375" style="1" customWidth="1"/>
    <col min="7" max="10" width="12.7109375" style="1" customWidth="1"/>
    <col min="11" max="11" width="18.7109375" style="156" customWidth="1"/>
    <col min="12" max="12" width="7.00390625" style="1" customWidth="1"/>
  </cols>
  <sheetData>
    <row r="1" ht="15">
      <c r="B1" s="30" t="s">
        <v>390</v>
      </c>
    </row>
    <row r="3" spans="1:12" ht="14.25">
      <c r="A3" t="s">
        <v>31</v>
      </c>
      <c r="C3" t="s">
        <v>32</v>
      </c>
      <c r="D3" s="1"/>
      <c r="E3" s="294" t="s">
        <v>270</v>
      </c>
      <c r="F3" s="294"/>
      <c r="G3" s="16" t="s">
        <v>286</v>
      </c>
      <c r="H3" s="1" t="s">
        <v>294</v>
      </c>
      <c r="I3" s="293" t="s">
        <v>267</v>
      </c>
      <c r="J3" s="293"/>
      <c r="K3" s="35"/>
      <c r="L3" s="16"/>
    </row>
    <row r="4" spans="1:12" ht="13.5" thickBot="1">
      <c r="A4" s="48" t="s">
        <v>40</v>
      </c>
      <c r="B4" s="48"/>
      <c r="C4" s="48" t="s">
        <v>41</v>
      </c>
      <c r="D4" s="49"/>
      <c r="E4" s="295" t="s">
        <v>528</v>
      </c>
      <c r="F4" s="295"/>
      <c r="G4" s="49" t="s">
        <v>272</v>
      </c>
      <c r="H4" s="49" t="s">
        <v>80</v>
      </c>
      <c r="I4" s="49" t="s">
        <v>268</v>
      </c>
      <c r="J4" s="49" t="s">
        <v>269</v>
      </c>
      <c r="K4" s="35"/>
      <c r="L4" s="16"/>
    </row>
    <row r="5" spans="11:12" ht="3" customHeight="1" thickTop="1">
      <c r="K5" s="35"/>
      <c r="L5" s="16"/>
    </row>
    <row r="6" spans="1:12" ht="12.75" customHeight="1">
      <c r="A6" s="7">
        <v>1</v>
      </c>
      <c r="B6" s="6"/>
      <c r="C6" s="8" t="s">
        <v>348</v>
      </c>
      <c r="D6" s="5"/>
      <c r="E6" s="16" t="s">
        <v>504</v>
      </c>
      <c r="F6" s="16" t="s">
        <v>466</v>
      </c>
      <c r="G6" s="16" t="s">
        <v>459</v>
      </c>
      <c r="H6" s="4">
        <v>0</v>
      </c>
      <c r="I6" s="4">
        <v>0.5</v>
      </c>
      <c r="J6" s="4">
        <v>0.5</v>
      </c>
      <c r="K6" s="35"/>
      <c r="L6" s="16"/>
    </row>
    <row r="7" spans="1:14" ht="12.75">
      <c r="A7" s="7">
        <v>2</v>
      </c>
      <c r="B7" s="6"/>
      <c r="C7" s="8" t="s">
        <v>349</v>
      </c>
      <c r="D7" s="5"/>
      <c r="E7" s="16" t="s">
        <v>505</v>
      </c>
      <c r="F7" s="16" t="s">
        <v>505</v>
      </c>
      <c r="G7" s="16" t="s">
        <v>461</v>
      </c>
      <c r="H7" s="4">
        <v>0</v>
      </c>
      <c r="I7" s="4">
        <v>3</v>
      </c>
      <c r="J7" s="4">
        <v>70</v>
      </c>
      <c r="K7" s="35"/>
      <c r="L7" s="16"/>
      <c r="N7" s="16"/>
    </row>
    <row r="8" spans="1:14" ht="12.75">
      <c r="A8" s="7">
        <v>3</v>
      </c>
      <c r="C8" s="8" t="s">
        <v>350</v>
      </c>
      <c r="D8" s="5"/>
      <c r="E8" s="16" t="s">
        <v>506</v>
      </c>
      <c r="F8" s="16" t="s">
        <v>505</v>
      </c>
      <c r="G8" s="16" t="s">
        <v>463</v>
      </c>
      <c r="H8" s="4">
        <v>0</v>
      </c>
      <c r="I8" s="4">
        <v>27.5</v>
      </c>
      <c r="J8" s="4">
        <v>87.5</v>
      </c>
      <c r="K8" s="35"/>
      <c r="L8" s="16"/>
      <c r="N8" s="16"/>
    </row>
    <row r="9" spans="1:14" ht="12.75">
      <c r="A9" s="87">
        <v>4</v>
      </c>
      <c r="B9" s="56"/>
      <c r="C9" s="94" t="s">
        <v>25</v>
      </c>
      <c r="D9" s="50"/>
      <c r="E9" s="17" t="s">
        <v>507</v>
      </c>
      <c r="F9" s="17" t="s">
        <v>505</v>
      </c>
      <c r="G9" s="17" t="s">
        <v>464</v>
      </c>
      <c r="H9" s="78">
        <v>3</v>
      </c>
      <c r="I9" s="78">
        <v>35</v>
      </c>
      <c r="J9" s="78">
        <v>90</v>
      </c>
      <c r="K9" s="35"/>
      <c r="L9" s="16"/>
      <c r="N9" s="16"/>
    </row>
    <row r="10" spans="1:14" ht="12.75">
      <c r="A10" s="7">
        <v>5</v>
      </c>
      <c r="B10" s="6"/>
      <c r="C10" s="8" t="s">
        <v>259</v>
      </c>
      <c r="D10" s="5"/>
      <c r="E10" s="16" t="s">
        <v>508</v>
      </c>
      <c r="F10" s="16" t="s">
        <v>505</v>
      </c>
      <c r="G10" s="16" t="s">
        <v>461</v>
      </c>
      <c r="H10" s="4">
        <v>0</v>
      </c>
      <c r="I10" s="4">
        <v>12.5</v>
      </c>
      <c r="J10" s="4">
        <v>80</v>
      </c>
      <c r="K10" s="35"/>
      <c r="L10" s="16"/>
      <c r="N10" s="16"/>
    </row>
    <row r="11" spans="1:14" ht="12.75">
      <c r="A11" s="7">
        <v>6</v>
      </c>
      <c r="B11" s="6"/>
      <c r="C11" s="8" t="s">
        <v>351</v>
      </c>
      <c r="D11" s="5"/>
      <c r="E11" s="16" t="s">
        <v>509</v>
      </c>
      <c r="F11" s="16" t="s">
        <v>527</v>
      </c>
      <c r="G11" s="16" t="s">
        <v>459</v>
      </c>
      <c r="H11" s="4">
        <v>0</v>
      </c>
      <c r="I11" s="4">
        <v>12.5</v>
      </c>
      <c r="J11" s="4">
        <v>72.5</v>
      </c>
      <c r="K11" s="35"/>
      <c r="L11" s="16"/>
      <c r="N11" s="16"/>
    </row>
    <row r="12" spans="1:14" ht="12.75">
      <c r="A12" s="7">
        <v>7</v>
      </c>
      <c r="B12" s="6"/>
      <c r="C12" s="8" t="s">
        <v>352</v>
      </c>
      <c r="D12" s="5"/>
      <c r="E12" s="16" t="s">
        <v>510</v>
      </c>
      <c r="F12" s="16" t="s">
        <v>507</v>
      </c>
      <c r="G12" s="16" t="s">
        <v>463</v>
      </c>
      <c r="H12" s="4">
        <v>0</v>
      </c>
      <c r="I12" s="4">
        <v>13</v>
      </c>
      <c r="J12" s="4">
        <v>80</v>
      </c>
      <c r="K12" s="35"/>
      <c r="L12" s="16"/>
      <c r="N12" s="16"/>
    </row>
    <row r="13" spans="1:14" ht="12.75">
      <c r="A13" s="87">
        <v>8</v>
      </c>
      <c r="B13" s="56"/>
      <c r="C13" s="94" t="s">
        <v>353</v>
      </c>
      <c r="D13" s="50"/>
      <c r="E13" s="17" t="s">
        <v>507</v>
      </c>
      <c r="F13" s="17" t="s">
        <v>505</v>
      </c>
      <c r="G13" s="17" t="s">
        <v>465</v>
      </c>
      <c r="H13" s="78">
        <v>0</v>
      </c>
      <c r="I13" s="78">
        <v>10.5</v>
      </c>
      <c r="J13" s="78">
        <v>77.5</v>
      </c>
      <c r="K13" s="35"/>
      <c r="L13" s="16"/>
      <c r="N13" s="16"/>
    </row>
    <row r="14" spans="1:14" ht="12.75">
      <c r="A14" s="7">
        <v>9</v>
      </c>
      <c r="B14" s="6"/>
      <c r="C14" s="8" t="s">
        <v>354</v>
      </c>
      <c r="D14" s="5"/>
      <c r="E14" s="16" t="s">
        <v>510</v>
      </c>
      <c r="F14" s="16" t="s">
        <v>526</v>
      </c>
      <c r="G14" s="16" t="s">
        <v>466</v>
      </c>
      <c r="H14" s="4">
        <v>0</v>
      </c>
      <c r="I14" s="4">
        <v>5</v>
      </c>
      <c r="J14" s="4">
        <v>65</v>
      </c>
      <c r="K14" s="35"/>
      <c r="L14" s="16"/>
      <c r="N14" s="16"/>
    </row>
    <row r="15" spans="1:14" ht="12.75">
      <c r="A15" s="7">
        <v>10</v>
      </c>
      <c r="B15" s="6"/>
      <c r="C15" s="8" t="s">
        <v>355</v>
      </c>
      <c r="D15" s="5"/>
      <c r="E15" s="16" t="s">
        <v>505</v>
      </c>
      <c r="F15" s="16" t="s">
        <v>507</v>
      </c>
      <c r="G15" s="16" t="s">
        <v>467</v>
      </c>
      <c r="H15" s="4">
        <v>0</v>
      </c>
      <c r="I15" s="4">
        <v>3</v>
      </c>
      <c r="J15" s="4">
        <v>47.5</v>
      </c>
      <c r="K15" s="35"/>
      <c r="L15" s="16"/>
      <c r="N15" s="16"/>
    </row>
    <row r="16" spans="1:14" ht="12.75">
      <c r="A16" s="7">
        <v>11</v>
      </c>
      <c r="B16" s="6"/>
      <c r="C16" s="8" t="s">
        <v>26</v>
      </c>
      <c r="D16" s="5"/>
      <c r="E16" s="16" t="s">
        <v>507</v>
      </c>
      <c r="F16" s="16" t="s">
        <v>505</v>
      </c>
      <c r="G16" s="16" t="s">
        <v>468</v>
      </c>
      <c r="H16" s="4">
        <v>1</v>
      </c>
      <c r="I16" s="4">
        <v>30</v>
      </c>
      <c r="J16" s="4">
        <v>94.5</v>
      </c>
      <c r="K16" s="35"/>
      <c r="L16" s="16"/>
      <c r="N16" s="16"/>
    </row>
    <row r="17" spans="1:14" ht="12.75">
      <c r="A17" s="87">
        <v>12</v>
      </c>
      <c r="B17" s="56"/>
      <c r="C17" s="94" t="s">
        <v>356</v>
      </c>
      <c r="D17" s="50"/>
      <c r="E17" s="17" t="s">
        <v>511</v>
      </c>
      <c r="F17" s="17" t="s">
        <v>465</v>
      </c>
      <c r="G17" s="17" t="s">
        <v>469</v>
      </c>
      <c r="H17" s="78">
        <v>0</v>
      </c>
      <c r="I17" s="78">
        <v>0</v>
      </c>
      <c r="J17" s="78">
        <v>40</v>
      </c>
      <c r="K17" s="35"/>
      <c r="L17" s="16"/>
      <c r="N17" s="16"/>
    </row>
    <row r="18" spans="1:14" ht="12.75">
      <c r="A18" s="7">
        <v>13</v>
      </c>
      <c r="B18" s="6"/>
      <c r="C18" s="8" t="s">
        <v>357</v>
      </c>
      <c r="D18" s="5"/>
      <c r="E18" s="16" t="s">
        <v>511</v>
      </c>
      <c r="F18" s="16" t="s">
        <v>508</v>
      </c>
      <c r="G18" s="16" t="s">
        <v>467</v>
      </c>
      <c r="H18" s="4">
        <v>0</v>
      </c>
      <c r="I18" s="4">
        <v>2.5</v>
      </c>
      <c r="J18" s="4">
        <v>35</v>
      </c>
      <c r="K18" s="35"/>
      <c r="L18" s="16"/>
      <c r="N18" s="16"/>
    </row>
    <row r="19" spans="1:14" ht="12.75">
      <c r="A19" s="7">
        <v>14</v>
      </c>
      <c r="B19" s="6"/>
      <c r="C19" s="8" t="s">
        <v>358</v>
      </c>
      <c r="D19" s="5"/>
      <c r="E19" s="16" t="s">
        <v>512</v>
      </c>
      <c r="F19" s="16" t="s">
        <v>525</v>
      </c>
      <c r="G19" s="16" t="s">
        <v>459</v>
      </c>
      <c r="H19" s="4">
        <v>0</v>
      </c>
      <c r="I19" s="4">
        <v>0</v>
      </c>
      <c r="J19" s="4">
        <v>47.5</v>
      </c>
      <c r="K19" s="35"/>
      <c r="L19" s="16"/>
      <c r="N19" s="16"/>
    </row>
    <row r="20" spans="1:14" ht="12.75">
      <c r="A20" s="7">
        <v>15</v>
      </c>
      <c r="B20" s="6"/>
      <c r="C20" s="8" t="s">
        <v>359</v>
      </c>
      <c r="D20" s="5"/>
      <c r="E20" s="16" t="s">
        <v>508</v>
      </c>
      <c r="F20" s="16" t="s">
        <v>465</v>
      </c>
      <c r="G20" s="16" t="s">
        <v>459</v>
      </c>
      <c r="H20" s="4">
        <v>0</v>
      </c>
      <c r="I20" s="4">
        <v>3</v>
      </c>
      <c r="J20" s="4">
        <v>37.5</v>
      </c>
      <c r="K20" s="35"/>
      <c r="L20" s="16"/>
      <c r="N20" s="16"/>
    </row>
    <row r="21" spans="1:14" ht="12.75">
      <c r="A21" s="87">
        <v>16</v>
      </c>
      <c r="B21" s="56"/>
      <c r="C21" s="94" t="s">
        <v>360</v>
      </c>
      <c r="D21" s="50"/>
      <c r="E21" s="17" t="s">
        <v>513</v>
      </c>
      <c r="F21" s="17" t="s">
        <v>524</v>
      </c>
      <c r="G21" s="17">
        <v>0</v>
      </c>
      <c r="H21" s="78">
        <v>0</v>
      </c>
      <c r="I21" s="78">
        <v>0.5</v>
      </c>
      <c r="J21" s="78">
        <v>0.5</v>
      </c>
      <c r="K21" s="35"/>
      <c r="L21" s="16"/>
      <c r="N21" s="16"/>
    </row>
    <row r="22" spans="1:14" ht="12.75">
      <c r="A22" s="7">
        <v>17</v>
      </c>
      <c r="B22" s="6"/>
      <c r="C22" s="8" t="s">
        <v>361</v>
      </c>
      <c r="D22" s="5"/>
      <c r="E22" s="16" t="s">
        <v>464</v>
      </c>
      <c r="F22" s="16" t="s">
        <v>470</v>
      </c>
      <c r="G22" s="16" t="s">
        <v>470</v>
      </c>
      <c r="H22" s="4">
        <v>2</v>
      </c>
      <c r="I22" s="4">
        <v>27.5</v>
      </c>
      <c r="J22" s="4">
        <v>99</v>
      </c>
      <c r="K22" s="35"/>
      <c r="L22" s="16"/>
      <c r="N22" s="16"/>
    </row>
    <row r="23" spans="1:14" ht="12.75">
      <c r="A23" s="7">
        <v>18</v>
      </c>
      <c r="B23" s="6"/>
      <c r="C23" s="8" t="s">
        <v>260</v>
      </c>
      <c r="D23" s="5"/>
      <c r="E23" s="16" t="s">
        <v>514</v>
      </c>
      <c r="F23" s="16" t="s">
        <v>513</v>
      </c>
      <c r="G23" s="16" t="s">
        <v>461</v>
      </c>
      <c r="H23" s="4">
        <v>0</v>
      </c>
      <c r="I23" s="4">
        <v>0.5</v>
      </c>
      <c r="J23" s="4">
        <v>3</v>
      </c>
      <c r="K23" s="35"/>
      <c r="L23" s="16"/>
      <c r="N23" s="16"/>
    </row>
    <row r="24" spans="1:14" ht="12.75">
      <c r="A24" s="7">
        <v>19</v>
      </c>
      <c r="B24" s="6"/>
      <c r="C24" s="8" t="s">
        <v>362</v>
      </c>
      <c r="D24" s="5"/>
      <c r="E24" s="16" t="s">
        <v>504</v>
      </c>
      <c r="F24" s="16" t="s">
        <v>514</v>
      </c>
      <c r="G24" s="16">
        <v>0</v>
      </c>
      <c r="H24" s="4">
        <v>0</v>
      </c>
      <c r="I24" s="4">
        <v>0.5</v>
      </c>
      <c r="J24" s="4">
        <v>0</v>
      </c>
      <c r="K24" s="35"/>
      <c r="L24" s="16"/>
      <c r="N24" s="16"/>
    </row>
    <row r="25" spans="1:14" ht="12.75">
      <c r="A25" s="87">
        <v>20</v>
      </c>
      <c r="B25" s="56"/>
      <c r="C25" s="94" t="s">
        <v>363</v>
      </c>
      <c r="D25" s="50"/>
      <c r="E25" s="17" t="s">
        <v>515</v>
      </c>
      <c r="F25" s="17" t="s">
        <v>523</v>
      </c>
      <c r="G25" s="17" t="s">
        <v>459</v>
      </c>
      <c r="H25" s="78">
        <v>0</v>
      </c>
      <c r="I25" s="78">
        <v>0</v>
      </c>
      <c r="J25" s="78">
        <v>5.5</v>
      </c>
      <c r="K25" s="35"/>
      <c r="L25" s="16"/>
      <c r="N25" s="16"/>
    </row>
    <row r="26" spans="1:14" ht="12.75">
      <c r="A26" s="7">
        <v>21</v>
      </c>
      <c r="B26" s="6"/>
      <c r="C26" s="8" t="s">
        <v>27</v>
      </c>
      <c r="D26" s="5"/>
      <c r="E26" s="16" t="s">
        <v>470</v>
      </c>
      <c r="F26" s="16" t="s">
        <v>470</v>
      </c>
      <c r="G26" s="16" t="s">
        <v>471</v>
      </c>
      <c r="H26" s="4">
        <v>2</v>
      </c>
      <c r="I26" s="4">
        <v>70</v>
      </c>
      <c r="J26" s="4">
        <v>99</v>
      </c>
      <c r="K26" s="35"/>
      <c r="L26" s="16"/>
      <c r="N26" s="16"/>
    </row>
    <row r="27" spans="1:14" ht="12.75">
      <c r="A27" s="7">
        <v>22</v>
      </c>
      <c r="C27" s="8" t="s">
        <v>254</v>
      </c>
      <c r="D27" s="5"/>
      <c r="E27" s="16" t="s">
        <v>516</v>
      </c>
      <c r="F27" s="16" t="s">
        <v>507</v>
      </c>
      <c r="G27" s="16" t="s">
        <v>461</v>
      </c>
      <c r="H27" s="4">
        <v>0</v>
      </c>
      <c r="I27" s="4">
        <v>1</v>
      </c>
      <c r="J27" s="4">
        <v>80</v>
      </c>
      <c r="K27" s="35"/>
      <c r="L27" s="16"/>
      <c r="N27" s="16"/>
    </row>
    <row r="28" spans="1:14" ht="12.75">
      <c r="A28" s="7">
        <v>23</v>
      </c>
      <c r="C28" s="8" t="s">
        <v>261</v>
      </c>
      <c r="D28" s="5"/>
      <c r="E28" s="16" t="s">
        <v>514</v>
      </c>
      <c r="F28" s="16" t="s">
        <v>513</v>
      </c>
      <c r="G28" s="16">
        <v>0</v>
      </c>
      <c r="H28" s="4">
        <v>0</v>
      </c>
      <c r="I28" s="4">
        <v>0</v>
      </c>
      <c r="J28" s="4">
        <v>0</v>
      </c>
      <c r="K28" s="35"/>
      <c r="L28" s="16"/>
      <c r="N28" s="16"/>
    </row>
    <row r="29" spans="1:14" ht="12.75">
      <c r="A29" s="87">
        <v>24</v>
      </c>
      <c r="B29" s="56"/>
      <c r="C29" s="94" t="s">
        <v>262</v>
      </c>
      <c r="D29" s="50"/>
      <c r="E29" s="17" t="s">
        <v>514</v>
      </c>
      <c r="F29" s="17" t="s">
        <v>523</v>
      </c>
      <c r="G29" s="17" t="s">
        <v>472</v>
      </c>
      <c r="H29" s="78">
        <v>0</v>
      </c>
      <c r="I29" s="78">
        <v>0</v>
      </c>
      <c r="J29" s="78">
        <v>0.5</v>
      </c>
      <c r="K29" s="35"/>
      <c r="L29" s="16"/>
      <c r="N29" s="16"/>
    </row>
    <row r="30" spans="1:14" ht="12.75">
      <c r="A30" s="7">
        <v>25</v>
      </c>
      <c r="B30" s="6"/>
      <c r="C30" s="8" t="s">
        <v>364</v>
      </c>
      <c r="D30" s="5"/>
      <c r="E30" s="16" t="s">
        <v>517</v>
      </c>
      <c r="F30" s="16" t="s">
        <v>518</v>
      </c>
      <c r="G30" s="16" t="s">
        <v>459</v>
      </c>
      <c r="H30" s="4">
        <v>0</v>
      </c>
      <c r="I30" s="4">
        <v>0.5</v>
      </c>
      <c r="J30" s="4">
        <v>37.5</v>
      </c>
      <c r="K30" s="35"/>
      <c r="L30" s="16"/>
      <c r="N30" s="16"/>
    </row>
    <row r="31" spans="1:14" ht="12.75">
      <c r="A31" s="7">
        <v>26</v>
      </c>
      <c r="B31" s="6"/>
      <c r="C31" s="8" t="s">
        <v>365</v>
      </c>
      <c r="D31" s="5"/>
      <c r="E31" s="16" t="s">
        <v>510</v>
      </c>
      <c r="F31" s="16" t="s">
        <v>522</v>
      </c>
      <c r="G31" s="16" t="s">
        <v>459</v>
      </c>
      <c r="H31" s="4">
        <v>0</v>
      </c>
      <c r="I31" s="4">
        <v>7.5</v>
      </c>
      <c r="J31" s="4">
        <v>55</v>
      </c>
      <c r="K31" s="35"/>
      <c r="L31" s="16"/>
      <c r="N31" s="16"/>
    </row>
    <row r="32" spans="1:14" ht="12.75">
      <c r="A32" s="7">
        <v>27</v>
      </c>
      <c r="B32" s="6"/>
      <c r="C32" s="8" t="s">
        <v>366</v>
      </c>
      <c r="D32" s="5"/>
      <c r="E32" s="16" t="s">
        <v>513</v>
      </c>
      <c r="F32" s="16" t="s">
        <v>513</v>
      </c>
      <c r="G32" s="16">
        <v>0</v>
      </c>
      <c r="H32" s="4">
        <v>0</v>
      </c>
      <c r="I32" s="4">
        <v>0</v>
      </c>
      <c r="J32" s="4">
        <v>0</v>
      </c>
      <c r="K32" s="35"/>
      <c r="L32" s="16"/>
      <c r="N32" s="16"/>
    </row>
    <row r="33" spans="1:14" ht="12.75">
      <c r="A33" s="87">
        <v>28</v>
      </c>
      <c r="B33" s="56"/>
      <c r="C33" s="94" t="s">
        <v>28</v>
      </c>
      <c r="D33" s="50"/>
      <c r="E33" s="17" t="s">
        <v>507</v>
      </c>
      <c r="F33" s="17" t="s">
        <v>505</v>
      </c>
      <c r="G33" s="17" t="s">
        <v>470</v>
      </c>
      <c r="H33" s="78">
        <v>0</v>
      </c>
      <c r="I33" s="78">
        <v>52.5</v>
      </c>
      <c r="J33" s="78">
        <v>97</v>
      </c>
      <c r="K33" s="35"/>
      <c r="L33" s="16"/>
      <c r="N33" s="16"/>
    </row>
    <row r="34" spans="1:14" ht="12.75">
      <c r="A34" s="7">
        <v>29</v>
      </c>
      <c r="B34" s="6"/>
      <c r="C34" s="8" t="s">
        <v>263</v>
      </c>
      <c r="D34" s="5"/>
      <c r="E34" s="16" t="s">
        <v>518</v>
      </c>
      <c r="F34" s="16" t="s">
        <v>521</v>
      </c>
      <c r="G34" s="16" t="s">
        <v>459</v>
      </c>
      <c r="H34" s="4">
        <v>0</v>
      </c>
      <c r="I34" s="4">
        <v>3</v>
      </c>
      <c r="J34" s="4">
        <v>55</v>
      </c>
      <c r="K34" s="35"/>
      <c r="L34" s="16"/>
      <c r="N34" s="16"/>
    </row>
    <row r="35" spans="1:14" ht="12.75">
      <c r="A35" s="7">
        <v>30</v>
      </c>
      <c r="B35" s="6"/>
      <c r="C35" s="8" t="s">
        <v>264</v>
      </c>
      <c r="D35" s="5"/>
      <c r="E35" s="16" t="s">
        <v>465</v>
      </c>
      <c r="F35" s="16" t="s">
        <v>508</v>
      </c>
      <c r="G35" s="16" t="s">
        <v>467</v>
      </c>
      <c r="H35" s="4">
        <v>0</v>
      </c>
      <c r="I35" s="4">
        <v>1</v>
      </c>
      <c r="J35" s="4">
        <v>45</v>
      </c>
      <c r="K35" s="35"/>
      <c r="L35" s="16"/>
      <c r="N35" s="16"/>
    </row>
    <row r="36" spans="1:14" ht="12.75">
      <c r="A36" s="7">
        <v>31</v>
      </c>
      <c r="B36" s="6"/>
      <c r="C36" s="8" t="s">
        <v>265</v>
      </c>
      <c r="D36" s="5"/>
      <c r="E36" s="16" t="s">
        <v>519</v>
      </c>
      <c r="F36" s="16" t="s">
        <v>508</v>
      </c>
      <c r="G36" s="16" t="s">
        <v>474</v>
      </c>
      <c r="H36" s="4">
        <v>0</v>
      </c>
      <c r="I36" s="4">
        <v>3</v>
      </c>
      <c r="J36" s="4">
        <v>42.5</v>
      </c>
      <c r="K36" s="35"/>
      <c r="L36" s="16"/>
      <c r="N36" s="16"/>
    </row>
    <row r="37" spans="1:14" ht="12.75">
      <c r="A37" s="87">
        <v>32</v>
      </c>
      <c r="B37" s="57"/>
      <c r="C37" s="94" t="s">
        <v>226</v>
      </c>
      <c r="D37" s="50"/>
      <c r="E37" s="17" t="s">
        <v>504</v>
      </c>
      <c r="F37" s="17" t="s">
        <v>466</v>
      </c>
      <c r="G37" s="17" t="s">
        <v>459</v>
      </c>
      <c r="H37" s="78">
        <v>0</v>
      </c>
      <c r="I37" s="78">
        <v>0</v>
      </c>
      <c r="J37" s="78">
        <v>3</v>
      </c>
      <c r="K37" s="35"/>
      <c r="L37" s="16"/>
      <c r="N37" s="16"/>
    </row>
    <row r="38" spans="1:14" ht="12.75">
      <c r="A38" s="1">
        <v>33</v>
      </c>
      <c r="B38" s="79"/>
      <c r="C38" s="8" t="s">
        <v>367</v>
      </c>
      <c r="E38" s="16" t="s">
        <v>520</v>
      </c>
      <c r="F38" s="16" t="s">
        <v>514</v>
      </c>
      <c r="G38" s="16" t="s">
        <v>461</v>
      </c>
      <c r="H38" s="4">
        <v>0</v>
      </c>
      <c r="I38" s="4">
        <v>0</v>
      </c>
      <c r="J38" s="4">
        <v>3</v>
      </c>
      <c r="K38" s="35"/>
      <c r="L38" s="16"/>
      <c r="N38" s="16"/>
    </row>
    <row r="39" spans="1:14" ht="12.75">
      <c r="A39" s="1">
        <v>34</v>
      </c>
      <c r="C39" s="8" t="s">
        <v>368</v>
      </c>
      <c r="E39" s="16" t="s">
        <v>510</v>
      </c>
      <c r="F39" s="16" t="s">
        <v>510</v>
      </c>
      <c r="G39" s="16" t="s">
        <v>475</v>
      </c>
      <c r="H39" s="4">
        <v>0</v>
      </c>
      <c r="I39" s="4">
        <v>3</v>
      </c>
      <c r="J39" s="4">
        <v>37.5</v>
      </c>
      <c r="K39" s="35"/>
      <c r="L39" s="16"/>
      <c r="N39" s="16"/>
    </row>
    <row r="40" spans="1:14" ht="13.5" thickBot="1">
      <c r="A40" s="49">
        <v>35</v>
      </c>
      <c r="B40" s="197"/>
      <c r="C40" s="47" t="s">
        <v>369</v>
      </c>
      <c r="D40" s="48"/>
      <c r="E40" s="49" t="s">
        <v>514</v>
      </c>
      <c r="F40" s="49" t="s">
        <v>514</v>
      </c>
      <c r="G40" s="49">
        <v>0</v>
      </c>
      <c r="H40" s="61">
        <v>0</v>
      </c>
      <c r="I40" s="61">
        <v>1</v>
      </c>
      <c r="J40" s="61">
        <v>0</v>
      </c>
      <c r="K40" s="35"/>
      <c r="L40" s="16"/>
      <c r="N40" s="16"/>
    </row>
    <row r="41" spans="1:14" ht="15" thickTop="1">
      <c r="A41" s="1"/>
      <c r="C41" s="97" t="s">
        <v>258</v>
      </c>
      <c r="G41" s="16"/>
      <c r="H41" s="4"/>
      <c r="I41" s="18"/>
      <c r="J41" s="18"/>
      <c r="N41" s="16"/>
    </row>
    <row r="42" spans="1:16" ht="14.25">
      <c r="A42" s="1"/>
      <c r="B42" s="79"/>
      <c r="C42" s="21" t="s">
        <v>476</v>
      </c>
      <c r="G42" s="16"/>
      <c r="H42" s="4"/>
      <c r="K42" s="157"/>
      <c r="L42"/>
      <c r="N42" s="16"/>
      <c r="P42" s="104"/>
    </row>
    <row r="43" spans="2:16" ht="14.25">
      <c r="B43">
        <v>4</v>
      </c>
      <c r="C43" s="21" t="s">
        <v>287</v>
      </c>
      <c r="G43"/>
      <c r="H43"/>
      <c r="I43"/>
      <c r="J43"/>
      <c r="K43" s="157"/>
      <c r="L43"/>
      <c r="N43" s="16"/>
      <c r="P43" s="104"/>
    </row>
    <row r="44" spans="3:14" ht="14.25">
      <c r="C44" s="21"/>
      <c r="G44"/>
      <c r="H44"/>
      <c r="I44"/>
      <c r="J44"/>
      <c r="N44" s="38"/>
    </row>
    <row r="45" ht="12.75">
      <c r="N45" s="38"/>
    </row>
  </sheetData>
  <mergeCells count="3">
    <mergeCell ref="I3:J3"/>
    <mergeCell ref="E3:F3"/>
    <mergeCell ref="E4:F4"/>
  </mergeCells>
  <printOptions horizontalCentered="1" verticalCentered="1"/>
  <pageMargins left="0.5" right="0.5" top="0.5" bottom="0.5" header="0" footer="0"/>
  <pageSetup fitToHeight="1" fitToWidth="1" horizontalDpi="600" verticalDpi="600" orientation="landscape" r:id="rId1"/>
  <headerFooter alignWithMargins="0">
    <oddFooter>&amp;R25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A1" sqref="A1"/>
    </sheetView>
  </sheetViews>
  <sheetFormatPr defaultColWidth="9.140625" defaultRowHeight="12.75"/>
  <cols>
    <col min="2" max="2" width="1.1484375" style="0" customWidth="1"/>
    <col min="3" max="3" width="18.00390625" style="0" bestFit="1" customWidth="1"/>
    <col min="4" max="10" width="16.7109375" style="0" customWidth="1"/>
  </cols>
  <sheetData>
    <row r="1" ht="12.75" customHeight="1">
      <c r="C1" s="34" t="s">
        <v>327</v>
      </c>
    </row>
    <row r="2" ht="12.75" customHeight="1"/>
    <row r="3" spans="4:21" ht="12.75" customHeight="1">
      <c r="D3" s="296"/>
      <c r="E3" s="296"/>
      <c r="F3" s="296"/>
      <c r="G3" s="296"/>
      <c r="H3" s="296"/>
      <c r="I3" s="296"/>
      <c r="J3" s="296"/>
      <c r="O3" s="296"/>
      <c r="P3" s="296"/>
      <c r="Q3" s="296"/>
      <c r="R3" s="296"/>
      <c r="S3" s="296"/>
      <c r="T3" s="296"/>
      <c r="U3" s="296"/>
    </row>
    <row r="4" spans="1:21" ht="12.75" customHeight="1">
      <c r="A4" t="s">
        <v>31</v>
      </c>
      <c r="C4" t="s">
        <v>32</v>
      </c>
      <c r="D4" s="297" t="s">
        <v>328</v>
      </c>
      <c r="E4" s="297"/>
      <c r="F4" s="297"/>
      <c r="G4" s="297"/>
      <c r="H4" s="297"/>
      <c r="I4" s="297"/>
      <c r="J4" s="297"/>
      <c r="O4" s="185"/>
      <c r="P4" s="185"/>
      <c r="Q4" s="185"/>
      <c r="R4" s="185"/>
      <c r="S4" s="185"/>
      <c r="T4" s="185"/>
      <c r="U4" s="185"/>
    </row>
    <row r="5" spans="1:21" ht="12.75" customHeight="1" thickBot="1">
      <c r="A5" s="48" t="s">
        <v>40</v>
      </c>
      <c r="B5" s="48"/>
      <c r="C5" s="48" t="s">
        <v>41</v>
      </c>
      <c r="D5" s="221" t="s">
        <v>323</v>
      </c>
      <c r="E5" s="221" t="s">
        <v>322</v>
      </c>
      <c r="F5" s="221" t="s">
        <v>320</v>
      </c>
      <c r="G5" s="221" t="s">
        <v>321</v>
      </c>
      <c r="H5" s="221" t="s">
        <v>324</v>
      </c>
      <c r="I5" s="221" t="s">
        <v>325</v>
      </c>
      <c r="J5" s="221" t="s">
        <v>326</v>
      </c>
      <c r="O5" s="184"/>
      <c r="P5" s="184"/>
      <c r="Q5" s="184"/>
      <c r="R5" s="184"/>
      <c r="S5" s="184"/>
      <c r="T5" s="184"/>
      <c r="U5" s="184"/>
    </row>
    <row r="6" spans="1:21" ht="12.75" customHeight="1" thickTop="1">
      <c r="A6" s="12">
        <v>1</v>
      </c>
      <c r="B6" s="8"/>
      <c r="C6" s="8" t="s">
        <v>348</v>
      </c>
      <c r="D6" s="16" t="s">
        <v>477</v>
      </c>
      <c r="E6" s="16" t="s">
        <v>478</v>
      </c>
      <c r="F6" s="16">
        <v>0</v>
      </c>
      <c r="G6" s="16">
        <v>0</v>
      </c>
      <c r="H6" s="16">
        <v>0</v>
      </c>
      <c r="I6" s="16" t="s">
        <v>479</v>
      </c>
      <c r="J6" s="16">
        <v>4</v>
      </c>
      <c r="O6" s="184"/>
      <c r="P6" s="184"/>
      <c r="Q6" s="184"/>
      <c r="R6" s="184"/>
      <c r="S6" s="184"/>
      <c r="T6" s="184"/>
      <c r="U6" s="184"/>
    </row>
    <row r="7" spans="1:21" ht="12.75" customHeight="1">
      <c r="A7" s="12">
        <v>2</v>
      </c>
      <c r="B7" s="8"/>
      <c r="C7" s="8" t="s">
        <v>349</v>
      </c>
      <c r="D7" s="16" t="s">
        <v>477</v>
      </c>
      <c r="E7" s="16">
        <v>0</v>
      </c>
      <c r="F7" s="16">
        <v>0</v>
      </c>
      <c r="G7" s="16" t="s">
        <v>477</v>
      </c>
      <c r="H7" s="16" t="s">
        <v>477</v>
      </c>
      <c r="I7" s="16" t="s">
        <v>477</v>
      </c>
      <c r="J7" s="16">
        <v>3</v>
      </c>
      <c r="O7" s="184"/>
      <c r="P7" s="184"/>
      <c r="Q7" s="184"/>
      <c r="R7" s="184"/>
      <c r="S7" s="184"/>
      <c r="T7" s="184"/>
      <c r="U7" s="184"/>
    </row>
    <row r="8" spans="1:21" ht="12.75" customHeight="1">
      <c r="A8" s="12">
        <v>3</v>
      </c>
      <c r="C8" s="8" t="s">
        <v>350</v>
      </c>
      <c r="D8" s="16" t="s">
        <v>480</v>
      </c>
      <c r="E8" s="16" t="s">
        <v>477</v>
      </c>
      <c r="F8" s="16">
        <v>0</v>
      </c>
      <c r="G8" s="16" t="s">
        <v>480</v>
      </c>
      <c r="H8" s="16">
        <v>0</v>
      </c>
      <c r="I8" s="16" t="s">
        <v>477</v>
      </c>
      <c r="J8" s="16">
        <v>0</v>
      </c>
      <c r="O8" s="184"/>
      <c r="P8" s="184"/>
      <c r="Q8" s="184"/>
      <c r="R8" s="184"/>
      <c r="S8" s="184"/>
      <c r="T8" s="184"/>
      <c r="U8" s="184"/>
    </row>
    <row r="9" spans="1:21" ht="12.75" customHeight="1">
      <c r="A9" s="43">
        <v>4</v>
      </c>
      <c r="B9" s="94"/>
      <c r="C9" s="94" t="s">
        <v>25</v>
      </c>
      <c r="D9" s="17">
        <v>4</v>
      </c>
      <c r="E9" s="100" t="s">
        <v>451</v>
      </c>
      <c r="F9" s="17">
        <v>34</v>
      </c>
      <c r="G9" s="17">
        <v>4</v>
      </c>
      <c r="H9" s="17">
        <v>4</v>
      </c>
      <c r="I9" s="17">
        <v>4</v>
      </c>
      <c r="J9" s="17">
        <v>4</v>
      </c>
      <c r="O9" s="184"/>
      <c r="P9" s="184"/>
      <c r="Q9" s="184"/>
      <c r="R9" s="184"/>
      <c r="S9" s="184"/>
      <c r="T9" s="184"/>
      <c r="U9" s="184"/>
    </row>
    <row r="10" spans="1:21" ht="12.75" customHeight="1">
      <c r="A10" s="12">
        <v>5</v>
      </c>
      <c r="B10" s="8"/>
      <c r="C10" s="8" t="s">
        <v>259</v>
      </c>
      <c r="D10" s="16" t="s">
        <v>480</v>
      </c>
      <c r="E10" s="16" t="s">
        <v>481</v>
      </c>
      <c r="F10" s="16" t="s">
        <v>481</v>
      </c>
      <c r="G10" s="16" t="s">
        <v>482</v>
      </c>
      <c r="H10" s="16" t="s">
        <v>480</v>
      </c>
      <c r="I10" s="16">
        <v>0</v>
      </c>
      <c r="J10" s="16">
        <v>3</v>
      </c>
      <c r="O10" s="184"/>
      <c r="P10" s="184"/>
      <c r="Q10" s="184"/>
      <c r="R10" s="184"/>
      <c r="S10" s="184"/>
      <c r="T10" s="184"/>
      <c r="U10" s="184"/>
    </row>
    <row r="11" spans="1:21" ht="12.75" customHeight="1">
      <c r="A11" s="12">
        <v>6</v>
      </c>
      <c r="B11" s="8"/>
      <c r="C11" s="8" t="s">
        <v>351</v>
      </c>
      <c r="D11" s="16" t="s">
        <v>481</v>
      </c>
      <c r="E11" s="16">
        <v>0</v>
      </c>
      <c r="F11" s="16" t="s">
        <v>451</v>
      </c>
      <c r="G11" s="16">
        <v>0</v>
      </c>
      <c r="H11" s="16" t="s">
        <v>477</v>
      </c>
      <c r="I11" s="16" t="s">
        <v>483</v>
      </c>
      <c r="J11" s="16" t="s">
        <v>484</v>
      </c>
      <c r="O11" s="184"/>
      <c r="P11" s="184"/>
      <c r="Q11" s="184"/>
      <c r="R11" s="184"/>
      <c r="S11" s="184"/>
      <c r="T11" s="184"/>
      <c r="U11" s="184"/>
    </row>
    <row r="12" spans="1:21" ht="12.75" customHeight="1">
      <c r="A12" s="12">
        <v>7</v>
      </c>
      <c r="B12" s="8"/>
      <c r="C12" s="8" t="s">
        <v>352</v>
      </c>
      <c r="D12" s="16" t="s">
        <v>481</v>
      </c>
      <c r="E12" s="16" t="s">
        <v>485</v>
      </c>
      <c r="F12" s="16">
        <v>0</v>
      </c>
      <c r="G12" s="16">
        <v>0</v>
      </c>
      <c r="H12" s="16" t="s">
        <v>482</v>
      </c>
      <c r="I12" s="16" t="s">
        <v>481</v>
      </c>
      <c r="J12" s="16" t="s">
        <v>483</v>
      </c>
      <c r="O12" s="184"/>
      <c r="P12" s="184"/>
      <c r="Q12" s="184"/>
      <c r="R12" s="184"/>
      <c r="S12" s="184"/>
      <c r="T12" s="184"/>
      <c r="U12" s="184"/>
    </row>
    <row r="13" spans="1:21" ht="12.75" customHeight="1">
      <c r="A13" s="43">
        <v>8</v>
      </c>
      <c r="B13" s="94"/>
      <c r="C13" s="94" t="s">
        <v>353</v>
      </c>
      <c r="D13" s="17">
        <v>0</v>
      </c>
      <c r="E13" s="17" t="s">
        <v>477</v>
      </c>
      <c r="F13" s="17">
        <v>0</v>
      </c>
      <c r="G13" s="17" t="s">
        <v>480</v>
      </c>
      <c r="H13" s="17" t="s">
        <v>486</v>
      </c>
      <c r="I13" s="17" t="s">
        <v>482</v>
      </c>
      <c r="J13" s="17" t="s">
        <v>482</v>
      </c>
      <c r="O13" s="184"/>
      <c r="P13" s="184"/>
      <c r="Q13" s="184"/>
      <c r="R13" s="184"/>
      <c r="S13" s="184"/>
      <c r="T13" s="184"/>
      <c r="U13" s="184"/>
    </row>
    <row r="14" spans="1:21" ht="12.75" customHeight="1">
      <c r="A14" s="12">
        <v>9</v>
      </c>
      <c r="B14" s="8"/>
      <c r="C14" s="8" t="s">
        <v>354</v>
      </c>
      <c r="D14" s="16">
        <v>34</v>
      </c>
      <c r="E14" s="16" t="s">
        <v>482</v>
      </c>
      <c r="F14" s="16">
        <v>4</v>
      </c>
      <c r="G14" s="16" t="s">
        <v>487</v>
      </c>
      <c r="H14" s="16" t="s">
        <v>480</v>
      </c>
      <c r="I14" s="16">
        <v>4</v>
      </c>
      <c r="J14" s="16">
        <v>4</v>
      </c>
      <c r="O14" s="184"/>
      <c r="P14" s="184"/>
      <c r="Q14" s="184"/>
      <c r="R14" s="184"/>
      <c r="S14" s="184"/>
      <c r="T14" s="184"/>
      <c r="U14" s="184"/>
    </row>
    <row r="15" spans="1:21" ht="12.75" customHeight="1">
      <c r="A15" s="12">
        <v>10</v>
      </c>
      <c r="B15" s="8"/>
      <c r="C15" s="8" t="s">
        <v>355</v>
      </c>
      <c r="D15" s="16">
        <v>0</v>
      </c>
      <c r="E15" s="16">
        <v>0</v>
      </c>
      <c r="F15" s="16" t="s">
        <v>488</v>
      </c>
      <c r="G15" s="16">
        <v>0</v>
      </c>
      <c r="H15" s="16" t="s">
        <v>477</v>
      </c>
      <c r="I15" s="16">
        <v>0</v>
      </c>
      <c r="J15" s="16">
        <v>0</v>
      </c>
      <c r="O15" s="184"/>
      <c r="P15" s="184"/>
      <c r="Q15" s="184"/>
      <c r="R15" s="184"/>
      <c r="S15" s="184"/>
      <c r="T15" s="184"/>
      <c r="U15" s="184"/>
    </row>
    <row r="16" spans="1:21" ht="12.75" customHeight="1">
      <c r="A16" s="12">
        <v>11</v>
      </c>
      <c r="B16" s="8"/>
      <c r="C16" s="8" t="s">
        <v>26</v>
      </c>
      <c r="D16" s="16">
        <v>0</v>
      </c>
      <c r="E16" s="16" t="s">
        <v>477</v>
      </c>
      <c r="F16" s="16">
        <v>0</v>
      </c>
      <c r="G16" s="16">
        <v>0</v>
      </c>
      <c r="H16" s="16">
        <v>0</v>
      </c>
      <c r="I16" s="16" t="s">
        <v>477</v>
      </c>
      <c r="J16" s="16">
        <v>0</v>
      </c>
      <c r="O16" s="184"/>
      <c r="P16" s="184"/>
      <c r="Q16" s="184"/>
      <c r="R16" s="184"/>
      <c r="S16" s="184"/>
      <c r="T16" s="184"/>
      <c r="U16" s="184"/>
    </row>
    <row r="17" spans="1:21" ht="12.75" customHeight="1">
      <c r="A17" s="43">
        <v>12</v>
      </c>
      <c r="B17" s="94"/>
      <c r="C17" s="94" t="s">
        <v>356</v>
      </c>
      <c r="D17" s="17">
        <v>0</v>
      </c>
      <c r="E17" s="17">
        <v>0</v>
      </c>
      <c r="F17" s="17">
        <v>0</v>
      </c>
      <c r="G17" s="17" t="s">
        <v>481</v>
      </c>
      <c r="H17" s="17">
        <v>0</v>
      </c>
      <c r="I17" s="17">
        <v>0</v>
      </c>
      <c r="J17" s="17" t="s">
        <v>489</v>
      </c>
      <c r="O17" s="184"/>
      <c r="P17" s="184"/>
      <c r="Q17" s="184"/>
      <c r="R17" s="184"/>
      <c r="S17" s="184"/>
      <c r="T17" s="184"/>
      <c r="U17" s="184"/>
    </row>
    <row r="18" spans="1:21" ht="12.75" customHeight="1">
      <c r="A18" s="12">
        <v>13</v>
      </c>
      <c r="B18" s="8"/>
      <c r="C18" s="8" t="s">
        <v>357</v>
      </c>
      <c r="D18" s="16">
        <v>0</v>
      </c>
      <c r="E18" s="16">
        <v>0</v>
      </c>
      <c r="F18" s="16">
        <v>0</v>
      </c>
      <c r="G18" s="16">
        <v>0</v>
      </c>
      <c r="H18" s="16" t="s">
        <v>482</v>
      </c>
      <c r="I18" s="16">
        <v>0</v>
      </c>
      <c r="J18" s="16" t="s">
        <v>451</v>
      </c>
      <c r="O18" s="184"/>
      <c r="P18" s="184"/>
      <c r="Q18" s="184"/>
      <c r="R18" s="184"/>
      <c r="S18" s="184"/>
      <c r="T18" s="184"/>
      <c r="U18" s="184"/>
    </row>
    <row r="19" spans="1:21" ht="12.75" customHeight="1">
      <c r="A19" s="12">
        <v>14</v>
      </c>
      <c r="B19" s="8"/>
      <c r="C19" s="8" t="s">
        <v>358</v>
      </c>
      <c r="D19" s="16" t="s">
        <v>477</v>
      </c>
      <c r="E19" s="16">
        <v>0</v>
      </c>
      <c r="F19" s="16" t="s">
        <v>477</v>
      </c>
      <c r="G19" s="16" t="s">
        <v>481</v>
      </c>
      <c r="H19" s="16">
        <v>0</v>
      </c>
      <c r="I19" s="16">
        <v>0</v>
      </c>
      <c r="J19" s="16">
        <v>0</v>
      </c>
      <c r="O19" s="184"/>
      <c r="P19" s="184"/>
      <c r="Q19" s="184"/>
      <c r="R19" s="184"/>
      <c r="S19" s="184"/>
      <c r="T19" s="184"/>
      <c r="U19" s="184"/>
    </row>
    <row r="20" spans="1:21" ht="12.75" customHeight="1">
      <c r="A20" s="12">
        <v>15</v>
      </c>
      <c r="B20" s="8"/>
      <c r="C20" s="8" t="s">
        <v>359</v>
      </c>
      <c r="D20" s="16">
        <v>0</v>
      </c>
      <c r="E20" s="16">
        <v>0</v>
      </c>
      <c r="F20" s="16" t="s">
        <v>482</v>
      </c>
      <c r="G20" s="16">
        <v>0</v>
      </c>
      <c r="H20" s="16">
        <v>0</v>
      </c>
      <c r="I20" s="16" t="s">
        <v>481</v>
      </c>
      <c r="J20" s="16">
        <v>0</v>
      </c>
      <c r="O20" s="184"/>
      <c r="P20" s="184"/>
      <c r="Q20" s="184"/>
      <c r="R20" s="184"/>
      <c r="S20" s="184"/>
      <c r="T20" s="184"/>
      <c r="U20" s="184"/>
    </row>
    <row r="21" spans="1:21" ht="12.75" customHeight="1">
      <c r="A21" s="43">
        <v>16</v>
      </c>
      <c r="B21" s="94"/>
      <c r="C21" s="94" t="s">
        <v>360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 t="s">
        <v>477</v>
      </c>
      <c r="J21" s="17">
        <v>3</v>
      </c>
      <c r="O21" s="184"/>
      <c r="P21" s="184"/>
      <c r="Q21" s="184"/>
      <c r="R21" s="184"/>
      <c r="S21" s="184"/>
      <c r="T21" s="184"/>
      <c r="U21" s="184"/>
    </row>
    <row r="22" spans="1:21" ht="12.75" customHeight="1">
      <c r="A22" s="12">
        <v>17</v>
      </c>
      <c r="B22" s="8"/>
      <c r="C22" s="8" t="s">
        <v>361</v>
      </c>
      <c r="D22" s="16">
        <v>4</v>
      </c>
      <c r="E22" s="16">
        <v>0</v>
      </c>
      <c r="F22" s="16" t="s">
        <v>490</v>
      </c>
      <c r="G22" s="16" t="s">
        <v>480</v>
      </c>
      <c r="H22" s="16" t="s">
        <v>480</v>
      </c>
      <c r="I22" s="16">
        <v>0</v>
      </c>
      <c r="J22" s="16">
        <v>34</v>
      </c>
      <c r="O22" s="184"/>
      <c r="P22" s="184"/>
      <c r="Q22" s="184"/>
      <c r="R22" s="184"/>
      <c r="S22" s="184"/>
      <c r="T22" s="184"/>
      <c r="U22" s="184"/>
    </row>
    <row r="23" spans="1:21" ht="12.75" customHeight="1">
      <c r="A23" s="12">
        <v>18</v>
      </c>
      <c r="B23" s="8"/>
      <c r="C23" s="8" t="s">
        <v>260</v>
      </c>
      <c r="D23" s="16" t="s">
        <v>491</v>
      </c>
      <c r="E23" s="16">
        <v>0</v>
      </c>
      <c r="F23" s="16" t="s">
        <v>490</v>
      </c>
      <c r="G23" s="16">
        <v>0</v>
      </c>
      <c r="H23" s="16">
        <v>0</v>
      </c>
      <c r="I23" s="16">
        <v>0</v>
      </c>
      <c r="J23" s="16" t="s">
        <v>492</v>
      </c>
      <c r="O23" s="184"/>
      <c r="P23" s="184"/>
      <c r="Q23" s="184"/>
      <c r="R23" s="184"/>
      <c r="S23" s="184"/>
      <c r="T23" s="184"/>
      <c r="U23" s="184"/>
    </row>
    <row r="24" spans="1:21" ht="12.75" customHeight="1">
      <c r="A24" s="12">
        <v>19</v>
      </c>
      <c r="B24" s="8"/>
      <c r="C24" s="8" t="s">
        <v>362</v>
      </c>
      <c r="D24" s="16" t="s">
        <v>477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35" t="s">
        <v>482</v>
      </c>
      <c r="O24" s="184"/>
      <c r="P24" s="184"/>
      <c r="Q24" s="184"/>
      <c r="R24" s="184"/>
      <c r="S24" s="184"/>
      <c r="T24" s="184"/>
      <c r="U24" s="184"/>
    </row>
    <row r="25" spans="1:21" ht="12.75" customHeight="1">
      <c r="A25" s="43">
        <v>20</v>
      </c>
      <c r="B25" s="94"/>
      <c r="C25" s="94" t="s">
        <v>363</v>
      </c>
      <c r="D25" s="17" t="s">
        <v>493</v>
      </c>
      <c r="E25" s="17">
        <v>0</v>
      </c>
      <c r="F25" s="17">
        <v>0</v>
      </c>
      <c r="G25" s="100" t="s">
        <v>494</v>
      </c>
      <c r="H25" s="17">
        <v>0</v>
      </c>
      <c r="I25" s="17">
        <v>0</v>
      </c>
      <c r="J25" s="17">
        <v>3</v>
      </c>
      <c r="O25" s="184"/>
      <c r="P25" s="184"/>
      <c r="Q25" s="184"/>
      <c r="R25" s="184"/>
      <c r="S25" s="184"/>
      <c r="T25" s="184"/>
      <c r="U25" s="184"/>
    </row>
    <row r="26" spans="1:21" ht="12.75" customHeight="1">
      <c r="A26" s="12">
        <v>21</v>
      </c>
      <c r="B26" s="8"/>
      <c r="C26" s="8" t="s">
        <v>27</v>
      </c>
      <c r="D26" s="16">
        <v>4</v>
      </c>
      <c r="E26" s="16">
        <v>3</v>
      </c>
      <c r="F26" s="16">
        <v>21</v>
      </c>
      <c r="G26" s="16">
        <v>4</v>
      </c>
      <c r="H26" s="16">
        <v>23</v>
      </c>
      <c r="I26" s="16">
        <v>3</v>
      </c>
      <c r="J26" s="16">
        <v>4</v>
      </c>
      <c r="O26" s="184"/>
      <c r="P26" s="184"/>
      <c r="Q26" s="184"/>
      <c r="R26" s="184"/>
      <c r="S26" s="184"/>
      <c r="T26" s="184"/>
      <c r="U26" s="184"/>
    </row>
    <row r="27" spans="1:21" ht="12.75" customHeight="1">
      <c r="A27" s="12">
        <v>22</v>
      </c>
      <c r="C27" s="8" t="s">
        <v>254</v>
      </c>
      <c r="D27" s="16">
        <v>0</v>
      </c>
      <c r="E27" s="16" t="s">
        <v>480</v>
      </c>
      <c r="F27" s="16" t="s">
        <v>451</v>
      </c>
      <c r="G27" s="16" t="s">
        <v>480</v>
      </c>
      <c r="H27" s="16" t="s">
        <v>495</v>
      </c>
      <c r="I27" s="16">
        <v>0</v>
      </c>
      <c r="J27" s="16" t="s">
        <v>480</v>
      </c>
      <c r="O27" s="184"/>
      <c r="P27" s="184"/>
      <c r="Q27" s="184"/>
      <c r="R27" s="184"/>
      <c r="S27" s="184"/>
      <c r="T27" s="184"/>
      <c r="U27" s="184"/>
    </row>
    <row r="28" spans="1:21" ht="12.75" customHeight="1">
      <c r="A28" s="12">
        <v>23</v>
      </c>
      <c r="C28" s="8" t="s">
        <v>261</v>
      </c>
      <c r="D28" s="16">
        <v>0</v>
      </c>
      <c r="E28" s="16">
        <v>0</v>
      </c>
      <c r="F28" s="16">
        <v>0</v>
      </c>
      <c r="G28" s="16" t="s">
        <v>481</v>
      </c>
      <c r="H28" s="16" t="s">
        <v>477</v>
      </c>
      <c r="I28" s="16" t="s">
        <v>481</v>
      </c>
      <c r="J28" s="16">
        <v>0</v>
      </c>
      <c r="O28" s="184"/>
      <c r="P28" s="184"/>
      <c r="Q28" s="184"/>
      <c r="R28" s="184"/>
      <c r="S28" s="184"/>
      <c r="T28" s="184"/>
      <c r="U28" s="184"/>
    </row>
    <row r="29" spans="1:21" ht="12.75" customHeight="1">
      <c r="A29" s="43">
        <v>24</v>
      </c>
      <c r="B29" s="94"/>
      <c r="C29" s="94" t="s">
        <v>262</v>
      </c>
      <c r="D29" s="17" t="s">
        <v>477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 t="s">
        <v>480</v>
      </c>
      <c r="O29" s="184"/>
      <c r="P29" s="184"/>
      <c r="Q29" s="184"/>
      <c r="R29" s="184"/>
      <c r="S29" s="184"/>
      <c r="T29" s="184"/>
      <c r="U29" s="184"/>
    </row>
    <row r="30" spans="1:21" ht="12.75" customHeight="1">
      <c r="A30" s="12">
        <v>25</v>
      </c>
      <c r="B30" s="8"/>
      <c r="C30" s="8" t="s">
        <v>364</v>
      </c>
      <c r="D30" s="16">
        <v>0</v>
      </c>
      <c r="E30" s="16" t="s">
        <v>477</v>
      </c>
      <c r="F30" s="16" t="s">
        <v>496</v>
      </c>
      <c r="G30" s="16">
        <v>0</v>
      </c>
      <c r="H30" s="16" t="s">
        <v>480</v>
      </c>
      <c r="I30" s="16">
        <v>0</v>
      </c>
      <c r="J30" s="16" t="s">
        <v>477</v>
      </c>
      <c r="O30" s="184"/>
      <c r="P30" s="184"/>
      <c r="Q30" s="184"/>
      <c r="R30" s="184"/>
      <c r="S30" s="184"/>
      <c r="T30" s="184"/>
      <c r="U30" s="184"/>
    </row>
    <row r="31" spans="1:21" ht="12.75" customHeight="1">
      <c r="A31" s="12">
        <v>26</v>
      </c>
      <c r="B31" s="8"/>
      <c r="C31" s="8" t="s">
        <v>365</v>
      </c>
      <c r="D31" s="16">
        <v>0</v>
      </c>
      <c r="E31" s="16" t="s">
        <v>477</v>
      </c>
      <c r="F31" s="16" t="s">
        <v>497</v>
      </c>
      <c r="G31" s="16">
        <v>0</v>
      </c>
      <c r="H31" s="16">
        <v>21</v>
      </c>
      <c r="I31" s="16">
        <v>0</v>
      </c>
      <c r="J31" s="16">
        <v>0</v>
      </c>
      <c r="O31" s="184"/>
      <c r="P31" s="184"/>
      <c r="Q31" s="184"/>
      <c r="R31" s="184"/>
      <c r="S31" s="184"/>
      <c r="T31" s="184"/>
      <c r="U31" s="184"/>
    </row>
    <row r="32" spans="1:21" ht="12.75" customHeight="1">
      <c r="A32" s="12">
        <v>27</v>
      </c>
      <c r="B32" s="8"/>
      <c r="C32" s="8" t="s">
        <v>366</v>
      </c>
      <c r="D32" s="16">
        <v>0</v>
      </c>
      <c r="E32" s="16">
        <v>0</v>
      </c>
      <c r="F32" s="16">
        <v>0</v>
      </c>
      <c r="G32" s="16" t="s">
        <v>477</v>
      </c>
      <c r="H32" s="16" t="s">
        <v>477</v>
      </c>
      <c r="I32" s="16">
        <v>0</v>
      </c>
      <c r="J32" s="16">
        <v>0</v>
      </c>
      <c r="O32" s="184"/>
      <c r="P32" s="184"/>
      <c r="Q32" s="184"/>
      <c r="R32" s="184"/>
      <c r="S32" s="184"/>
      <c r="T32" s="184"/>
      <c r="U32" s="184"/>
    </row>
    <row r="33" spans="1:21" ht="12.75" customHeight="1">
      <c r="A33" s="43">
        <v>28</v>
      </c>
      <c r="B33" s="94"/>
      <c r="C33" s="94" t="s">
        <v>28</v>
      </c>
      <c r="D33" s="17" t="s">
        <v>477</v>
      </c>
      <c r="E33" s="17">
        <v>0</v>
      </c>
      <c r="F33" s="17" t="s">
        <v>498</v>
      </c>
      <c r="G33" s="17">
        <v>34</v>
      </c>
      <c r="H33" s="17">
        <v>23</v>
      </c>
      <c r="I33" s="17" t="s">
        <v>480</v>
      </c>
      <c r="J33" s="17">
        <v>12</v>
      </c>
      <c r="O33" s="184"/>
      <c r="P33" s="184"/>
      <c r="Q33" s="184"/>
      <c r="R33" s="184"/>
      <c r="S33" s="184"/>
      <c r="T33" s="184"/>
      <c r="U33" s="184"/>
    </row>
    <row r="34" spans="1:21" ht="12.75" customHeight="1">
      <c r="A34" s="12">
        <v>29</v>
      </c>
      <c r="B34" s="8"/>
      <c r="C34" s="8" t="s">
        <v>263</v>
      </c>
      <c r="D34" s="16" t="s">
        <v>477</v>
      </c>
      <c r="E34" s="16" t="s">
        <v>480</v>
      </c>
      <c r="F34" s="16">
        <v>21</v>
      </c>
      <c r="G34" s="16" t="s">
        <v>480</v>
      </c>
      <c r="H34" s="16" t="s">
        <v>482</v>
      </c>
      <c r="I34" s="16" t="s">
        <v>482</v>
      </c>
      <c r="J34" s="16" t="s">
        <v>482</v>
      </c>
      <c r="O34" s="184"/>
      <c r="P34" s="184"/>
      <c r="Q34" s="184"/>
      <c r="R34" s="184"/>
      <c r="S34" s="184"/>
      <c r="T34" s="184"/>
      <c r="U34" s="184"/>
    </row>
    <row r="35" spans="1:21" ht="12.75" customHeight="1">
      <c r="A35" s="12">
        <v>30</v>
      </c>
      <c r="B35" s="8"/>
      <c r="C35" s="8" t="s">
        <v>264</v>
      </c>
      <c r="D35" s="16">
        <v>0</v>
      </c>
      <c r="E35" s="16" t="s">
        <v>480</v>
      </c>
      <c r="F35" s="16">
        <v>4</v>
      </c>
      <c r="G35" s="16" t="s">
        <v>499</v>
      </c>
      <c r="H35" s="16" t="s">
        <v>481</v>
      </c>
      <c r="I35" s="16">
        <v>0</v>
      </c>
      <c r="J35" s="16">
        <v>0</v>
      </c>
      <c r="O35" s="184"/>
      <c r="P35" s="184"/>
      <c r="Q35" s="184"/>
      <c r="R35" s="184"/>
      <c r="S35" s="184"/>
      <c r="T35" s="184"/>
      <c r="U35" s="184"/>
    </row>
    <row r="36" spans="1:10" ht="12.75" customHeight="1">
      <c r="A36" s="12">
        <v>31</v>
      </c>
      <c r="B36" s="8"/>
      <c r="C36" s="8" t="s">
        <v>265</v>
      </c>
      <c r="D36" s="16">
        <v>0</v>
      </c>
      <c r="E36" s="16" t="s">
        <v>481</v>
      </c>
      <c r="F36" s="16">
        <v>34</v>
      </c>
      <c r="G36" s="16" t="s">
        <v>481</v>
      </c>
      <c r="H36" s="16" t="s">
        <v>451</v>
      </c>
      <c r="I36" s="16">
        <v>0</v>
      </c>
      <c r="J36" s="16">
        <v>0</v>
      </c>
    </row>
    <row r="37" spans="1:10" ht="12.75" customHeight="1">
      <c r="A37" s="43">
        <v>32</v>
      </c>
      <c r="B37" s="191"/>
      <c r="C37" s="94" t="s">
        <v>226</v>
      </c>
      <c r="D37" s="17" t="s">
        <v>477</v>
      </c>
      <c r="E37" s="17">
        <v>0</v>
      </c>
      <c r="F37" s="17">
        <v>0</v>
      </c>
      <c r="G37" s="17" t="s">
        <v>483</v>
      </c>
      <c r="H37" s="17">
        <v>0</v>
      </c>
      <c r="I37" s="17">
        <v>0</v>
      </c>
      <c r="J37" s="17">
        <v>4</v>
      </c>
    </row>
    <row r="38" spans="1:10" ht="12.75" customHeight="1">
      <c r="A38" s="1">
        <v>33</v>
      </c>
      <c r="B38" s="79"/>
      <c r="C38" s="8" t="s">
        <v>367</v>
      </c>
      <c r="D38" s="16">
        <v>4</v>
      </c>
      <c r="E38" s="16" t="s">
        <v>498</v>
      </c>
      <c r="F38" s="16">
        <v>0</v>
      </c>
      <c r="G38" s="16">
        <v>0</v>
      </c>
      <c r="H38" s="16">
        <v>0</v>
      </c>
      <c r="I38" s="16">
        <v>0</v>
      </c>
      <c r="J38" s="16">
        <v>4</v>
      </c>
    </row>
    <row r="39" spans="1:10" ht="12.75" customHeight="1">
      <c r="A39" s="1">
        <v>34</v>
      </c>
      <c r="C39" s="8" t="s">
        <v>368</v>
      </c>
      <c r="D39" s="16">
        <v>0</v>
      </c>
      <c r="E39" s="16" t="s">
        <v>481</v>
      </c>
      <c r="F39" s="16" t="s">
        <v>482</v>
      </c>
      <c r="G39" s="16">
        <v>0</v>
      </c>
      <c r="H39" s="16">
        <v>3</v>
      </c>
      <c r="I39" s="16">
        <v>0</v>
      </c>
      <c r="J39" s="16" t="s">
        <v>482</v>
      </c>
    </row>
    <row r="40" spans="1:10" ht="12.75" customHeight="1" thickBot="1">
      <c r="A40" s="49">
        <v>35</v>
      </c>
      <c r="B40" s="197"/>
      <c r="C40" s="47" t="s">
        <v>369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 t="s">
        <v>482</v>
      </c>
    </row>
    <row r="41" ht="12.75" customHeight="1" thickTop="1"/>
  </sheetData>
  <mergeCells count="3">
    <mergeCell ref="O3:U3"/>
    <mergeCell ref="D3:J3"/>
    <mergeCell ref="D4:J4"/>
  </mergeCells>
  <conditionalFormatting sqref="O5:U35">
    <cfRule type="cellIs" priority="1" dxfId="0" operator="equal" stopIfTrue="1">
      <formula>3</formula>
    </cfRule>
    <cfRule type="cellIs" priority="2" dxfId="0" operator="equal" stopIfTrue="1">
      <formula>34</formula>
    </cfRule>
    <cfRule type="cellIs" priority="3" dxfId="0" operator="equal" stopIfTrue="1">
      <formula>4</formula>
    </cfRule>
  </conditionalFormatting>
  <printOptions horizontalCentered="1" verticalCentered="1"/>
  <pageMargins left="0.5" right="0.5" top="1" bottom="1" header="0.5" footer="0.5"/>
  <pageSetup horizontalDpi="600" verticalDpi="600" orientation="landscape" scale="85" r:id="rId1"/>
  <headerFooter alignWithMargins="0">
    <oddFooter>&amp;R26</oddFooter>
  </headerFooter>
  <colBreaks count="1" manualBreakCount="1">
    <brk id="10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O4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0.9921875" style="0" customWidth="1"/>
    <col min="3" max="3" width="18.7109375" style="0" customWidth="1"/>
    <col min="4" max="4" width="1.7109375" style="0" customWidth="1"/>
    <col min="5" max="5" width="6.8515625" style="1" customWidth="1"/>
    <col min="6" max="6" width="12.7109375" style="1" customWidth="1"/>
    <col min="7" max="8" width="22.7109375" style="1" customWidth="1"/>
    <col min="9" max="13" width="9.7109375" style="0" customWidth="1"/>
  </cols>
  <sheetData>
    <row r="1" ht="15">
      <c r="B1" s="30" t="s">
        <v>391</v>
      </c>
    </row>
    <row r="3" spans="1:15" ht="14.25">
      <c r="A3" s="1" t="s">
        <v>31</v>
      </c>
      <c r="C3" t="s">
        <v>32</v>
      </c>
      <c r="E3" s="1" t="s">
        <v>531</v>
      </c>
      <c r="F3" s="1" t="s">
        <v>286</v>
      </c>
      <c r="G3" s="222" t="s">
        <v>500</v>
      </c>
      <c r="H3" s="17"/>
      <c r="I3" s="38"/>
      <c r="J3" s="16"/>
      <c r="K3" s="38"/>
      <c r="L3" s="38"/>
      <c r="M3" s="38"/>
      <c r="N3" s="38"/>
      <c r="O3" s="38"/>
    </row>
    <row r="4" spans="1:15" ht="13.5" thickBot="1">
      <c r="A4" s="49" t="s">
        <v>40</v>
      </c>
      <c r="B4" s="48"/>
      <c r="C4" s="48" t="s">
        <v>41</v>
      </c>
      <c r="D4" s="48"/>
      <c r="E4" s="49" t="s">
        <v>80</v>
      </c>
      <c r="F4" s="49" t="s">
        <v>330</v>
      </c>
      <c r="G4" s="220" t="s">
        <v>442</v>
      </c>
      <c r="H4" s="220" t="s">
        <v>443</v>
      </c>
      <c r="I4" s="219"/>
      <c r="J4" s="16"/>
      <c r="K4" s="16"/>
      <c r="L4" s="16"/>
      <c r="M4" s="16"/>
      <c r="N4" s="38"/>
      <c r="O4" s="38"/>
    </row>
    <row r="5" spans="7:15" ht="3" customHeight="1" thickTop="1">
      <c r="G5" t="s">
        <v>444</v>
      </c>
      <c r="H5">
        <v>4</v>
      </c>
      <c r="I5" s="16"/>
      <c r="J5" s="16"/>
      <c r="K5" s="16"/>
      <c r="L5" s="16"/>
      <c r="M5" s="16"/>
      <c r="N5" s="38"/>
      <c r="O5" s="38"/>
    </row>
    <row r="6" spans="1:15" ht="12.75">
      <c r="A6" s="12">
        <v>1</v>
      </c>
      <c r="B6" s="8"/>
      <c r="C6" s="8" t="s">
        <v>348</v>
      </c>
      <c r="D6" s="1"/>
      <c r="E6" s="4">
        <v>0</v>
      </c>
      <c r="F6" s="16" t="s">
        <v>460</v>
      </c>
      <c r="G6" s="1" t="s">
        <v>444</v>
      </c>
      <c r="H6" s="1">
        <v>4</v>
      </c>
      <c r="I6" s="16"/>
      <c r="J6" s="16"/>
      <c r="K6" s="16"/>
      <c r="L6" s="16"/>
      <c r="M6" s="16"/>
      <c r="N6" s="38"/>
      <c r="O6" s="38"/>
    </row>
    <row r="7" spans="1:15" ht="12.75">
      <c r="A7" s="12">
        <v>2</v>
      </c>
      <c r="B7" s="8"/>
      <c r="C7" s="8" t="s">
        <v>349</v>
      </c>
      <c r="D7" s="1"/>
      <c r="E7" s="4">
        <v>0</v>
      </c>
      <c r="F7" s="16" t="s">
        <v>462</v>
      </c>
      <c r="G7" s="1" t="s">
        <v>444</v>
      </c>
      <c r="H7" s="1">
        <v>4</v>
      </c>
      <c r="I7" s="16"/>
      <c r="J7" s="16"/>
      <c r="K7" s="35"/>
      <c r="L7" s="16"/>
      <c r="M7" s="16"/>
      <c r="N7" s="38"/>
      <c r="O7" s="38"/>
    </row>
    <row r="8" spans="1:15" ht="12.75">
      <c r="A8" s="12">
        <v>3</v>
      </c>
      <c r="C8" s="8" t="s">
        <v>350</v>
      </c>
      <c r="D8" s="1"/>
      <c r="E8" s="4">
        <v>0</v>
      </c>
      <c r="F8" s="16" t="s">
        <v>460</v>
      </c>
      <c r="G8" s="1">
        <v>34</v>
      </c>
      <c r="H8" s="1">
        <v>34</v>
      </c>
      <c r="I8" s="16"/>
      <c r="J8" s="16"/>
      <c r="K8" s="16"/>
      <c r="L8" s="16"/>
      <c r="M8" s="16"/>
      <c r="N8" s="38"/>
      <c r="O8" s="38"/>
    </row>
    <row r="9" spans="1:15" ht="12.75">
      <c r="A9" s="43">
        <v>4</v>
      </c>
      <c r="B9" s="94"/>
      <c r="C9" s="94" t="s">
        <v>25</v>
      </c>
      <c r="D9" s="17"/>
      <c r="E9" s="78">
        <v>0</v>
      </c>
      <c r="F9" s="17" t="s">
        <v>460</v>
      </c>
      <c r="G9" s="17">
        <v>34</v>
      </c>
      <c r="H9" s="17">
        <v>4</v>
      </c>
      <c r="I9" s="16"/>
      <c r="J9" s="16"/>
      <c r="K9" s="16"/>
      <c r="L9" s="38"/>
      <c r="M9" s="16"/>
      <c r="N9" s="38"/>
      <c r="O9" s="38"/>
    </row>
    <row r="10" spans="1:15" ht="12.75">
      <c r="A10" s="12">
        <v>5</v>
      </c>
      <c r="B10" s="8"/>
      <c r="C10" s="8" t="s">
        <v>259</v>
      </c>
      <c r="D10" s="1"/>
      <c r="E10" s="4">
        <v>0</v>
      </c>
      <c r="F10" s="16" t="s">
        <v>460</v>
      </c>
      <c r="G10" s="1">
        <v>34</v>
      </c>
      <c r="H10" s="1">
        <v>4</v>
      </c>
      <c r="I10" s="16"/>
      <c r="J10" s="16"/>
      <c r="K10" s="16"/>
      <c r="L10" s="38"/>
      <c r="M10" s="16"/>
      <c r="N10" s="38"/>
      <c r="O10" s="38"/>
    </row>
    <row r="11" spans="1:15" ht="12.75">
      <c r="A11" s="12">
        <v>6</v>
      </c>
      <c r="B11" s="8"/>
      <c r="C11" s="8" t="s">
        <v>351</v>
      </c>
      <c r="D11" s="1"/>
      <c r="E11" s="4">
        <v>0</v>
      </c>
      <c r="F11" s="16" t="s">
        <v>460</v>
      </c>
      <c r="G11" s="1" t="s">
        <v>445</v>
      </c>
      <c r="H11" s="1" t="s">
        <v>446</v>
      </c>
      <c r="I11" s="16"/>
      <c r="J11" s="16"/>
      <c r="K11" s="16"/>
      <c r="L11" s="38"/>
      <c r="M11" s="16"/>
      <c r="N11" s="38"/>
      <c r="O11" s="38"/>
    </row>
    <row r="12" spans="1:15" ht="12.75">
      <c r="A12" s="12">
        <v>7</v>
      </c>
      <c r="B12" s="8"/>
      <c r="C12" s="8" t="s">
        <v>352</v>
      </c>
      <c r="D12" s="1"/>
      <c r="E12" s="4">
        <v>0</v>
      </c>
      <c r="F12" s="16" t="s">
        <v>460</v>
      </c>
      <c r="G12" s="1" t="s">
        <v>447</v>
      </c>
      <c r="H12" s="1" t="s">
        <v>448</v>
      </c>
      <c r="I12" s="16"/>
      <c r="J12" s="16"/>
      <c r="K12" s="16"/>
      <c r="L12" s="38"/>
      <c r="M12" s="16"/>
      <c r="N12" s="38"/>
      <c r="O12" s="38"/>
    </row>
    <row r="13" spans="1:15" ht="12.75">
      <c r="A13" s="43">
        <v>8</v>
      </c>
      <c r="B13" s="94"/>
      <c r="C13" s="94" t="s">
        <v>353</v>
      </c>
      <c r="D13" s="17"/>
      <c r="E13" s="78">
        <v>1</v>
      </c>
      <c r="F13" s="17" t="s">
        <v>460</v>
      </c>
      <c r="G13" s="17">
        <v>34</v>
      </c>
      <c r="H13" s="17">
        <v>34</v>
      </c>
      <c r="I13" s="16"/>
      <c r="J13" s="16"/>
      <c r="K13" s="16"/>
      <c r="L13" s="38"/>
      <c r="M13" s="16"/>
      <c r="N13" s="38"/>
      <c r="O13" s="38"/>
    </row>
    <row r="14" spans="1:15" ht="12.75">
      <c r="A14" s="12">
        <v>9</v>
      </c>
      <c r="B14" s="8"/>
      <c r="C14" s="8" t="s">
        <v>354</v>
      </c>
      <c r="D14" s="1"/>
      <c r="E14" s="4">
        <v>0</v>
      </c>
      <c r="F14" s="16" t="s">
        <v>460</v>
      </c>
      <c r="G14" s="1">
        <v>34</v>
      </c>
      <c r="H14" s="1">
        <v>4</v>
      </c>
      <c r="I14" s="16"/>
      <c r="J14" s="16"/>
      <c r="K14" s="16"/>
      <c r="L14" s="38"/>
      <c r="M14" s="16"/>
      <c r="N14" s="38"/>
      <c r="O14" s="38"/>
    </row>
    <row r="15" spans="1:15" ht="12.75">
      <c r="A15" s="12">
        <v>10</v>
      </c>
      <c r="B15" s="8"/>
      <c r="C15" s="8" t="s">
        <v>355</v>
      </c>
      <c r="D15" s="1"/>
      <c r="E15" s="4">
        <v>0</v>
      </c>
      <c r="F15" s="16" t="s">
        <v>460</v>
      </c>
      <c r="G15" s="1">
        <v>34</v>
      </c>
      <c r="H15" s="1">
        <v>4</v>
      </c>
      <c r="I15" s="16"/>
      <c r="J15" s="16"/>
      <c r="K15" s="16"/>
      <c r="L15" s="38"/>
      <c r="M15" s="16"/>
      <c r="N15" s="38"/>
      <c r="O15" s="38"/>
    </row>
    <row r="16" spans="1:15" ht="12.75">
      <c r="A16" s="12">
        <v>11</v>
      </c>
      <c r="B16" s="8"/>
      <c r="C16" s="8" t="s">
        <v>26</v>
      </c>
      <c r="D16" s="1"/>
      <c r="E16" s="4">
        <v>0</v>
      </c>
      <c r="F16" s="16" t="s">
        <v>460</v>
      </c>
      <c r="G16" s="1">
        <v>4</v>
      </c>
      <c r="H16" s="1">
        <v>4</v>
      </c>
      <c r="I16" s="16"/>
      <c r="J16" s="16"/>
      <c r="K16" s="16"/>
      <c r="L16" s="38"/>
      <c r="M16" s="16"/>
      <c r="N16" s="38"/>
      <c r="O16" s="38"/>
    </row>
    <row r="17" spans="1:15" ht="12.75">
      <c r="A17" s="43">
        <v>12</v>
      </c>
      <c r="B17" s="94"/>
      <c r="C17" s="94" t="s">
        <v>356</v>
      </c>
      <c r="D17" s="17"/>
      <c r="E17" s="78">
        <v>0</v>
      </c>
      <c r="F17" s="17" t="s">
        <v>460</v>
      </c>
      <c r="G17" s="17">
        <v>34</v>
      </c>
      <c r="H17" s="17" t="s">
        <v>449</v>
      </c>
      <c r="I17" s="16"/>
      <c r="J17" s="16"/>
      <c r="K17" s="16"/>
      <c r="L17" s="38"/>
      <c r="M17" s="16"/>
      <c r="N17" s="38"/>
      <c r="O17" s="38"/>
    </row>
    <row r="18" spans="1:15" ht="12.75">
      <c r="A18" s="12">
        <v>13</v>
      </c>
      <c r="B18" s="8"/>
      <c r="C18" s="8" t="s">
        <v>357</v>
      </c>
      <c r="D18" s="1"/>
      <c r="E18" s="4">
        <v>0</v>
      </c>
      <c r="F18" s="16" t="s">
        <v>460</v>
      </c>
      <c r="G18" s="1">
        <v>4</v>
      </c>
      <c r="H18" s="1">
        <v>34</v>
      </c>
      <c r="I18" s="16"/>
      <c r="J18" s="16"/>
      <c r="K18" s="16"/>
      <c r="L18" s="38"/>
      <c r="M18" s="16"/>
      <c r="N18" s="38"/>
      <c r="O18" s="38"/>
    </row>
    <row r="19" spans="1:15" ht="12.75">
      <c r="A19" s="12">
        <v>14</v>
      </c>
      <c r="B19" s="8"/>
      <c r="C19" s="8" t="s">
        <v>358</v>
      </c>
      <c r="D19" s="1"/>
      <c r="E19" s="4">
        <v>0</v>
      </c>
      <c r="F19" s="16" t="s">
        <v>460</v>
      </c>
      <c r="G19" s="1">
        <v>4</v>
      </c>
      <c r="H19" s="1">
        <v>34</v>
      </c>
      <c r="I19" s="16"/>
      <c r="J19" s="16"/>
      <c r="K19" s="16"/>
      <c r="L19" s="38"/>
      <c r="M19" s="16"/>
      <c r="N19" s="38"/>
      <c r="O19" s="38"/>
    </row>
    <row r="20" spans="1:15" ht="12.75">
      <c r="A20" s="12">
        <v>15</v>
      </c>
      <c r="B20" s="8"/>
      <c r="C20" s="8" t="s">
        <v>359</v>
      </c>
      <c r="D20" s="1"/>
      <c r="E20" s="4">
        <v>0</v>
      </c>
      <c r="F20" s="16" t="s">
        <v>460</v>
      </c>
      <c r="G20" s="1">
        <v>4</v>
      </c>
      <c r="H20" s="1">
        <v>4</v>
      </c>
      <c r="I20" s="16"/>
      <c r="J20" s="16"/>
      <c r="K20" s="16"/>
      <c r="L20" s="38"/>
      <c r="M20" s="16"/>
      <c r="N20" s="38"/>
      <c r="O20" s="38"/>
    </row>
    <row r="21" spans="1:15" ht="12.75">
      <c r="A21" s="43">
        <v>16</v>
      </c>
      <c r="B21" s="94"/>
      <c r="C21" s="94" t="s">
        <v>360</v>
      </c>
      <c r="D21" s="17"/>
      <c r="E21" s="78">
        <v>0</v>
      </c>
      <c r="F21" s="17" t="s">
        <v>460</v>
      </c>
      <c r="G21" s="17">
        <v>4</v>
      </c>
      <c r="H21" s="17">
        <v>34</v>
      </c>
      <c r="I21" s="16"/>
      <c r="J21" s="16"/>
      <c r="K21" s="16"/>
      <c r="L21" s="38"/>
      <c r="M21" s="16"/>
      <c r="N21" s="38"/>
      <c r="O21" s="38"/>
    </row>
    <row r="22" spans="1:15" ht="12.75">
      <c r="A22" s="12">
        <v>17</v>
      </c>
      <c r="B22" s="8"/>
      <c r="C22" s="8" t="s">
        <v>361</v>
      </c>
      <c r="D22" s="1"/>
      <c r="E22" s="4">
        <v>0</v>
      </c>
      <c r="F22" s="16" t="s">
        <v>460</v>
      </c>
      <c r="G22" s="1">
        <v>4</v>
      </c>
      <c r="H22" s="1">
        <v>4</v>
      </c>
      <c r="I22" s="16"/>
      <c r="J22" s="16"/>
      <c r="K22" s="16"/>
      <c r="L22" s="38"/>
      <c r="M22" s="16"/>
      <c r="N22" s="38"/>
      <c r="O22" s="38"/>
    </row>
    <row r="23" spans="1:15" ht="12.75">
      <c r="A23" s="12">
        <v>18</v>
      </c>
      <c r="B23" s="8"/>
      <c r="C23" s="8" t="s">
        <v>260</v>
      </c>
      <c r="D23" s="1"/>
      <c r="E23" s="4">
        <v>0</v>
      </c>
      <c r="F23" s="16" t="s">
        <v>460</v>
      </c>
      <c r="G23" s="1">
        <v>34</v>
      </c>
      <c r="H23" s="1">
        <v>4</v>
      </c>
      <c r="I23" s="16"/>
      <c r="J23" s="16"/>
      <c r="K23" s="16"/>
      <c r="L23" s="38"/>
      <c r="M23" s="16"/>
      <c r="N23" s="38"/>
      <c r="O23" s="38"/>
    </row>
    <row r="24" spans="1:15" ht="12.75">
      <c r="A24" s="12">
        <v>19</v>
      </c>
      <c r="B24" s="8"/>
      <c r="C24" s="8" t="s">
        <v>362</v>
      </c>
      <c r="D24" s="1"/>
      <c r="E24" s="4">
        <v>0</v>
      </c>
      <c r="F24" s="16" t="s">
        <v>460</v>
      </c>
      <c r="G24" s="1">
        <v>34</v>
      </c>
      <c r="H24" s="1">
        <v>4</v>
      </c>
      <c r="I24" s="16"/>
      <c r="J24" s="16"/>
      <c r="K24" s="16"/>
      <c r="L24" s="38"/>
      <c r="M24" s="16"/>
      <c r="N24" s="38"/>
      <c r="O24" s="38"/>
    </row>
    <row r="25" spans="1:15" ht="12.75">
      <c r="A25" s="43">
        <v>20</v>
      </c>
      <c r="B25" s="94"/>
      <c r="C25" s="94" t="s">
        <v>363</v>
      </c>
      <c r="D25" s="17"/>
      <c r="E25" s="78">
        <v>1</v>
      </c>
      <c r="F25" s="17" t="s">
        <v>460</v>
      </c>
      <c r="G25" s="17">
        <v>34</v>
      </c>
      <c r="H25" s="17">
        <v>4</v>
      </c>
      <c r="I25" s="16"/>
      <c r="J25" s="16"/>
      <c r="K25" s="16"/>
      <c r="L25" s="38"/>
      <c r="M25" s="16"/>
      <c r="N25" s="38"/>
      <c r="O25" s="38"/>
    </row>
    <row r="26" spans="1:15" ht="12.75">
      <c r="A26" s="12">
        <v>21</v>
      </c>
      <c r="B26" s="8"/>
      <c r="C26" s="8" t="s">
        <v>27</v>
      </c>
      <c r="D26" s="1"/>
      <c r="E26" s="4">
        <v>0</v>
      </c>
      <c r="F26" s="16" t="s">
        <v>460</v>
      </c>
      <c r="G26" s="1">
        <v>4</v>
      </c>
      <c r="H26" s="1">
        <v>4</v>
      </c>
      <c r="I26" s="16"/>
      <c r="J26" s="16"/>
      <c r="K26" s="16"/>
      <c r="L26" s="38"/>
      <c r="M26" s="16"/>
      <c r="N26" s="38"/>
      <c r="O26" s="38"/>
    </row>
    <row r="27" spans="1:15" ht="12.75">
      <c r="A27" s="12">
        <v>22</v>
      </c>
      <c r="C27" s="8" t="s">
        <v>254</v>
      </c>
      <c r="D27" s="1"/>
      <c r="E27" s="4">
        <v>0</v>
      </c>
      <c r="F27" s="16" t="s">
        <v>460</v>
      </c>
      <c r="G27" s="1" t="s">
        <v>450</v>
      </c>
      <c r="H27" s="1" t="s">
        <v>451</v>
      </c>
      <c r="I27" s="16"/>
      <c r="J27" s="16"/>
      <c r="K27" s="16"/>
      <c r="L27" s="38"/>
      <c r="M27" s="16"/>
      <c r="N27" s="38"/>
      <c r="O27" s="38"/>
    </row>
    <row r="28" spans="1:15" ht="12.75">
      <c r="A28" s="12">
        <v>23</v>
      </c>
      <c r="C28" s="8" t="s">
        <v>261</v>
      </c>
      <c r="D28" s="1"/>
      <c r="E28" s="4">
        <v>0</v>
      </c>
      <c r="F28" s="16" t="s">
        <v>460</v>
      </c>
      <c r="G28" s="1" t="s">
        <v>452</v>
      </c>
      <c r="H28" s="1">
        <v>4</v>
      </c>
      <c r="I28" s="16"/>
      <c r="J28" s="16"/>
      <c r="K28" s="16"/>
      <c r="L28" s="38"/>
      <c r="M28" s="16"/>
      <c r="N28" s="38"/>
      <c r="O28" s="38"/>
    </row>
    <row r="29" spans="1:15" ht="12.75">
      <c r="A29" s="43">
        <v>24</v>
      </c>
      <c r="B29" s="94"/>
      <c r="C29" s="94" t="s">
        <v>262</v>
      </c>
      <c r="D29" s="17"/>
      <c r="E29" s="78">
        <v>0</v>
      </c>
      <c r="F29" s="17" t="s">
        <v>473</v>
      </c>
      <c r="G29" s="17" t="s">
        <v>453</v>
      </c>
      <c r="H29" s="17" t="s">
        <v>453</v>
      </c>
      <c r="I29" s="16"/>
      <c r="J29" s="16"/>
      <c r="K29" s="16"/>
      <c r="L29" s="38"/>
      <c r="M29" s="16"/>
      <c r="N29" s="38"/>
      <c r="O29" s="38"/>
    </row>
    <row r="30" spans="1:15" ht="12.75">
      <c r="A30" s="12">
        <v>25</v>
      </c>
      <c r="B30" s="8"/>
      <c r="C30" s="8" t="s">
        <v>364</v>
      </c>
      <c r="D30" s="1"/>
      <c r="E30" s="4">
        <v>0</v>
      </c>
      <c r="F30" s="16" t="s">
        <v>460</v>
      </c>
      <c r="G30" s="1">
        <v>34</v>
      </c>
      <c r="H30" s="1">
        <v>34</v>
      </c>
      <c r="I30" s="16"/>
      <c r="J30" s="16"/>
      <c r="K30" s="16"/>
      <c r="L30" s="38"/>
      <c r="M30" s="16"/>
      <c r="N30" s="38"/>
      <c r="O30" s="38"/>
    </row>
    <row r="31" spans="1:15" ht="12.75">
      <c r="A31" s="12">
        <v>26</v>
      </c>
      <c r="B31" s="8"/>
      <c r="C31" s="8" t="s">
        <v>365</v>
      </c>
      <c r="D31" s="1"/>
      <c r="E31" s="4">
        <v>0</v>
      </c>
      <c r="F31" s="16" t="s">
        <v>460</v>
      </c>
      <c r="G31" s="1" t="s">
        <v>454</v>
      </c>
      <c r="H31" s="1">
        <v>4</v>
      </c>
      <c r="I31" s="16"/>
      <c r="J31" s="16"/>
      <c r="K31" s="16"/>
      <c r="L31" s="38"/>
      <c r="M31" s="16"/>
      <c r="N31" s="38"/>
      <c r="O31" s="38"/>
    </row>
    <row r="32" spans="1:15" ht="12.75">
      <c r="A32" s="12">
        <v>27</v>
      </c>
      <c r="B32" s="8"/>
      <c r="C32" s="8" t="s">
        <v>366</v>
      </c>
      <c r="D32" s="1"/>
      <c r="E32" s="4">
        <v>0</v>
      </c>
      <c r="F32" s="16" t="s">
        <v>460</v>
      </c>
      <c r="G32" s="1" t="s">
        <v>451</v>
      </c>
      <c r="H32" s="1" t="s">
        <v>451</v>
      </c>
      <c r="I32" s="16"/>
      <c r="J32" s="16"/>
      <c r="K32" s="16"/>
      <c r="L32" s="38"/>
      <c r="M32" s="16"/>
      <c r="N32" s="38"/>
      <c r="O32" s="38"/>
    </row>
    <row r="33" spans="1:15" ht="12.75">
      <c r="A33" s="43">
        <v>28</v>
      </c>
      <c r="B33" s="94"/>
      <c r="C33" s="94" t="s">
        <v>28</v>
      </c>
      <c r="D33" s="17"/>
      <c r="E33" s="78">
        <v>0</v>
      </c>
      <c r="F33" s="17" t="s">
        <v>460</v>
      </c>
      <c r="G33" s="17" t="s">
        <v>451</v>
      </c>
      <c r="H33" s="17">
        <v>4</v>
      </c>
      <c r="I33" s="16"/>
      <c r="J33" s="16"/>
      <c r="K33" s="16"/>
      <c r="L33" s="38"/>
      <c r="M33" s="16"/>
      <c r="N33" s="38"/>
      <c r="O33" s="38"/>
    </row>
    <row r="34" spans="1:15" ht="12.75">
      <c r="A34" s="12">
        <v>29</v>
      </c>
      <c r="B34" s="8"/>
      <c r="C34" s="8" t="s">
        <v>263</v>
      </c>
      <c r="D34" s="1"/>
      <c r="E34" s="4">
        <v>0</v>
      </c>
      <c r="F34" s="16" t="s">
        <v>460</v>
      </c>
      <c r="G34" s="1">
        <v>34</v>
      </c>
      <c r="H34" s="1">
        <v>4</v>
      </c>
      <c r="I34" s="16"/>
      <c r="J34" s="16"/>
      <c r="K34" s="16"/>
      <c r="L34" s="38"/>
      <c r="M34" s="16"/>
      <c r="N34" s="38"/>
      <c r="O34" s="38"/>
    </row>
    <row r="35" spans="1:15" ht="12.75">
      <c r="A35" s="12">
        <v>30</v>
      </c>
      <c r="B35" s="8"/>
      <c r="C35" s="8" t="s">
        <v>264</v>
      </c>
      <c r="D35" s="1"/>
      <c r="E35" s="4">
        <v>0</v>
      </c>
      <c r="F35" s="16" t="s">
        <v>460</v>
      </c>
      <c r="G35" s="1">
        <v>34</v>
      </c>
      <c r="H35" s="1">
        <v>4</v>
      </c>
      <c r="I35" s="16"/>
      <c r="J35" s="16"/>
      <c r="K35" s="16"/>
      <c r="L35" s="38"/>
      <c r="M35" s="16"/>
      <c r="N35" s="38"/>
      <c r="O35" s="38"/>
    </row>
    <row r="36" spans="1:15" ht="12.75">
      <c r="A36" s="12">
        <v>31</v>
      </c>
      <c r="B36" s="8"/>
      <c r="C36" s="8" t="s">
        <v>265</v>
      </c>
      <c r="D36" s="1"/>
      <c r="E36" s="4">
        <v>0</v>
      </c>
      <c r="F36" s="16" t="s">
        <v>460</v>
      </c>
      <c r="G36" s="1" t="s">
        <v>455</v>
      </c>
      <c r="H36" s="1">
        <v>34</v>
      </c>
      <c r="I36" s="16"/>
      <c r="J36" s="16"/>
      <c r="K36" s="16"/>
      <c r="L36" s="38"/>
      <c r="M36" s="16"/>
      <c r="N36" s="38"/>
      <c r="O36" s="38"/>
    </row>
    <row r="37" spans="1:15" ht="12.75">
      <c r="A37" s="43">
        <v>32</v>
      </c>
      <c r="B37" s="191"/>
      <c r="C37" s="94" t="s">
        <v>226</v>
      </c>
      <c r="D37" s="17"/>
      <c r="E37" s="78">
        <v>0</v>
      </c>
      <c r="F37" s="17" t="s">
        <v>460</v>
      </c>
      <c r="G37" s="17" t="s">
        <v>456</v>
      </c>
      <c r="H37" s="17">
        <v>4</v>
      </c>
      <c r="I37" s="16"/>
      <c r="J37" s="16"/>
      <c r="K37" s="16"/>
      <c r="L37" s="38"/>
      <c r="M37" s="16"/>
      <c r="N37" s="38"/>
      <c r="O37" s="38"/>
    </row>
    <row r="38" spans="1:15" ht="15" customHeight="1">
      <c r="A38" s="1">
        <v>33</v>
      </c>
      <c r="B38" s="79"/>
      <c r="C38" s="8" t="s">
        <v>367</v>
      </c>
      <c r="D38" s="38"/>
      <c r="E38" s="4">
        <v>0</v>
      </c>
      <c r="F38" s="16" t="s">
        <v>460</v>
      </c>
      <c r="G38" s="1">
        <v>34</v>
      </c>
      <c r="H38" s="1">
        <v>4</v>
      </c>
      <c r="I38" s="16"/>
      <c r="J38" s="16"/>
      <c r="K38" s="16"/>
      <c r="L38" s="38"/>
      <c r="M38" s="16"/>
      <c r="N38" s="38"/>
      <c r="O38" s="38"/>
    </row>
    <row r="39" spans="1:15" ht="14.25" customHeight="1">
      <c r="A39" s="1">
        <v>34</v>
      </c>
      <c r="C39" s="8" t="s">
        <v>368</v>
      </c>
      <c r="E39" s="4">
        <v>0</v>
      </c>
      <c r="F39" s="16" t="s">
        <v>460</v>
      </c>
      <c r="G39" s="1">
        <v>34</v>
      </c>
      <c r="H39" s="1">
        <v>4</v>
      </c>
      <c r="I39" s="38"/>
      <c r="J39" s="38"/>
      <c r="K39" s="16"/>
      <c r="L39" s="38"/>
      <c r="M39" s="38"/>
      <c r="N39" s="38"/>
      <c r="O39" s="38"/>
    </row>
    <row r="40" spans="1:15" ht="13.5" thickBot="1">
      <c r="A40" s="49">
        <v>35</v>
      </c>
      <c r="B40" s="197"/>
      <c r="C40" s="47" t="s">
        <v>369</v>
      </c>
      <c r="D40" s="48"/>
      <c r="E40" s="61">
        <v>0</v>
      </c>
      <c r="F40" s="49" t="s">
        <v>460</v>
      </c>
      <c r="G40" s="49">
        <v>34</v>
      </c>
      <c r="H40" s="49">
        <v>4</v>
      </c>
      <c r="I40" s="38"/>
      <c r="J40" s="38"/>
      <c r="K40" s="16"/>
      <c r="L40" s="38"/>
      <c r="M40" s="38"/>
      <c r="N40" s="38"/>
      <c r="O40" s="38"/>
    </row>
    <row r="41" spans="1:15" ht="15" thickTop="1">
      <c r="A41" s="21"/>
      <c r="E41" s="4"/>
      <c r="I41" s="38"/>
      <c r="J41" s="38"/>
      <c r="K41" s="16"/>
      <c r="L41" s="38"/>
      <c r="M41" s="38"/>
      <c r="N41" s="38"/>
      <c r="O41" s="38"/>
    </row>
    <row r="42" spans="1:12" ht="14.25">
      <c r="A42" s="97" t="s">
        <v>530</v>
      </c>
      <c r="B42" s="79"/>
      <c r="E42" s="4"/>
      <c r="K42" s="16"/>
      <c r="L42" s="38"/>
    </row>
    <row r="43" spans="1:12" ht="14.25">
      <c r="A43" s="21" t="s">
        <v>529</v>
      </c>
      <c r="E43"/>
      <c r="F43"/>
      <c r="K43" s="16"/>
      <c r="L43" s="38"/>
    </row>
    <row r="44" spans="11:12" ht="12.75">
      <c r="K44" s="38"/>
      <c r="L44" s="38"/>
    </row>
    <row r="45" spans="11:12" ht="12.75">
      <c r="K45" s="38"/>
      <c r="L45" s="38"/>
    </row>
    <row r="46" spans="11:12" ht="12.75">
      <c r="K46" s="38"/>
      <c r="L46" s="38"/>
    </row>
  </sheetData>
  <printOptions horizontalCentered="1" verticalCentered="1"/>
  <pageMargins left="0.5" right="0.5" top="0.62" bottom="0.54" header="0.63" footer="0.5"/>
  <pageSetup fitToHeight="1" fitToWidth="1" horizontalDpi="600" verticalDpi="600" orientation="landscape" scale="90" r:id="rId1"/>
  <headerFooter alignWithMargins="0">
    <oddFooter>&amp;R27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0.85546875" style="0" customWidth="1"/>
    <col min="3" max="3" width="20.7109375" style="0" customWidth="1"/>
    <col min="4" max="6" width="12.7109375" style="1" customWidth="1"/>
    <col min="7" max="7" width="4.7109375" style="1" customWidth="1"/>
    <col min="8" max="8" width="12.7109375" style="1" customWidth="1"/>
  </cols>
  <sheetData>
    <row r="1" spans="1:8" ht="15">
      <c r="A1" s="41"/>
      <c r="B1" s="65" t="s">
        <v>392</v>
      </c>
      <c r="C1" s="39"/>
      <c r="D1" s="41"/>
      <c r="E1" s="41"/>
      <c r="F1" s="41"/>
      <c r="G1" s="41"/>
      <c r="H1" s="41"/>
    </row>
    <row r="2" spans="1:8" ht="12.75">
      <c r="A2" s="41"/>
      <c r="B2" s="39"/>
      <c r="C2" s="39"/>
      <c r="D2" s="41"/>
      <c r="E2" s="41"/>
      <c r="F2" s="41"/>
      <c r="G2" s="41"/>
      <c r="H2" s="41"/>
    </row>
    <row r="3" spans="1:8" ht="13.5" thickBot="1">
      <c r="A3" s="41"/>
      <c r="B3" s="39"/>
      <c r="C3" s="39"/>
      <c r="D3" s="298" t="s">
        <v>331</v>
      </c>
      <c r="E3" s="298"/>
      <c r="F3" s="298"/>
      <c r="G3" s="40"/>
      <c r="H3" s="148" t="s">
        <v>503</v>
      </c>
    </row>
    <row r="4" spans="1:8" ht="14.25">
      <c r="A4" s="41" t="s">
        <v>31</v>
      </c>
      <c r="B4" s="39"/>
      <c r="C4" s="39" t="s">
        <v>32</v>
      </c>
      <c r="D4" s="42" t="s">
        <v>228</v>
      </c>
      <c r="E4" s="41" t="s">
        <v>293</v>
      </c>
      <c r="F4" s="42" t="s">
        <v>289</v>
      </c>
      <c r="G4" s="41"/>
      <c r="H4" s="42" t="s">
        <v>533</v>
      </c>
    </row>
    <row r="5" spans="1:8" ht="13.5" thickBot="1">
      <c r="A5" s="46" t="s">
        <v>40</v>
      </c>
      <c r="B5" s="47"/>
      <c r="C5" s="47" t="s">
        <v>41</v>
      </c>
      <c r="D5" s="46" t="s">
        <v>81</v>
      </c>
      <c r="E5" s="46" t="s">
        <v>80</v>
      </c>
      <c r="F5" s="46" t="s">
        <v>82</v>
      </c>
      <c r="G5" s="46"/>
      <c r="H5" s="46" t="s">
        <v>85</v>
      </c>
    </row>
    <row r="6" spans="1:8" ht="2.25" customHeight="1" thickTop="1">
      <c r="A6" s="41"/>
      <c r="B6" s="39"/>
      <c r="C6" s="39"/>
      <c r="D6" s="41"/>
      <c r="E6" s="41"/>
      <c r="F6" s="41"/>
      <c r="G6" s="41"/>
      <c r="H6" s="41"/>
    </row>
    <row r="7" spans="1:8" ht="12.75">
      <c r="A7" s="12">
        <v>1</v>
      </c>
      <c r="B7" s="8"/>
      <c r="C7" s="8" t="s">
        <v>348</v>
      </c>
      <c r="D7" s="5">
        <v>3</v>
      </c>
      <c r="E7" s="104">
        <v>1</v>
      </c>
      <c r="F7" s="20">
        <v>3</v>
      </c>
      <c r="G7" s="41"/>
      <c r="H7" s="1">
        <v>70</v>
      </c>
    </row>
    <row r="8" spans="1:8" ht="12.75">
      <c r="A8" s="12">
        <v>2</v>
      </c>
      <c r="B8" s="8"/>
      <c r="C8" s="8" t="s">
        <v>349</v>
      </c>
      <c r="D8" s="5">
        <v>3</v>
      </c>
      <c r="E8" s="104">
        <v>1</v>
      </c>
      <c r="F8" s="20">
        <v>3.5</v>
      </c>
      <c r="G8" s="41"/>
      <c r="H8" s="1">
        <v>60</v>
      </c>
    </row>
    <row r="9" spans="1:8" ht="12.75">
      <c r="A9" s="12">
        <v>3</v>
      </c>
      <c r="C9" s="8" t="s">
        <v>350</v>
      </c>
      <c r="D9" s="5">
        <v>3.5</v>
      </c>
      <c r="E9" s="104">
        <v>0</v>
      </c>
      <c r="F9" s="20">
        <v>3.25</v>
      </c>
      <c r="G9" s="41"/>
      <c r="H9" s="1">
        <v>50</v>
      </c>
    </row>
    <row r="10" spans="1:8" ht="12.75">
      <c r="A10" s="43">
        <v>4</v>
      </c>
      <c r="B10" s="94"/>
      <c r="C10" s="94" t="s">
        <v>25</v>
      </c>
      <c r="D10" s="50">
        <v>3.5</v>
      </c>
      <c r="E10" s="78">
        <v>2</v>
      </c>
      <c r="F10" s="44">
        <v>6.75</v>
      </c>
      <c r="G10" s="43"/>
      <c r="H10" s="17">
        <v>80</v>
      </c>
    </row>
    <row r="11" spans="1:8" ht="12.75">
      <c r="A11" s="12">
        <v>5</v>
      </c>
      <c r="B11" s="8"/>
      <c r="C11" s="8" t="s">
        <v>259</v>
      </c>
      <c r="D11" s="5">
        <v>3.5</v>
      </c>
      <c r="E11" s="104">
        <v>1</v>
      </c>
      <c r="F11" s="20">
        <v>4</v>
      </c>
      <c r="G11" s="41"/>
      <c r="H11" s="1">
        <v>40</v>
      </c>
    </row>
    <row r="12" spans="1:8" ht="12.75">
      <c r="A12" s="12">
        <v>6</v>
      </c>
      <c r="B12" s="8"/>
      <c r="C12" s="8" t="s">
        <v>351</v>
      </c>
      <c r="D12" s="5">
        <v>4.5</v>
      </c>
      <c r="E12" s="104">
        <v>1</v>
      </c>
      <c r="F12" s="20">
        <v>4.5</v>
      </c>
      <c r="G12" s="41"/>
      <c r="H12" s="1">
        <v>15</v>
      </c>
    </row>
    <row r="13" spans="1:8" ht="12.75">
      <c r="A13" s="12">
        <v>7</v>
      </c>
      <c r="B13" s="8"/>
      <c r="C13" s="8" t="s">
        <v>352</v>
      </c>
      <c r="D13" s="5">
        <v>3.5</v>
      </c>
      <c r="E13" s="104">
        <v>1</v>
      </c>
      <c r="F13" s="20">
        <v>4.75</v>
      </c>
      <c r="G13" s="41"/>
      <c r="H13" s="1">
        <v>10</v>
      </c>
    </row>
    <row r="14" spans="1:8" ht="12.75">
      <c r="A14" s="43">
        <v>8</v>
      </c>
      <c r="B14" s="94"/>
      <c r="C14" s="94" t="s">
        <v>353</v>
      </c>
      <c r="D14" s="50">
        <v>3</v>
      </c>
      <c r="E14" s="78">
        <v>1</v>
      </c>
      <c r="F14" s="44">
        <v>2.5</v>
      </c>
      <c r="G14" s="43"/>
      <c r="H14" s="17">
        <v>60</v>
      </c>
    </row>
    <row r="15" spans="1:8" ht="12.75">
      <c r="A15" s="12">
        <v>9</v>
      </c>
      <c r="B15" s="8"/>
      <c r="C15" s="8" t="s">
        <v>354</v>
      </c>
      <c r="D15" s="5">
        <v>5</v>
      </c>
      <c r="E15" s="104">
        <v>2</v>
      </c>
      <c r="F15" s="20">
        <v>4.75</v>
      </c>
      <c r="G15" s="41"/>
      <c r="H15" s="1">
        <v>60</v>
      </c>
    </row>
    <row r="16" spans="1:8" ht="12.75">
      <c r="A16" s="12">
        <v>10</v>
      </c>
      <c r="B16" s="8"/>
      <c r="C16" s="8" t="s">
        <v>355</v>
      </c>
      <c r="D16" s="5">
        <v>5</v>
      </c>
      <c r="E16" s="104">
        <v>2</v>
      </c>
      <c r="F16" s="20">
        <v>4.25</v>
      </c>
      <c r="G16" s="41"/>
      <c r="H16" s="1">
        <v>70</v>
      </c>
    </row>
    <row r="17" spans="1:8" ht="12.75">
      <c r="A17" s="12">
        <v>11</v>
      </c>
      <c r="B17" s="8"/>
      <c r="C17" s="8" t="s">
        <v>26</v>
      </c>
      <c r="D17" s="5">
        <v>9</v>
      </c>
      <c r="E17" s="104">
        <v>3</v>
      </c>
      <c r="F17" s="20">
        <v>6.25</v>
      </c>
      <c r="G17" s="41"/>
      <c r="H17" s="1">
        <v>15</v>
      </c>
    </row>
    <row r="18" spans="1:8" ht="12.75">
      <c r="A18" s="43">
        <v>12</v>
      </c>
      <c r="B18" s="94"/>
      <c r="C18" s="94" t="s">
        <v>356</v>
      </c>
      <c r="D18" s="50">
        <v>5</v>
      </c>
      <c r="E18" s="78">
        <v>1</v>
      </c>
      <c r="F18" s="44">
        <v>4.75</v>
      </c>
      <c r="G18" s="43"/>
      <c r="H18" s="17">
        <v>60</v>
      </c>
    </row>
    <row r="19" spans="1:8" ht="12.75">
      <c r="A19" s="12">
        <v>13</v>
      </c>
      <c r="B19" s="8"/>
      <c r="C19" s="8" t="s">
        <v>357</v>
      </c>
      <c r="D19" s="5">
        <v>5</v>
      </c>
      <c r="E19" s="104">
        <v>0</v>
      </c>
      <c r="F19" s="20">
        <v>4</v>
      </c>
      <c r="G19" s="41"/>
      <c r="H19" s="1">
        <v>30</v>
      </c>
    </row>
    <row r="20" spans="1:8" ht="12.75">
      <c r="A20" s="12">
        <v>14</v>
      </c>
      <c r="B20" s="8"/>
      <c r="C20" s="8" t="s">
        <v>358</v>
      </c>
      <c r="D20" s="5">
        <v>6.5</v>
      </c>
      <c r="E20" s="104">
        <v>2</v>
      </c>
      <c r="F20" s="20">
        <v>4.25</v>
      </c>
      <c r="G20" s="41"/>
      <c r="H20" s="1">
        <v>0</v>
      </c>
    </row>
    <row r="21" spans="1:8" ht="12.75">
      <c r="A21" s="12">
        <v>15</v>
      </c>
      <c r="B21" s="8"/>
      <c r="C21" s="8" t="s">
        <v>359</v>
      </c>
      <c r="D21" s="5">
        <v>4.5</v>
      </c>
      <c r="E21" s="104">
        <v>2</v>
      </c>
      <c r="F21" s="20">
        <v>4.75</v>
      </c>
      <c r="G21" s="41"/>
      <c r="H21" s="1">
        <v>0</v>
      </c>
    </row>
    <row r="22" spans="1:8" ht="12.75">
      <c r="A22" s="43">
        <v>16</v>
      </c>
      <c r="B22" s="94"/>
      <c r="C22" s="94" t="s">
        <v>360</v>
      </c>
      <c r="D22" s="50">
        <v>4.5</v>
      </c>
      <c r="E22" s="78">
        <v>2</v>
      </c>
      <c r="F22" s="44">
        <v>5</v>
      </c>
      <c r="G22" s="43"/>
      <c r="H22" s="17">
        <v>0</v>
      </c>
    </row>
    <row r="23" spans="1:8" ht="12.75">
      <c r="A23" s="12">
        <v>17</v>
      </c>
      <c r="B23" s="8"/>
      <c r="C23" s="8" t="s">
        <v>361</v>
      </c>
      <c r="D23" s="5">
        <v>4</v>
      </c>
      <c r="E23" s="104">
        <v>2</v>
      </c>
      <c r="F23" s="20">
        <v>2.5</v>
      </c>
      <c r="G23" s="41"/>
      <c r="H23" s="1">
        <v>80</v>
      </c>
    </row>
    <row r="24" spans="1:8" ht="12.75">
      <c r="A24" s="12">
        <v>18</v>
      </c>
      <c r="B24" s="8"/>
      <c r="C24" s="8" t="s">
        <v>260</v>
      </c>
      <c r="D24" s="5">
        <v>4.5</v>
      </c>
      <c r="E24" s="104">
        <v>2</v>
      </c>
      <c r="F24" s="20">
        <v>3.5</v>
      </c>
      <c r="G24" s="41"/>
      <c r="H24" s="1">
        <v>0</v>
      </c>
    </row>
    <row r="25" spans="1:8" ht="12.75">
      <c r="A25" s="12">
        <v>19</v>
      </c>
      <c r="B25" s="8"/>
      <c r="C25" s="8" t="s">
        <v>362</v>
      </c>
      <c r="D25" s="5">
        <v>5.5</v>
      </c>
      <c r="E25" s="104">
        <v>1</v>
      </c>
      <c r="F25" s="20">
        <v>4.25</v>
      </c>
      <c r="G25" s="41"/>
      <c r="H25" s="1">
        <v>0</v>
      </c>
    </row>
    <row r="26" spans="1:8" ht="12.75">
      <c r="A26" s="43">
        <v>20</v>
      </c>
      <c r="B26" s="94"/>
      <c r="C26" s="94" t="s">
        <v>363</v>
      </c>
      <c r="D26" s="50">
        <v>5</v>
      </c>
      <c r="E26" s="78">
        <v>2</v>
      </c>
      <c r="F26" s="44">
        <v>4.25</v>
      </c>
      <c r="G26" s="43"/>
      <c r="H26" s="17">
        <v>0</v>
      </c>
    </row>
    <row r="27" spans="1:8" ht="12.75">
      <c r="A27" s="12">
        <v>21</v>
      </c>
      <c r="B27" s="8"/>
      <c r="C27" s="8" t="s">
        <v>27</v>
      </c>
      <c r="D27" s="5">
        <v>4</v>
      </c>
      <c r="E27" s="104">
        <v>4</v>
      </c>
      <c r="F27" s="20">
        <v>4.75</v>
      </c>
      <c r="G27" s="41"/>
      <c r="H27" s="1">
        <v>40</v>
      </c>
    </row>
    <row r="28" spans="1:8" ht="12.75">
      <c r="A28" s="12">
        <v>22</v>
      </c>
      <c r="C28" s="8" t="s">
        <v>254</v>
      </c>
      <c r="D28" s="5">
        <v>4.5</v>
      </c>
      <c r="E28" s="104">
        <v>3</v>
      </c>
      <c r="F28" s="20">
        <v>4.25</v>
      </c>
      <c r="G28" s="41"/>
      <c r="H28" s="1">
        <v>0</v>
      </c>
    </row>
    <row r="29" spans="1:8" ht="12.75">
      <c r="A29" s="12">
        <v>23</v>
      </c>
      <c r="C29" s="8" t="s">
        <v>261</v>
      </c>
      <c r="D29" s="5">
        <v>4.5</v>
      </c>
      <c r="E29" s="104">
        <v>1</v>
      </c>
      <c r="F29" s="20">
        <v>4</v>
      </c>
      <c r="G29" s="41"/>
      <c r="H29" s="1">
        <v>10</v>
      </c>
    </row>
    <row r="30" spans="1:8" ht="12.75">
      <c r="A30" s="43">
        <v>24</v>
      </c>
      <c r="B30" s="94"/>
      <c r="C30" s="94" t="s">
        <v>262</v>
      </c>
      <c r="D30" s="50">
        <v>5</v>
      </c>
      <c r="E30" s="78">
        <v>1</v>
      </c>
      <c r="F30" s="44">
        <v>4.25</v>
      </c>
      <c r="G30" s="43"/>
      <c r="H30" s="17">
        <v>0</v>
      </c>
    </row>
    <row r="31" spans="1:8" ht="12.75">
      <c r="A31" s="12">
        <v>25</v>
      </c>
      <c r="B31" s="8"/>
      <c r="C31" s="8" t="s">
        <v>364</v>
      </c>
      <c r="D31" s="5">
        <v>4</v>
      </c>
      <c r="E31" s="104">
        <v>1</v>
      </c>
      <c r="F31" s="20">
        <v>4.75</v>
      </c>
      <c r="G31" s="41"/>
      <c r="H31" s="1">
        <v>0</v>
      </c>
    </row>
    <row r="32" spans="1:8" ht="12.75">
      <c r="A32" s="12">
        <v>26</v>
      </c>
      <c r="B32" s="8"/>
      <c r="C32" s="8" t="s">
        <v>365</v>
      </c>
      <c r="D32" s="5">
        <v>5</v>
      </c>
      <c r="E32" s="104">
        <v>2</v>
      </c>
      <c r="F32" s="20">
        <v>4.5</v>
      </c>
      <c r="G32" s="41"/>
      <c r="H32" s="1">
        <v>0</v>
      </c>
    </row>
    <row r="33" spans="1:8" ht="12.75">
      <c r="A33" s="12">
        <v>27</v>
      </c>
      <c r="B33" s="8"/>
      <c r="C33" s="8" t="s">
        <v>366</v>
      </c>
      <c r="D33" s="5">
        <v>5</v>
      </c>
      <c r="E33" s="104">
        <v>2</v>
      </c>
      <c r="F33" s="20">
        <v>3.25</v>
      </c>
      <c r="G33" s="41"/>
      <c r="H33" s="1">
        <v>50</v>
      </c>
    </row>
    <row r="34" spans="1:8" ht="12.75">
      <c r="A34" s="43">
        <v>28</v>
      </c>
      <c r="B34" s="94"/>
      <c r="C34" s="94" t="s">
        <v>28</v>
      </c>
      <c r="D34" s="50">
        <v>5.5</v>
      </c>
      <c r="E34" s="78">
        <v>2</v>
      </c>
      <c r="F34" s="44">
        <v>3.75</v>
      </c>
      <c r="G34" s="43"/>
      <c r="H34" s="17">
        <v>70</v>
      </c>
    </row>
    <row r="35" spans="1:8" ht="12.75">
      <c r="A35" s="12">
        <v>29</v>
      </c>
      <c r="B35" s="8"/>
      <c r="C35" s="8" t="s">
        <v>263</v>
      </c>
      <c r="D35" s="5">
        <v>3.5</v>
      </c>
      <c r="E35" s="104">
        <v>1</v>
      </c>
      <c r="F35" s="20">
        <v>4.25</v>
      </c>
      <c r="G35" s="41"/>
      <c r="H35" s="1">
        <v>50</v>
      </c>
    </row>
    <row r="36" spans="1:8" ht="12.75">
      <c r="A36" s="12">
        <v>30</v>
      </c>
      <c r="B36" s="8"/>
      <c r="C36" s="8" t="s">
        <v>264</v>
      </c>
      <c r="D36" s="5">
        <v>4</v>
      </c>
      <c r="E36" s="104">
        <v>1</v>
      </c>
      <c r="F36" s="20">
        <v>4.5</v>
      </c>
      <c r="G36" s="41"/>
      <c r="H36" s="1">
        <v>0</v>
      </c>
    </row>
    <row r="37" spans="1:8" ht="12.75">
      <c r="A37" s="12">
        <v>31</v>
      </c>
      <c r="B37" s="8"/>
      <c r="C37" s="8" t="s">
        <v>265</v>
      </c>
      <c r="D37" s="5">
        <v>3.5</v>
      </c>
      <c r="E37" s="104">
        <v>1</v>
      </c>
      <c r="F37" s="20">
        <v>5</v>
      </c>
      <c r="G37" s="41"/>
      <c r="H37" s="1">
        <v>0</v>
      </c>
    </row>
    <row r="38" spans="1:8" ht="12.75">
      <c r="A38" s="43">
        <v>32</v>
      </c>
      <c r="B38" s="191"/>
      <c r="C38" s="94" t="s">
        <v>226</v>
      </c>
      <c r="D38" s="50">
        <v>3</v>
      </c>
      <c r="E38" s="78">
        <v>3</v>
      </c>
      <c r="F38" s="44">
        <v>5</v>
      </c>
      <c r="G38" s="43"/>
      <c r="H38" s="17">
        <v>10</v>
      </c>
    </row>
    <row r="39" spans="1:8" ht="12.75">
      <c r="A39" s="1">
        <v>33</v>
      </c>
      <c r="B39" s="79"/>
      <c r="C39" s="8" t="s">
        <v>367</v>
      </c>
      <c r="D39" s="5">
        <v>7</v>
      </c>
      <c r="E39" s="16">
        <v>1</v>
      </c>
      <c r="F39" s="20">
        <v>3.25</v>
      </c>
      <c r="G39" s="16"/>
      <c r="H39" s="1">
        <v>80</v>
      </c>
    </row>
    <row r="40" spans="1:8" ht="12.75">
      <c r="A40" s="1">
        <v>34</v>
      </c>
      <c r="C40" s="8" t="s">
        <v>368</v>
      </c>
      <c r="D40" s="1">
        <v>4.5</v>
      </c>
      <c r="E40" s="16">
        <v>2</v>
      </c>
      <c r="F40" s="20">
        <v>5.25</v>
      </c>
      <c r="G40" s="16"/>
      <c r="H40" s="1">
        <v>0</v>
      </c>
    </row>
    <row r="41" spans="1:8" ht="13.5" thickBot="1">
      <c r="A41" s="49">
        <v>35</v>
      </c>
      <c r="B41" s="197"/>
      <c r="C41" s="47" t="s">
        <v>369</v>
      </c>
      <c r="D41" s="49">
        <v>5.5</v>
      </c>
      <c r="E41" s="49">
        <v>1</v>
      </c>
      <c r="F41" s="53">
        <v>4.75</v>
      </c>
      <c r="G41" s="49"/>
      <c r="H41" s="49">
        <v>0</v>
      </c>
    </row>
    <row r="42" spans="2:7" ht="15" thickTop="1">
      <c r="B42" s="79"/>
      <c r="C42" s="21" t="s">
        <v>291</v>
      </c>
      <c r="D42"/>
      <c r="E42"/>
      <c r="F42"/>
      <c r="G42" s="104"/>
    </row>
    <row r="43" spans="2:7" ht="14.25">
      <c r="B43" s="79"/>
      <c r="C43" s="21" t="s">
        <v>290</v>
      </c>
      <c r="D43"/>
      <c r="E43"/>
      <c r="F43"/>
      <c r="G43" s="104"/>
    </row>
    <row r="44" ht="14.25">
      <c r="C44" s="21" t="s">
        <v>292</v>
      </c>
    </row>
    <row r="45" ht="12.75">
      <c r="C45" t="s">
        <v>295</v>
      </c>
    </row>
    <row r="46" ht="14.25">
      <c r="C46" s="21" t="s">
        <v>534</v>
      </c>
    </row>
    <row r="47" ht="14.25">
      <c r="C47" s="21"/>
    </row>
  </sheetData>
  <mergeCells count="1">
    <mergeCell ref="D3:F3"/>
  </mergeCells>
  <printOptions horizontalCentered="1" verticalCentered="1"/>
  <pageMargins left="0.5" right="0.5" top="1" bottom="1" header="0.5" footer="0.5"/>
  <pageSetup fitToHeight="1" fitToWidth="1" horizontalDpi="600" verticalDpi="600" orientation="landscape" scale="81" r:id="rId1"/>
  <headerFooter alignWithMargins="0">
    <oddFooter>&amp;R28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R1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" customWidth="1"/>
    <col min="2" max="2" width="1.7109375" style="0" customWidth="1"/>
    <col min="3" max="3" width="23.28125" style="0" customWidth="1"/>
    <col min="4" max="11" width="12.7109375" style="1" customWidth="1"/>
  </cols>
  <sheetData>
    <row r="1" spans="1:2" ht="15">
      <c r="A1" s="156"/>
      <c r="B1" s="30" t="s">
        <v>393</v>
      </c>
    </row>
    <row r="2" spans="1:18" ht="12.75">
      <c r="A2" s="13"/>
      <c r="H2" s="1" t="s">
        <v>501</v>
      </c>
      <c r="J2" s="16"/>
      <c r="K2" s="16"/>
      <c r="L2" s="38"/>
      <c r="M2" s="38"/>
      <c r="N2" s="38"/>
      <c r="O2" s="38"/>
      <c r="P2" s="38"/>
      <c r="Q2" s="38"/>
      <c r="R2" s="38"/>
    </row>
    <row r="3" spans="1:18" ht="14.25">
      <c r="A3" s="1" t="s">
        <v>31</v>
      </c>
      <c r="C3" t="s">
        <v>32</v>
      </c>
      <c r="D3" s="158" t="s">
        <v>33</v>
      </c>
      <c r="E3" s="158" t="s">
        <v>296</v>
      </c>
      <c r="F3" s="159" t="s">
        <v>311</v>
      </c>
      <c r="G3" s="159" t="s">
        <v>36</v>
      </c>
      <c r="H3" s="159" t="s">
        <v>37</v>
      </c>
      <c r="I3" s="159" t="s">
        <v>312</v>
      </c>
      <c r="J3" s="159"/>
      <c r="K3" s="159"/>
      <c r="L3" s="38"/>
      <c r="M3" s="38"/>
      <c r="N3" s="38"/>
      <c r="O3" s="38"/>
      <c r="P3" s="38"/>
      <c r="Q3" s="38"/>
      <c r="R3" s="38"/>
    </row>
    <row r="4" spans="1:18" s="8" customFormat="1" ht="15" customHeight="1" thickBot="1">
      <c r="A4" s="46" t="s">
        <v>40</v>
      </c>
      <c r="B4" s="47"/>
      <c r="C4" s="47" t="s">
        <v>41</v>
      </c>
      <c r="D4" s="164" t="s">
        <v>42</v>
      </c>
      <c r="E4" s="164" t="s">
        <v>54</v>
      </c>
      <c r="F4" s="165" t="s">
        <v>314</v>
      </c>
      <c r="G4" s="165" t="s">
        <v>45</v>
      </c>
      <c r="H4" s="165" t="s">
        <v>281</v>
      </c>
      <c r="I4" s="174" t="s">
        <v>315</v>
      </c>
      <c r="J4" s="232"/>
      <c r="K4" s="232"/>
      <c r="L4" s="39"/>
      <c r="M4" s="39"/>
      <c r="N4" s="39"/>
      <c r="O4" s="39"/>
      <c r="P4" s="39"/>
      <c r="Q4" s="39"/>
      <c r="R4" s="39"/>
    </row>
    <row r="5" spans="10:18" ht="2.25" customHeight="1" thickTop="1">
      <c r="J5" s="16"/>
      <c r="K5" s="16"/>
      <c r="L5" s="38"/>
      <c r="M5" s="38"/>
      <c r="N5" s="38"/>
      <c r="O5" s="38"/>
      <c r="P5" s="38"/>
      <c r="Q5" s="38"/>
      <c r="R5" s="38"/>
    </row>
    <row r="6" spans="1:18" ht="12.75">
      <c r="A6" s="12">
        <v>1</v>
      </c>
      <c r="B6" s="8"/>
      <c r="C6" s="8" t="s">
        <v>348</v>
      </c>
      <c r="D6" s="15">
        <v>162.25192500000003</v>
      </c>
      <c r="E6" s="158">
        <v>44.9</v>
      </c>
      <c r="F6" s="158">
        <v>171.5</v>
      </c>
      <c r="G6" s="158">
        <v>40</v>
      </c>
      <c r="H6" s="233">
        <v>22.222</v>
      </c>
      <c r="I6" s="158">
        <v>3</v>
      </c>
      <c r="K6" s="38"/>
      <c r="L6" s="38"/>
      <c r="M6" s="38"/>
      <c r="N6" s="235"/>
      <c r="O6" s="38"/>
      <c r="P6" s="86"/>
      <c r="Q6" s="235"/>
      <c r="R6" s="38"/>
    </row>
    <row r="7" spans="1:18" ht="12.75">
      <c r="A7" s="12">
        <v>2</v>
      </c>
      <c r="B7" s="8"/>
      <c r="C7" s="8" t="s">
        <v>349</v>
      </c>
      <c r="D7" s="15">
        <v>185.21802749999998</v>
      </c>
      <c r="E7" s="158">
        <v>40.9</v>
      </c>
      <c r="F7" s="158">
        <v>170</v>
      </c>
      <c r="G7" s="158">
        <v>34</v>
      </c>
      <c r="H7" s="233">
        <v>0</v>
      </c>
      <c r="I7" s="158">
        <v>3</v>
      </c>
      <c r="K7" s="38"/>
      <c r="L7" s="38"/>
      <c r="M7" s="38"/>
      <c r="N7" s="236"/>
      <c r="O7" s="38"/>
      <c r="P7" s="86"/>
      <c r="Q7" s="236"/>
      <c r="R7" s="38"/>
    </row>
    <row r="8" spans="1:18" ht="12.75">
      <c r="A8" s="12">
        <v>3</v>
      </c>
      <c r="C8" s="8" t="s">
        <v>350</v>
      </c>
      <c r="D8" s="15">
        <v>170.14536</v>
      </c>
      <c r="E8" s="158">
        <v>45.4</v>
      </c>
      <c r="F8" s="158">
        <v>171.5</v>
      </c>
      <c r="G8" s="158">
        <v>34.5</v>
      </c>
      <c r="H8" s="233">
        <v>0</v>
      </c>
      <c r="I8" s="158">
        <v>3</v>
      </c>
      <c r="K8" s="38"/>
      <c r="L8" s="38"/>
      <c r="M8" s="38"/>
      <c r="N8" s="236"/>
      <c r="O8" s="38"/>
      <c r="P8" s="86"/>
      <c r="Q8" s="236"/>
      <c r="R8" s="38"/>
    </row>
    <row r="9" spans="1:18" ht="12.75">
      <c r="A9" s="43">
        <v>4</v>
      </c>
      <c r="B9" s="94"/>
      <c r="C9" s="94" t="s">
        <v>25</v>
      </c>
      <c r="D9" s="50">
        <v>159.83253000000002</v>
      </c>
      <c r="E9" s="166">
        <v>41.6</v>
      </c>
      <c r="F9" s="166">
        <v>169.5</v>
      </c>
      <c r="G9" s="166">
        <v>40</v>
      </c>
      <c r="H9" s="234">
        <v>0</v>
      </c>
      <c r="I9" s="166">
        <v>3</v>
      </c>
      <c r="K9" s="38"/>
      <c r="L9" s="38"/>
      <c r="M9" s="38"/>
      <c r="N9" s="235"/>
      <c r="O9" s="38"/>
      <c r="P9" s="86"/>
      <c r="Q9" s="235"/>
      <c r="R9" s="38"/>
    </row>
    <row r="10" spans="1:18" ht="12.75">
      <c r="A10" s="12">
        <v>5</v>
      </c>
      <c r="B10" s="8"/>
      <c r="C10" s="8" t="s">
        <v>259</v>
      </c>
      <c r="D10" s="15">
        <v>150.80472</v>
      </c>
      <c r="E10" s="158">
        <v>44.1</v>
      </c>
      <c r="F10" s="158">
        <v>168.5</v>
      </c>
      <c r="G10" s="158">
        <v>37</v>
      </c>
      <c r="H10" s="233">
        <v>3.6999630000000003</v>
      </c>
      <c r="I10" s="158">
        <v>3</v>
      </c>
      <c r="K10" s="38"/>
      <c r="L10" s="38"/>
      <c r="M10" s="38"/>
      <c r="N10" s="236"/>
      <c r="O10" s="38"/>
      <c r="P10" s="86"/>
      <c r="Q10" s="236"/>
      <c r="R10" s="38"/>
    </row>
    <row r="11" spans="1:18" ht="12.75">
      <c r="A11" s="12">
        <v>6</v>
      </c>
      <c r="B11" s="8"/>
      <c r="C11" s="8" t="s">
        <v>351</v>
      </c>
      <c r="D11" s="15">
        <v>147.14749499999996</v>
      </c>
      <c r="E11" s="158">
        <v>43.9</v>
      </c>
      <c r="F11" s="158">
        <v>167</v>
      </c>
      <c r="G11" s="158">
        <v>36.5</v>
      </c>
      <c r="H11" s="104">
        <v>0</v>
      </c>
      <c r="I11" s="158">
        <v>3</v>
      </c>
      <c r="K11" s="38"/>
      <c r="L11" s="38"/>
      <c r="M11" s="38"/>
      <c r="N11" s="236"/>
      <c r="O11" s="38"/>
      <c r="P11" s="86"/>
      <c r="Q11" s="236"/>
      <c r="R11" s="38"/>
    </row>
    <row r="12" spans="1:18" ht="12.75">
      <c r="A12" s="12">
        <v>7</v>
      </c>
      <c r="B12" s="8"/>
      <c r="C12" s="8" t="s">
        <v>352</v>
      </c>
      <c r="D12" s="15">
        <v>159.758115</v>
      </c>
      <c r="E12" s="158">
        <v>44.6</v>
      </c>
      <c r="F12" s="158">
        <v>171</v>
      </c>
      <c r="G12" s="158">
        <v>37.5</v>
      </c>
      <c r="H12" s="4">
        <v>0</v>
      </c>
      <c r="I12" s="158">
        <v>3</v>
      </c>
      <c r="K12" s="38"/>
      <c r="L12" s="38"/>
      <c r="M12" s="38"/>
      <c r="N12" s="235"/>
      <c r="O12" s="38"/>
      <c r="P12" s="86"/>
      <c r="Q12" s="235"/>
      <c r="R12" s="38"/>
    </row>
    <row r="13" spans="1:18" ht="12.75">
      <c r="A13" s="43">
        <v>8</v>
      </c>
      <c r="B13" s="94"/>
      <c r="C13" s="94" t="s">
        <v>353</v>
      </c>
      <c r="D13" s="50">
        <v>171.6708675</v>
      </c>
      <c r="E13" s="166">
        <v>43.4</v>
      </c>
      <c r="F13" s="166">
        <v>171</v>
      </c>
      <c r="G13" s="166">
        <v>40</v>
      </c>
      <c r="H13" s="78">
        <v>0</v>
      </c>
      <c r="I13" s="166">
        <v>3</v>
      </c>
      <c r="K13" s="38"/>
      <c r="L13" s="38"/>
      <c r="M13" s="38"/>
      <c r="N13" s="236"/>
      <c r="O13" s="38"/>
      <c r="P13" s="86"/>
      <c r="Q13" s="236"/>
      <c r="R13" s="38"/>
    </row>
    <row r="14" spans="1:18" ht="12.75">
      <c r="A14" s="12">
        <v>9</v>
      </c>
      <c r="B14" s="8"/>
      <c r="C14" s="8" t="s">
        <v>354</v>
      </c>
      <c r="D14" s="15">
        <v>144.2462175</v>
      </c>
      <c r="E14" s="158">
        <v>43.6</v>
      </c>
      <c r="F14" s="158">
        <v>167.5</v>
      </c>
      <c r="G14" s="158">
        <v>37</v>
      </c>
      <c r="H14" s="4">
        <v>0</v>
      </c>
      <c r="I14" s="158">
        <v>3</v>
      </c>
      <c r="K14" s="38"/>
      <c r="L14" s="38"/>
      <c r="M14" s="38"/>
      <c r="N14" s="236"/>
      <c r="O14" s="38"/>
      <c r="P14" s="86"/>
      <c r="Q14" s="236"/>
      <c r="R14" s="38"/>
    </row>
    <row r="15" spans="1:18" ht="12.75">
      <c r="A15" s="12">
        <v>10</v>
      </c>
      <c r="B15" s="8"/>
      <c r="C15" s="8" t="s">
        <v>355</v>
      </c>
      <c r="D15" s="15">
        <v>136.9916625</v>
      </c>
      <c r="E15" s="158">
        <v>45.1</v>
      </c>
      <c r="F15" s="158">
        <v>170.5</v>
      </c>
      <c r="G15" s="158">
        <v>42.5</v>
      </c>
      <c r="H15" s="4">
        <v>7.399926000000001</v>
      </c>
      <c r="I15" s="158">
        <v>3</v>
      </c>
      <c r="K15" s="38"/>
      <c r="L15" s="38"/>
      <c r="M15" s="38"/>
      <c r="N15" s="235"/>
      <c r="O15" s="38"/>
      <c r="P15" s="86"/>
      <c r="Q15" s="235"/>
      <c r="R15" s="38"/>
    </row>
    <row r="16" spans="1:18" ht="12.75">
      <c r="A16" s="12">
        <v>11</v>
      </c>
      <c r="B16" s="8"/>
      <c r="C16" s="8" t="s">
        <v>26</v>
      </c>
      <c r="D16" s="15">
        <v>168.92295750000002</v>
      </c>
      <c r="E16" s="158">
        <v>41.6</v>
      </c>
      <c r="F16" s="158">
        <v>174</v>
      </c>
      <c r="G16" s="158">
        <v>45</v>
      </c>
      <c r="H16" s="4">
        <v>0</v>
      </c>
      <c r="I16" s="158">
        <v>3</v>
      </c>
      <c r="K16" s="38"/>
      <c r="L16" s="38"/>
      <c r="M16" s="38"/>
      <c r="N16" s="236"/>
      <c r="O16" s="38"/>
      <c r="P16" s="86"/>
      <c r="Q16" s="236"/>
      <c r="R16" s="38"/>
    </row>
    <row r="17" spans="1:18" ht="12.75">
      <c r="A17" s="43">
        <v>12</v>
      </c>
      <c r="B17" s="94"/>
      <c r="C17" s="94" t="s">
        <v>356</v>
      </c>
      <c r="D17" s="50">
        <v>160.142895</v>
      </c>
      <c r="E17" s="166">
        <v>44.2</v>
      </c>
      <c r="F17" s="166">
        <v>171.5</v>
      </c>
      <c r="G17" s="166">
        <v>43</v>
      </c>
      <c r="H17" s="78">
        <v>11.111</v>
      </c>
      <c r="I17" s="166">
        <v>3</v>
      </c>
      <c r="K17" s="38"/>
      <c r="L17" s="38"/>
      <c r="M17" s="38"/>
      <c r="N17" s="236"/>
      <c r="O17" s="38"/>
      <c r="P17" s="86"/>
      <c r="Q17" s="236"/>
      <c r="R17" s="38"/>
    </row>
    <row r="18" spans="1:18" ht="12.75">
      <c r="A18" s="12">
        <v>13</v>
      </c>
      <c r="B18" s="8"/>
      <c r="C18" s="8" t="s">
        <v>357</v>
      </c>
      <c r="D18" s="15">
        <v>152.3148</v>
      </c>
      <c r="E18" s="158">
        <v>44.3</v>
      </c>
      <c r="F18" s="158">
        <v>172.5</v>
      </c>
      <c r="G18" s="158">
        <v>43</v>
      </c>
      <c r="H18" s="4">
        <v>7.399926000000001</v>
      </c>
      <c r="I18" s="158">
        <v>3</v>
      </c>
      <c r="K18" s="38"/>
      <c r="L18" s="38"/>
      <c r="M18" s="38"/>
      <c r="N18" s="235"/>
      <c r="O18" s="38"/>
      <c r="P18" s="86"/>
      <c r="Q18" s="235"/>
      <c r="R18" s="38"/>
    </row>
    <row r="19" spans="1:18" ht="12.75">
      <c r="A19" s="12">
        <v>14</v>
      </c>
      <c r="B19" s="8"/>
      <c r="C19" s="8" t="s">
        <v>358</v>
      </c>
      <c r="D19" s="15">
        <v>158.2816125</v>
      </c>
      <c r="E19" s="158">
        <v>43.9</v>
      </c>
      <c r="F19" s="158">
        <v>171</v>
      </c>
      <c r="G19" s="158">
        <v>44</v>
      </c>
      <c r="H19" s="4">
        <v>18.518333333333334</v>
      </c>
      <c r="I19" s="158">
        <v>3</v>
      </c>
      <c r="K19" s="38"/>
      <c r="L19" s="38"/>
      <c r="M19" s="38"/>
      <c r="N19" s="236"/>
      <c r="O19" s="38"/>
      <c r="P19" s="86"/>
      <c r="Q19" s="236"/>
      <c r="R19" s="38"/>
    </row>
    <row r="20" spans="1:18" ht="12.75">
      <c r="A20" s="12">
        <v>15</v>
      </c>
      <c r="B20" s="8"/>
      <c r="C20" s="8" t="s">
        <v>359</v>
      </c>
      <c r="D20" s="15">
        <v>135.58413</v>
      </c>
      <c r="E20" s="158">
        <v>43.5</v>
      </c>
      <c r="F20" s="158">
        <v>171</v>
      </c>
      <c r="G20" s="158">
        <v>39.5</v>
      </c>
      <c r="H20" s="4">
        <v>11.111</v>
      </c>
      <c r="I20" s="158">
        <v>3</v>
      </c>
      <c r="K20" s="38"/>
      <c r="L20" s="38"/>
      <c r="M20" s="38"/>
      <c r="N20" s="236"/>
      <c r="O20" s="38"/>
      <c r="P20" s="86"/>
      <c r="Q20" s="236"/>
      <c r="R20" s="38"/>
    </row>
    <row r="21" spans="1:18" ht="12.75">
      <c r="A21" s="43">
        <v>16</v>
      </c>
      <c r="B21" s="94"/>
      <c r="C21" s="94" t="s">
        <v>360</v>
      </c>
      <c r="D21" s="50">
        <v>104.8300575</v>
      </c>
      <c r="E21" s="166">
        <v>45.2</v>
      </c>
      <c r="F21" s="166">
        <v>173.5</v>
      </c>
      <c r="G21" s="166">
        <v>39</v>
      </c>
      <c r="H21" s="78">
        <v>33.333</v>
      </c>
      <c r="I21" s="166">
        <v>3</v>
      </c>
      <c r="K21" s="38"/>
      <c r="L21" s="38"/>
      <c r="M21" s="38"/>
      <c r="N21" s="235"/>
      <c r="O21" s="38"/>
      <c r="P21" s="86"/>
      <c r="Q21" s="235"/>
      <c r="R21" s="38"/>
    </row>
    <row r="22" spans="1:18" ht="12.75">
      <c r="A22" s="12">
        <v>17</v>
      </c>
      <c r="B22" s="8"/>
      <c r="C22" s="8" t="s">
        <v>361</v>
      </c>
      <c r="D22" s="15">
        <v>178.30469250000002</v>
      </c>
      <c r="E22" s="158">
        <v>43.2</v>
      </c>
      <c r="F22" s="158">
        <v>174.5</v>
      </c>
      <c r="G22" s="158">
        <v>36</v>
      </c>
      <c r="H22" s="4">
        <v>0</v>
      </c>
      <c r="I22" s="158">
        <v>3</v>
      </c>
      <c r="K22" s="38"/>
      <c r="L22" s="38"/>
      <c r="M22" s="38"/>
      <c r="N22" s="236"/>
      <c r="O22" s="38"/>
      <c r="P22" s="86"/>
      <c r="Q22" s="236"/>
      <c r="R22" s="38"/>
    </row>
    <row r="23" spans="1:18" ht="12.75">
      <c r="A23" s="12">
        <v>18</v>
      </c>
      <c r="B23" s="8"/>
      <c r="C23" s="8" t="s">
        <v>260</v>
      </c>
      <c r="D23" s="15">
        <v>149.50336500000003</v>
      </c>
      <c r="E23" s="158">
        <v>43.8</v>
      </c>
      <c r="F23" s="158">
        <v>173.5</v>
      </c>
      <c r="G23" s="158">
        <v>42</v>
      </c>
      <c r="H23" s="4">
        <v>0</v>
      </c>
      <c r="I23" s="158">
        <v>3</v>
      </c>
      <c r="K23" s="38"/>
      <c r="L23" s="38"/>
      <c r="M23" s="38"/>
      <c r="N23" s="236"/>
      <c r="O23" s="38"/>
      <c r="P23" s="86"/>
      <c r="Q23" s="236"/>
      <c r="R23" s="38"/>
    </row>
    <row r="24" spans="1:18" ht="12.75">
      <c r="A24" s="12">
        <v>19</v>
      </c>
      <c r="B24" s="8"/>
      <c r="C24" s="8" t="s">
        <v>362</v>
      </c>
      <c r="D24" s="15">
        <v>137.4853425</v>
      </c>
      <c r="E24" s="158">
        <v>43.4</v>
      </c>
      <c r="F24" s="158">
        <v>173.5</v>
      </c>
      <c r="G24" s="158">
        <v>43.5</v>
      </c>
      <c r="H24" s="4">
        <v>0</v>
      </c>
      <c r="I24" s="158">
        <v>3</v>
      </c>
      <c r="K24" s="38"/>
      <c r="L24" s="38"/>
      <c r="M24" s="38"/>
      <c r="N24" s="235"/>
      <c r="O24" s="38"/>
      <c r="P24" s="86"/>
      <c r="Q24" s="235"/>
      <c r="R24" s="38"/>
    </row>
    <row r="25" spans="1:18" ht="12.75">
      <c r="A25" s="43">
        <v>20</v>
      </c>
      <c r="B25" s="94"/>
      <c r="C25" s="94" t="s">
        <v>363</v>
      </c>
      <c r="D25" s="50">
        <v>171.40950750000002</v>
      </c>
      <c r="E25" s="166">
        <v>43.7</v>
      </c>
      <c r="F25" s="166">
        <v>175.5</v>
      </c>
      <c r="G25" s="166">
        <v>42</v>
      </c>
      <c r="H25" s="78">
        <v>0</v>
      </c>
      <c r="I25" s="166">
        <v>3</v>
      </c>
      <c r="K25" s="38"/>
      <c r="L25" s="38"/>
      <c r="M25" s="38"/>
      <c r="N25" s="236"/>
      <c r="O25" s="38"/>
      <c r="P25" s="86"/>
      <c r="Q25" s="236"/>
      <c r="R25" s="38"/>
    </row>
    <row r="26" spans="1:18" ht="12.75">
      <c r="A26" s="12">
        <v>21</v>
      </c>
      <c r="B26" s="8"/>
      <c r="C26" s="8" t="s">
        <v>27</v>
      </c>
      <c r="D26" s="15">
        <v>135.9407775</v>
      </c>
      <c r="E26" s="158">
        <v>42.9</v>
      </c>
      <c r="F26" s="158">
        <v>172</v>
      </c>
      <c r="G26" s="158">
        <v>46</v>
      </c>
      <c r="H26" s="4">
        <v>18.518333333333334</v>
      </c>
      <c r="I26" s="158">
        <v>3</v>
      </c>
      <c r="K26" s="38"/>
      <c r="L26" s="38"/>
      <c r="M26" s="38"/>
      <c r="N26" s="236"/>
      <c r="O26" s="38"/>
      <c r="P26" s="86"/>
      <c r="Q26" s="236"/>
      <c r="R26" s="38"/>
    </row>
    <row r="27" spans="1:18" ht="12.75">
      <c r="A27" s="12">
        <v>22</v>
      </c>
      <c r="C27" s="8" t="s">
        <v>254</v>
      </c>
      <c r="D27" s="15">
        <v>163.4507325</v>
      </c>
      <c r="E27" s="158">
        <v>43.5</v>
      </c>
      <c r="F27" s="158">
        <v>172.5</v>
      </c>
      <c r="G27" s="158">
        <v>45</v>
      </c>
      <c r="H27" s="4">
        <v>14.814666666666668</v>
      </c>
      <c r="I27" s="158">
        <v>3</v>
      </c>
      <c r="K27" s="38"/>
      <c r="L27" s="38"/>
      <c r="M27" s="38"/>
      <c r="N27" s="235"/>
      <c r="O27" s="38"/>
      <c r="P27" s="86"/>
      <c r="Q27" s="235"/>
      <c r="R27" s="38"/>
    </row>
    <row r="28" spans="1:18" ht="12.75" customHeight="1">
      <c r="A28" s="12">
        <v>23</v>
      </c>
      <c r="C28" s="8" t="s">
        <v>261</v>
      </c>
      <c r="D28" s="15">
        <v>168.21783</v>
      </c>
      <c r="E28" s="158">
        <v>44.8</v>
      </c>
      <c r="F28" s="158">
        <v>174.5</v>
      </c>
      <c r="G28" s="158">
        <v>46</v>
      </c>
      <c r="H28" s="4">
        <v>0</v>
      </c>
      <c r="I28" s="158">
        <v>3</v>
      </c>
      <c r="K28" s="38"/>
      <c r="L28" s="38"/>
      <c r="M28" s="38"/>
      <c r="N28" s="236"/>
      <c r="O28" s="38"/>
      <c r="P28" s="86"/>
      <c r="Q28" s="236"/>
      <c r="R28" s="38"/>
    </row>
    <row r="29" spans="1:18" ht="12.75">
      <c r="A29" s="43">
        <v>24</v>
      </c>
      <c r="B29" s="94"/>
      <c r="C29" s="94" t="s">
        <v>262</v>
      </c>
      <c r="D29" s="50">
        <v>148.4733525</v>
      </c>
      <c r="E29" s="166">
        <v>43.7</v>
      </c>
      <c r="F29" s="166">
        <v>171.5</v>
      </c>
      <c r="G29" s="166">
        <v>41.5</v>
      </c>
      <c r="H29" s="78">
        <v>33.333</v>
      </c>
      <c r="I29" s="166">
        <v>3</v>
      </c>
      <c r="K29" s="38"/>
      <c r="L29" s="38"/>
      <c r="M29" s="38"/>
      <c r="N29" s="236"/>
      <c r="O29" s="38"/>
      <c r="P29" s="86"/>
      <c r="Q29" s="236"/>
      <c r="R29" s="38"/>
    </row>
    <row r="30" spans="1:18" ht="12.75">
      <c r="A30" s="12">
        <v>25</v>
      </c>
      <c r="B30" s="8"/>
      <c r="C30" s="8" t="s">
        <v>364</v>
      </c>
      <c r="D30" s="15">
        <v>171.38954249999998</v>
      </c>
      <c r="E30" s="158">
        <v>43.2</v>
      </c>
      <c r="F30" s="158">
        <v>173</v>
      </c>
      <c r="G30" s="158">
        <v>43.5</v>
      </c>
      <c r="H30" s="4">
        <v>0</v>
      </c>
      <c r="I30" s="158">
        <v>3</v>
      </c>
      <c r="K30" s="38"/>
      <c r="L30" s="38"/>
      <c r="M30" s="38"/>
      <c r="N30" s="235"/>
      <c r="O30" s="38"/>
      <c r="P30" s="86"/>
      <c r="Q30" s="235"/>
      <c r="R30" s="38"/>
    </row>
    <row r="31" spans="1:18" ht="12.75">
      <c r="A31" s="12">
        <v>26</v>
      </c>
      <c r="B31" s="8"/>
      <c r="C31" s="8" t="s">
        <v>365</v>
      </c>
      <c r="D31" s="15">
        <v>100.25898000000001</v>
      </c>
      <c r="E31" s="158">
        <v>44.6</v>
      </c>
      <c r="F31" s="158">
        <v>173</v>
      </c>
      <c r="G31" s="158">
        <v>42.5</v>
      </c>
      <c r="H31" s="4">
        <v>0</v>
      </c>
      <c r="I31" s="158">
        <v>3</v>
      </c>
      <c r="K31" s="38"/>
      <c r="L31" s="38"/>
      <c r="M31" s="38"/>
      <c r="N31" s="236"/>
      <c r="O31" s="38"/>
      <c r="P31" s="86"/>
      <c r="Q31" s="236"/>
      <c r="R31" s="38"/>
    </row>
    <row r="32" spans="1:18" ht="12.75">
      <c r="A32" s="12">
        <v>27</v>
      </c>
      <c r="B32" s="8"/>
      <c r="C32" s="8" t="s">
        <v>366</v>
      </c>
      <c r="D32" s="15">
        <v>146.07210750000002</v>
      </c>
      <c r="E32" s="158">
        <v>44.2</v>
      </c>
      <c r="F32" s="158">
        <v>175.5</v>
      </c>
      <c r="G32" s="158">
        <v>48</v>
      </c>
      <c r="H32" s="4">
        <v>0</v>
      </c>
      <c r="I32" s="158">
        <v>3</v>
      </c>
      <c r="K32" s="38"/>
      <c r="L32" s="38"/>
      <c r="M32" s="38"/>
      <c r="N32" s="236"/>
      <c r="O32" s="38"/>
      <c r="P32" s="86"/>
      <c r="Q32" s="236"/>
      <c r="R32" s="38"/>
    </row>
    <row r="33" spans="1:18" ht="12.75">
      <c r="A33" s="43">
        <v>28</v>
      </c>
      <c r="B33" s="94"/>
      <c r="C33" s="94" t="s">
        <v>28</v>
      </c>
      <c r="D33" s="50">
        <v>155.24148749999998</v>
      </c>
      <c r="E33" s="166">
        <v>44.1</v>
      </c>
      <c r="F33" s="166">
        <v>170.5</v>
      </c>
      <c r="G33" s="166">
        <v>45.5</v>
      </c>
      <c r="H33" s="78">
        <v>0</v>
      </c>
      <c r="I33" s="166">
        <v>3</v>
      </c>
      <c r="K33" s="38"/>
      <c r="L33" s="38"/>
      <c r="M33" s="38"/>
      <c r="N33" s="235"/>
      <c r="O33" s="38"/>
      <c r="P33" s="86"/>
      <c r="Q33" s="235"/>
      <c r="R33" s="38"/>
    </row>
    <row r="34" spans="1:18" ht="12.75">
      <c r="A34" s="12">
        <v>29</v>
      </c>
      <c r="B34" s="8"/>
      <c r="C34" s="8" t="s">
        <v>263</v>
      </c>
      <c r="D34" s="15">
        <v>155.2342275</v>
      </c>
      <c r="E34" s="158">
        <v>44.1</v>
      </c>
      <c r="F34" s="158">
        <v>173</v>
      </c>
      <c r="G34" s="158">
        <v>38.5</v>
      </c>
      <c r="H34" s="4">
        <v>0</v>
      </c>
      <c r="I34" s="158">
        <v>3</v>
      </c>
      <c r="K34" s="38"/>
      <c r="L34" s="38"/>
      <c r="M34" s="38"/>
      <c r="N34" s="236"/>
      <c r="O34" s="38"/>
      <c r="P34" s="86"/>
      <c r="Q34" s="236"/>
      <c r="R34" s="38"/>
    </row>
    <row r="35" spans="1:18" ht="12.75">
      <c r="A35" s="12">
        <v>30</v>
      </c>
      <c r="B35" s="8"/>
      <c r="C35" s="8" t="s">
        <v>264</v>
      </c>
      <c r="D35" s="15">
        <v>143.3314575</v>
      </c>
      <c r="E35" s="158">
        <v>45</v>
      </c>
      <c r="F35" s="158">
        <v>172</v>
      </c>
      <c r="G35" s="158">
        <v>42</v>
      </c>
      <c r="H35" s="4">
        <v>0</v>
      </c>
      <c r="I35" s="158">
        <v>3</v>
      </c>
      <c r="K35" s="38"/>
      <c r="L35" s="38"/>
      <c r="M35" s="38"/>
      <c r="N35" s="236"/>
      <c r="O35" s="38"/>
      <c r="P35" s="86"/>
      <c r="Q35" s="236"/>
      <c r="R35" s="38"/>
    </row>
    <row r="36" spans="1:18" ht="12.75">
      <c r="A36" s="12">
        <v>31</v>
      </c>
      <c r="B36" s="8"/>
      <c r="C36" s="8" t="s">
        <v>265</v>
      </c>
      <c r="D36" s="15">
        <v>148.0522725</v>
      </c>
      <c r="E36" s="158">
        <v>44.3</v>
      </c>
      <c r="F36" s="158">
        <v>171.5</v>
      </c>
      <c r="G36" s="158">
        <v>41</v>
      </c>
      <c r="H36" s="4">
        <v>22.222</v>
      </c>
      <c r="I36" s="158">
        <v>3</v>
      </c>
      <c r="K36" s="38"/>
      <c r="L36" s="38"/>
      <c r="M36" s="38"/>
      <c r="N36" s="235"/>
      <c r="O36" s="38"/>
      <c r="P36" s="86"/>
      <c r="Q36" s="235"/>
      <c r="R36" s="38"/>
    </row>
    <row r="37" spans="1:18" ht="12.75">
      <c r="A37" s="43">
        <v>32</v>
      </c>
      <c r="B37" s="191"/>
      <c r="C37" s="94" t="s">
        <v>226</v>
      </c>
      <c r="D37" s="50">
        <v>106.8610425</v>
      </c>
      <c r="E37" s="166">
        <v>42.7</v>
      </c>
      <c r="F37" s="166">
        <v>175</v>
      </c>
      <c r="G37" s="166">
        <v>44</v>
      </c>
      <c r="H37" s="78">
        <v>0</v>
      </c>
      <c r="I37" s="166">
        <v>3</v>
      </c>
      <c r="K37" s="38"/>
      <c r="L37" s="38"/>
      <c r="M37" s="38"/>
      <c r="N37" s="236"/>
      <c r="O37" s="38"/>
      <c r="P37" s="86"/>
      <c r="Q37" s="236"/>
      <c r="R37" s="38"/>
    </row>
    <row r="38" spans="1:18" ht="12.75">
      <c r="A38" s="1">
        <v>33</v>
      </c>
      <c r="B38" s="79"/>
      <c r="C38" s="8" t="s">
        <v>367</v>
      </c>
      <c r="D38" s="15">
        <v>97.81962</v>
      </c>
      <c r="E38" s="158">
        <v>43.8</v>
      </c>
      <c r="F38" s="158">
        <v>175</v>
      </c>
      <c r="G38" s="158">
        <v>48</v>
      </c>
      <c r="H38" s="4">
        <v>0</v>
      </c>
      <c r="I38" s="158">
        <v>3</v>
      </c>
      <c r="K38" s="38"/>
      <c r="L38" s="38"/>
      <c r="M38" s="38"/>
      <c r="N38" s="236"/>
      <c r="O38" s="38"/>
      <c r="P38" s="86"/>
      <c r="Q38" s="236"/>
      <c r="R38" s="38"/>
    </row>
    <row r="39" spans="1:18" ht="12.75">
      <c r="A39" s="1">
        <v>34</v>
      </c>
      <c r="C39" s="8" t="s">
        <v>368</v>
      </c>
      <c r="D39" s="15">
        <v>148.755585</v>
      </c>
      <c r="E39" s="158">
        <v>43</v>
      </c>
      <c r="F39" s="158">
        <v>172.5</v>
      </c>
      <c r="G39" s="158">
        <v>43</v>
      </c>
      <c r="H39" s="4">
        <v>0</v>
      </c>
      <c r="I39" s="158">
        <v>3</v>
      </c>
      <c r="K39" s="38"/>
      <c r="L39" s="38"/>
      <c r="M39" s="38"/>
      <c r="N39" s="235"/>
      <c r="O39" s="38"/>
      <c r="P39" s="86"/>
      <c r="Q39" s="235"/>
      <c r="R39" s="38"/>
    </row>
    <row r="40" spans="1:18" ht="12.75">
      <c r="A40" s="1">
        <v>35</v>
      </c>
      <c r="B40" s="79"/>
      <c r="C40" s="8" t="s">
        <v>369</v>
      </c>
      <c r="D40" s="15">
        <v>145.05843000000002</v>
      </c>
      <c r="E40" s="158">
        <v>43.5</v>
      </c>
      <c r="F40" s="158">
        <v>171</v>
      </c>
      <c r="G40" s="158">
        <v>42.5</v>
      </c>
      <c r="H40" s="4">
        <v>0</v>
      </c>
      <c r="I40" s="158">
        <v>3</v>
      </c>
      <c r="K40" s="38"/>
      <c r="L40" s="38"/>
      <c r="M40" s="38"/>
      <c r="N40" s="236"/>
      <c r="O40" s="38"/>
      <c r="P40" s="86"/>
      <c r="Q40" s="236"/>
      <c r="R40" s="38"/>
    </row>
    <row r="41" spans="1:18" s="3" customFormat="1" ht="12.75">
      <c r="A41" s="167">
        <v>36</v>
      </c>
      <c r="B41" s="168"/>
      <c r="C41" s="94" t="s">
        <v>434</v>
      </c>
      <c r="D41" s="50">
        <v>169.28051250000001</v>
      </c>
      <c r="E41" s="166">
        <v>41.8</v>
      </c>
      <c r="F41" s="166">
        <v>174.5</v>
      </c>
      <c r="G41" s="166">
        <v>32</v>
      </c>
      <c r="H41" s="78">
        <v>0</v>
      </c>
      <c r="I41" s="166">
        <v>3</v>
      </c>
      <c r="K41" s="38"/>
      <c r="L41" s="86"/>
      <c r="M41" s="86"/>
      <c r="N41" s="236"/>
      <c r="O41" s="38"/>
      <c r="P41" s="38"/>
      <c r="Q41" s="236"/>
      <c r="R41" s="86"/>
    </row>
    <row r="42" spans="1:18" ht="12.75">
      <c r="A42" s="159">
        <v>37</v>
      </c>
      <c r="C42" s="39" t="s">
        <v>435</v>
      </c>
      <c r="D42" s="15">
        <v>191.22477</v>
      </c>
      <c r="E42" s="158">
        <v>43.7</v>
      </c>
      <c r="F42" s="158">
        <v>175</v>
      </c>
      <c r="G42" s="158">
        <v>35</v>
      </c>
      <c r="H42" s="4">
        <v>0</v>
      </c>
      <c r="I42" s="158">
        <v>3</v>
      </c>
      <c r="K42" s="38"/>
      <c r="L42" s="38"/>
      <c r="M42" s="38"/>
      <c r="N42" s="235"/>
      <c r="O42" s="38"/>
      <c r="P42" s="38"/>
      <c r="Q42" s="235"/>
      <c r="R42" s="38"/>
    </row>
    <row r="43" spans="1:18" ht="12.75">
      <c r="A43" s="159">
        <v>38</v>
      </c>
      <c r="C43" s="39" t="s">
        <v>436</v>
      </c>
      <c r="D43" s="15">
        <v>189.9787725</v>
      </c>
      <c r="E43" s="158">
        <v>43.6</v>
      </c>
      <c r="F43" s="158">
        <v>173.5</v>
      </c>
      <c r="G43" s="158">
        <v>39.5</v>
      </c>
      <c r="H43" s="4">
        <v>3.6999630000000003</v>
      </c>
      <c r="I43" s="158">
        <v>3</v>
      </c>
      <c r="K43" s="38"/>
      <c r="L43" s="38"/>
      <c r="M43" s="38"/>
      <c r="N43" s="236"/>
      <c r="O43" s="38"/>
      <c r="P43" s="38"/>
      <c r="Q43" s="236"/>
      <c r="R43" s="38"/>
    </row>
    <row r="44" spans="1:18" ht="12.75">
      <c r="A44" s="159">
        <v>39</v>
      </c>
      <c r="C44" s="39" t="s">
        <v>437</v>
      </c>
      <c r="D44" s="15">
        <v>174.6111675</v>
      </c>
      <c r="E44" s="158">
        <v>44.3</v>
      </c>
      <c r="F44" s="158">
        <v>175.5</v>
      </c>
      <c r="G44" s="158">
        <v>41.5</v>
      </c>
      <c r="H44" s="4">
        <v>0</v>
      </c>
      <c r="I44" s="158">
        <v>3</v>
      </c>
      <c r="K44" s="38"/>
      <c r="L44" s="38"/>
      <c r="M44" s="38"/>
      <c r="N44" s="236"/>
      <c r="O44" s="38"/>
      <c r="P44" s="38"/>
      <c r="Q44" s="236"/>
      <c r="R44" s="38"/>
    </row>
    <row r="45" spans="1:18" ht="13.5" thickBot="1">
      <c r="A45" s="165">
        <v>40</v>
      </c>
      <c r="B45" s="48"/>
      <c r="C45" s="47" t="s">
        <v>438</v>
      </c>
      <c r="D45" s="55">
        <v>183.47472000000002</v>
      </c>
      <c r="E45" s="164">
        <v>41.4</v>
      </c>
      <c r="F45" s="164">
        <v>176</v>
      </c>
      <c r="G45" s="164">
        <v>37</v>
      </c>
      <c r="H45" s="61">
        <v>0</v>
      </c>
      <c r="I45" s="164">
        <v>3</v>
      </c>
      <c r="K45" s="38"/>
      <c r="L45" s="38"/>
      <c r="M45" s="38"/>
      <c r="N45" s="235"/>
      <c r="O45" s="38"/>
      <c r="P45" s="38"/>
      <c r="Q45" s="235"/>
      <c r="R45" s="38"/>
    </row>
    <row r="46" spans="1:17" ht="13.5" thickTop="1">
      <c r="A46" s="16"/>
      <c r="B46" s="38"/>
      <c r="C46" s="38"/>
      <c r="D46" s="158"/>
      <c r="E46" s="160"/>
      <c r="F46" s="161"/>
      <c r="G46" s="162"/>
      <c r="H46" s="161"/>
      <c r="I46" s="161"/>
      <c r="J46" s="161"/>
      <c r="K46" s="161"/>
      <c r="N46" s="236"/>
      <c r="O46" s="38"/>
      <c r="P46" s="38"/>
      <c r="Q46" s="236"/>
    </row>
    <row r="47" spans="1:17" ht="12.75">
      <c r="A47" s="16"/>
      <c r="B47" s="38"/>
      <c r="C47" s="163" t="s">
        <v>51</v>
      </c>
      <c r="D47" s="158">
        <f aca="true" t="shared" si="0" ref="D47:I47">AVERAGE(D6:D45)</f>
        <v>153.68934168750002</v>
      </c>
      <c r="E47" s="5">
        <f t="shared" si="0"/>
        <v>43.662499999999994</v>
      </c>
      <c r="F47" s="5">
        <f t="shared" si="0"/>
        <v>172.3875</v>
      </c>
      <c r="G47" s="5">
        <f t="shared" si="0"/>
        <v>40.95</v>
      </c>
      <c r="H47" s="5">
        <f t="shared" si="0"/>
        <v>5.184577783333333</v>
      </c>
      <c r="I47" s="5">
        <f t="shared" si="0"/>
        <v>3</v>
      </c>
      <c r="J47" s="161"/>
      <c r="K47" s="161"/>
      <c r="N47" s="236"/>
      <c r="O47" s="38"/>
      <c r="P47" s="38"/>
      <c r="Q47" s="236"/>
    </row>
    <row r="48" spans="1:17" ht="12.75">
      <c r="A48" s="16"/>
      <c r="B48" s="38"/>
      <c r="C48" s="163" t="s">
        <v>88</v>
      </c>
      <c r="D48" s="249" t="s">
        <v>89</v>
      </c>
      <c r="E48" s="160"/>
      <c r="F48" s="161"/>
      <c r="G48" s="162"/>
      <c r="H48" s="161"/>
      <c r="I48" s="161"/>
      <c r="J48" s="161"/>
      <c r="K48" s="161"/>
      <c r="N48" s="235"/>
      <c r="O48" s="38"/>
      <c r="P48" s="38"/>
      <c r="Q48" s="235"/>
    </row>
    <row r="49" spans="1:17" ht="12.75">
      <c r="A49" s="16"/>
      <c r="B49" s="38"/>
      <c r="C49" s="163" t="s">
        <v>282</v>
      </c>
      <c r="D49" s="88">
        <v>6.57434</v>
      </c>
      <c r="E49" s="160"/>
      <c r="F49" s="161"/>
      <c r="G49" s="162"/>
      <c r="H49" s="161"/>
      <c r="I49" s="161"/>
      <c r="J49" s="161"/>
      <c r="K49" s="161"/>
      <c r="N49" s="236"/>
      <c r="O49" s="38"/>
      <c r="P49" s="38"/>
      <c r="Q49" s="236"/>
    </row>
    <row r="50" spans="3:17" ht="12.75">
      <c r="C50" s="163" t="s">
        <v>283</v>
      </c>
      <c r="D50" s="88">
        <v>17.05347</v>
      </c>
      <c r="E50" s="16"/>
      <c r="F50" s="16"/>
      <c r="G50" s="16"/>
      <c r="H50" s="16"/>
      <c r="I50" s="16"/>
      <c r="J50" s="16"/>
      <c r="K50" s="16"/>
      <c r="N50" s="236"/>
      <c r="O50" s="38"/>
      <c r="P50" s="38"/>
      <c r="Q50" s="236"/>
    </row>
    <row r="51" spans="3:17" ht="12.75">
      <c r="C51" s="163" t="s">
        <v>230</v>
      </c>
      <c r="D51" s="16">
        <v>3</v>
      </c>
      <c r="N51" s="235"/>
      <c r="O51" s="38"/>
      <c r="P51" s="38"/>
      <c r="Q51" s="235"/>
    </row>
    <row r="52" spans="3:17" ht="12.75">
      <c r="C52" s="38"/>
      <c r="N52" s="236"/>
      <c r="O52" s="38"/>
      <c r="P52" s="38"/>
      <c r="Q52" s="236"/>
    </row>
    <row r="53" spans="3:17" ht="14.25">
      <c r="C53" s="21" t="s">
        <v>394</v>
      </c>
      <c r="N53" s="236"/>
      <c r="O53" s="38"/>
      <c r="P53" s="38"/>
      <c r="Q53" s="236"/>
    </row>
    <row r="54" spans="3:17" ht="14.25">
      <c r="C54" s="21" t="s">
        <v>313</v>
      </c>
      <c r="N54" s="235"/>
      <c r="O54" s="38"/>
      <c r="P54" s="38"/>
      <c r="Q54" s="235"/>
    </row>
    <row r="55" spans="3:17" ht="14.25">
      <c r="C55" s="21"/>
      <c r="N55" s="236"/>
      <c r="O55" s="38"/>
      <c r="P55" s="38"/>
      <c r="Q55" s="236"/>
    </row>
    <row r="56" spans="14:17" ht="12.75">
      <c r="N56" s="236"/>
      <c r="O56" s="38"/>
      <c r="P56" s="38"/>
      <c r="Q56" s="236"/>
    </row>
    <row r="57" spans="14:17" ht="12.75">
      <c r="N57" s="235"/>
      <c r="O57" s="38"/>
      <c r="P57" s="38"/>
      <c r="Q57" s="235"/>
    </row>
    <row r="58" spans="14:17" ht="12.75">
      <c r="N58" s="236"/>
      <c r="O58" s="38"/>
      <c r="P58" s="38"/>
      <c r="Q58" s="236"/>
    </row>
    <row r="59" spans="14:17" ht="12.75">
      <c r="N59" s="236"/>
      <c r="O59" s="38"/>
      <c r="P59" s="38"/>
      <c r="Q59" s="236"/>
    </row>
    <row r="60" spans="14:17" ht="12.75">
      <c r="N60" s="235"/>
      <c r="O60" s="38"/>
      <c r="P60" s="38"/>
      <c r="Q60" s="235"/>
    </row>
    <row r="61" spans="14:17" ht="12.75">
      <c r="N61" s="236"/>
      <c r="O61" s="38"/>
      <c r="P61" s="38"/>
      <c r="Q61" s="38"/>
    </row>
    <row r="62" spans="14:17" ht="12.75">
      <c r="N62" s="236"/>
      <c r="O62" s="38"/>
      <c r="P62" s="38"/>
      <c r="Q62" s="38"/>
    </row>
    <row r="63" spans="14:17" ht="12.75">
      <c r="N63" s="235"/>
      <c r="O63" s="38"/>
      <c r="P63" s="38"/>
      <c r="Q63" s="38"/>
    </row>
    <row r="64" spans="14:17" ht="12.75">
      <c r="N64" s="236"/>
      <c r="O64" s="38"/>
      <c r="P64" s="38"/>
      <c r="Q64" s="38"/>
    </row>
    <row r="65" spans="14:17" ht="12.75">
      <c r="N65" s="236"/>
      <c r="O65" s="38"/>
      <c r="P65" s="38"/>
      <c r="Q65" s="38"/>
    </row>
    <row r="66" spans="14:17" ht="12.75">
      <c r="N66" s="235"/>
      <c r="O66" s="38"/>
      <c r="P66" s="38"/>
      <c r="Q66" s="38"/>
    </row>
    <row r="67" spans="14:17" ht="12.75">
      <c r="N67" s="236"/>
      <c r="O67" s="38"/>
      <c r="P67" s="38"/>
      <c r="Q67" s="38"/>
    </row>
    <row r="68" spans="14:17" ht="12.75">
      <c r="N68" s="236"/>
      <c r="O68" s="38"/>
      <c r="P68" s="38"/>
      <c r="Q68" s="38"/>
    </row>
    <row r="69" spans="14:17" ht="12.75">
      <c r="N69" s="235"/>
      <c r="O69" s="38"/>
      <c r="P69" s="38"/>
      <c r="Q69" s="38"/>
    </row>
    <row r="70" spans="14:17" ht="12.75">
      <c r="N70" s="236"/>
      <c r="O70" s="38"/>
      <c r="P70" s="38"/>
      <c r="Q70" s="38"/>
    </row>
    <row r="71" spans="14:17" ht="12.75">
      <c r="N71" s="236"/>
      <c r="O71" s="38"/>
      <c r="P71" s="38"/>
      <c r="Q71" s="38"/>
    </row>
    <row r="72" spans="14:17" ht="12.75">
      <c r="N72" s="235"/>
      <c r="O72" s="38"/>
      <c r="P72" s="38"/>
      <c r="Q72" s="38"/>
    </row>
    <row r="73" spans="14:17" ht="12.75">
      <c r="N73" s="236"/>
      <c r="O73" s="38"/>
      <c r="P73" s="38"/>
      <c r="Q73" s="38"/>
    </row>
    <row r="74" spans="14:17" ht="12.75">
      <c r="N74" s="236"/>
      <c r="O74" s="38"/>
      <c r="P74" s="38"/>
      <c r="Q74" s="38"/>
    </row>
    <row r="75" spans="14:17" ht="12.75">
      <c r="N75" s="235"/>
      <c r="O75" s="38"/>
      <c r="P75" s="38"/>
      <c r="Q75" s="38"/>
    </row>
    <row r="76" spans="14:17" ht="12.75">
      <c r="N76" s="236"/>
      <c r="O76" s="38"/>
      <c r="P76" s="38"/>
      <c r="Q76" s="38"/>
    </row>
    <row r="77" spans="14:17" ht="12.75">
      <c r="N77" s="236"/>
      <c r="O77" s="38"/>
      <c r="P77" s="38"/>
      <c r="Q77" s="38"/>
    </row>
    <row r="78" spans="14:17" ht="12.75">
      <c r="N78" s="235"/>
      <c r="O78" s="38"/>
      <c r="P78" s="38"/>
      <c r="Q78" s="38"/>
    </row>
    <row r="79" spans="14:17" ht="12.75">
      <c r="N79" s="236"/>
      <c r="O79" s="38"/>
      <c r="P79" s="38"/>
      <c r="Q79" s="38"/>
    </row>
    <row r="80" spans="14:17" ht="12.75">
      <c r="N80" s="236"/>
      <c r="O80" s="38"/>
      <c r="P80" s="38"/>
      <c r="Q80" s="38"/>
    </row>
    <row r="81" spans="14:17" ht="12.75">
      <c r="N81" s="235"/>
      <c r="O81" s="38"/>
      <c r="P81" s="38"/>
      <c r="Q81" s="38"/>
    </row>
    <row r="82" spans="14:17" ht="12.75">
      <c r="N82" s="236"/>
      <c r="O82" s="38"/>
      <c r="P82" s="38"/>
      <c r="Q82" s="38"/>
    </row>
    <row r="83" spans="14:17" ht="12.75">
      <c r="N83" s="236"/>
      <c r="O83" s="38"/>
      <c r="P83" s="38"/>
      <c r="Q83" s="38"/>
    </row>
    <row r="84" spans="14:17" ht="12.75">
      <c r="N84" s="235"/>
      <c r="O84" s="38"/>
      <c r="P84" s="38"/>
      <c r="Q84" s="38"/>
    </row>
    <row r="85" spans="14:17" ht="12.75">
      <c r="N85" s="236"/>
      <c r="O85" s="38"/>
      <c r="P85" s="38"/>
      <c r="Q85" s="38"/>
    </row>
    <row r="86" spans="14:17" ht="12.75">
      <c r="N86" s="236"/>
      <c r="O86" s="38"/>
      <c r="P86" s="38"/>
      <c r="Q86" s="38"/>
    </row>
    <row r="87" spans="14:17" ht="12.75">
      <c r="N87" s="235"/>
      <c r="O87" s="38"/>
      <c r="P87" s="38"/>
      <c r="Q87" s="38"/>
    </row>
    <row r="88" spans="14:17" ht="12.75">
      <c r="N88" s="236"/>
      <c r="O88" s="38"/>
      <c r="P88" s="38"/>
      <c r="Q88" s="38"/>
    </row>
    <row r="89" spans="14:17" ht="12.75">
      <c r="N89" s="236"/>
      <c r="O89" s="38"/>
      <c r="P89" s="38"/>
      <c r="Q89" s="38"/>
    </row>
    <row r="90" spans="14:17" ht="12.75">
      <c r="N90" s="235"/>
      <c r="O90" s="38"/>
      <c r="P90" s="38"/>
      <c r="Q90" s="38"/>
    </row>
    <row r="91" spans="14:17" ht="12.75">
      <c r="N91" s="236"/>
      <c r="O91" s="38"/>
      <c r="P91" s="38"/>
      <c r="Q91" s="38"/>
    </row>
    <row r="92" spans="14:17" ht="12.75">
      <c r="N92" s="236"/>
      <c r="O92" s="38"/>
      <c r="P92" s="38"/>
      <c r="Q92" s="38"/>
    </row>
    <row r="93" spans="14:17" ht="12.75">
      <c r="N93" s="235"/>
      <c r="O93" s="38"/>
      <c r="P93" s="38"/>
      <c r="Q93" s="38"/>
    </row>
    <row r="94" spans="14:17" ht="12.75">
      <c r="N94" s="236"/>
      <c r="O94" s="38"/>
      <c r="P94" s="38"/>
      <c r="Q94" s="38"/>
    </row>
    <row r="95" spans="14:17" ht="12.75">
      <c r="N95" s="236"/>
      <c r="O95" s="38"/>
      <c r="P95" s="38"/>
      <c r="Q95" s="38"/>
    </row>
    <row r="96" spans="14:17" ht="12.75">
      <c r="N96" s="235"/>
      <c r="O96" s="38"/>
      <c r="P96" s="38"/>
      <c r="Q96" s="38"/>
    </row>
    <row r="97" spans="14:17" ht="12.75">
      <c r="N97" s="236"/>
      <c r="O97" s="38"/>
      <c r="P97" s="38"/>
      <c r="Q97" s="38"/>
    </row>
    <row r="98" spans="14:17" ht="12.75">
      <c r="N98" s="236"/>
      <c r="O98" s="38"/>
      <c r="P98" s="38"/>
      <c r="Q98" s="38"/>
    </row>
    <row r="99" spans="14:17" ht="12.75">
      <c r="N99" s="235"/>
      <c r="O99" s="38"/>
      <c r="P99" s="38"/>
      <c r="Q99" s="38"/>
    </row>
    <row r="100" spans="14:17" ht="12.75">
      <c r="N100" s="236"/>
      <c r="O100" s="38"/>
      <c r="P100" s="38"/>
      <c r="Q100" s="38"/>
    </row>
    <row r="101" spans="14:17" ht="12.75">
      <c r="N101" s="236"/>
      <c r="O101" s="38"/>
      <c r="P101" s="38"/>
      <c r="Q101" s="38"/>
    </row>
    <row r="102" spans="14:17" ht="12.75">
      <c r="N102" s="235"/>
      <c r="O102" s="38"/>
      <c r="P102" s="38"/>
      <c r="Q102" s="38"/>
    </row>
    <row r="103" spans="14:17" ht="12.75">
      <c r="N103" s="236"/>
      <c r="O103" s="38"/>
      <c r="P103" s="38"/>
      <c r="Q103" s="38"/>
    </row>
    <row r="104" spans="14:17" ht="12.75">
      <c r="N104" s="236"/>
      <c r="O104" s="38"/>
      <c r="P104" s="38"/>
      <c r="Q104" s="38"/>
    </row>
    <row r="105" spans="14:17" ht="12.75">
      <c r="N105" s="235"/>
      <c r="O105" s="38"/>
      <c r="P105" s="38"/>
      <c r="Q105" s="38"/>
    </row>
    <row r="106" spans="14:17" ht="12.75">
      <c r="N106" s="236"/>
      <c r="O106" s="38"/>
      <c r="P106" s="38"/>
      <c r="Q106" s="38"/>
    </row>
    <row r="107" spans="14:17" ht="12.75">
      <c r="N107" s="236"/>
      <c r="O107" s="38"/>
      <c r="P107" s="38"/>
      <c r="Q107" s="38"/>
    </row>
    <row r="108" spans="14:17" ht="12.75">
      <c r="N108" s="235"/>
      <c r="O108" s="38"/>
      <c r="P108" s="38"/>
      <c r="Q108" s="38"/>
    </row>
    <row r="109" spans="14:17" ht="12.75">
      <c r="N109" s="236"/>
      <c r="O109" s="38"/>
      <c r="P109" s="38"/>
      <c r="Q109" s="38"/>
    </row>
    <row r="110" spans="14:17" ht="12.75">
      <c r="N110" s="236"/>
      <c r="O110" s="38"/>
      <c r="P110" s="38"/>
      <c r="Q110" s="38"/>
    </row>
    <row r="111" spans="14:17" ht="12.75">
      <c r="N111" s="235"/>
      <c r="O111" s="38"/>
      <c r="P111" s="38"/>
      <c r="Q111" s="38"/>
    </row>
    <row r="112" spans="14:17" ht="12.75">
      <c r="N112" s="236"/>
      <c r="O112" s="38"/>
      <c r="P112" s="38"/>
      <c r="Q112" s="38"/>
    </row>
    <row r="113" spans="14:17" ht="12.75">
      <c r="N113" s="236"/>
      <c r="O113" s="38"/>
      <c r="P113" s="38"/>
      <c r="Q113" s="38"/>
    </row>
    <row r="114" spans="14:17" ht="12.75">
      <c r="N114" s="235"/>
      <c r="O114" s="38"/>
      <c r="P114" s="38"/>
      <c r="Q114" s="38"/>
    </row>
    <row r="115" spans="14:17" ht="12.75">
      <c r="N115" s="236"/>
      <c r="O115" s="38"/>
      <c r="P115" s="38"/>
      <c r="Q115" s="38"/>
    </row>
    <row r="116" spans="14:17" ht="12.75">
      <c r="N116" s="236"/>
      <c r="O116" s="38"/>
      <c r="P116" s="38"/>
      <c r="Q116" s="38"/>
    </row>
    <row r="117" spans="14:17" ht="12.75">
      <c r="N117" s="235"/>
      <c r="O117" s="38"/>
      <c r="P117" s="38"/>
      <c r="Q117" s="38"/>
    </row>
    <row r="118" spans="14:17" ht="12.75">
      <c r="N118" s="236"/>
      <c r="O118" s="38"/>
      <c r="P118" s="38"/>
      <c r="Q118" s="38"/>
    </row>
    <row r="119" spans="14:17" ht="12.75">
      <c r="N119" s="236"/>
      <c r="O119" s="38"/>
      <c r="P119" s="38"/>
      <c r="Q119" s="38"/>
    </row>
    <row r="120" spans="14:17" ht="12.75">
      <c r="N120" s="235"/>
      <c r="O120" s="38"/>
      <c r="P120" s="38"/>
      <c r="Q120" s="38"/>
    </row>
    <row r="121" spans="14:17" ht="12.75">
      <c r="N121" s="236"/>
      <c r="O121" s="38"/>
      <c r="P121" s="38"/>
      <c r="Q121" s="38"/>
    </row>
    <row r="122" spans="14:17" ht="12.75">
      <c r="N122" s="236"/>
      <c r="O122" s="38"/>
      <c r="P122" s="38"/>
      <c r="Q122" s="38"/>
    </row>
    <row r="123" spans="14:17" ht="12.75">
      <c r="N123" s="38"/>
      <c r="O123" s="38"/>
      <c r="P123" s="38"/>
      <c r="Q123" s="38"/>
    </row>
    <row r="124" spans="14:17" ht="12.75">
      <c r="N124" s="86"/>
      <c r="O124" s="38"/>
      <c r="P124" s="38"/>
      <c r="Q124" s="38"/>
    </row>
    <row r="125" spans="14:17" ht="12.75">
      <c r="N125" s="38"/>
      <c r="O125" s="38"/>
      <c r="P125" s="38"/>
      <c r="Q125" s="38"/>
    </row>
    <row r="126" spans="14:17" ht="12.75">
      <c r="N126" s="38"/>
      <c r="O126" s="38"/>
      <c r="P126" s="38"/>
      <c r="Q126" s="38"/>
    </row>
    <row r="127" spans="14:17" ht="12.75">
      <c r="N127" s="38"/>
      <c r="O127" s="38"/>
      <c r="P127" s="38"/>
      <c r="Q127" s="38"/>
    </row>
    <row r="128" spans="14:17" ht="12.75">
      <c r="N128" s="38"/>
      <c r="O128" s="38"/>
      <c r="P128" s="38"/>
      <c r="Q128" s="38"/>
    </row>
    <row r="129" spans="14:17" ht="12.75">
      <c r="N129" s="38"/>
      <c r="O129" s="38"/>
      <c r="P129" s="38"/>
      <c r="Q129" s="38"/>
    </row>
    <row r="130" spans="14:17" ht="12.75">
      <c r="N130" s="38"/>
      <c r="O130" s="38"/>
      <c r="P130" s="38"/>
      <c r="Q130" s="38"/>
    </row>
    <row r="131" spans="14:17" ht="12.75">
      <c r="N131" s="38"/>
      <c r="O131" s="38"/>
      <c r="P131" s="38"/>
      <c r="Q131" s="38"/>
    </row>
  </sheetData>
  <printOptions horizontalCentered="1" verticalCentered="1"/>
  <pageMargins left="0.5" right="0.5" top="0.49" bottom="1" header="0.49" footer="0.5"/>
  <pageSetup fitToHeight="1" fitToWidth="1" horizontalDpi="600" verticalDpi="600" orientation="landscape" scale="75" r:id="rId1"/>
  <headerFooter alignWithMargins="0">
    <oddFooter>&amp;R29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S248"/>
  <sheetViews>
    <sheetView workbookViewId="0" topLeftCell="A1">
      <selection activeCell="A1" sqref="A1"/>
    </sheetView>
  </sheetViews>
  <sheetFormatPr defaultColWidth="9.140625" defaultRowHeight="12.75"/>
  <cols>
    <col min="2" max="2" width="1.28515625" style="5" customWidth="1"/>
    <col min="3" max="3" width="19.8515625" style="4" customWidth="1"/>
    <col min="4" max="4" width="7.7109375" style="5" customWidth="1"/>
    <col min="5" max="5" width="0.9921875" style="5" customWidth="1"/>
    <col min="6" max="10" width="7.7109375" style="5" customWidth="1"/>
    <col min="11" max="11" width="7.7109375" style="3" customWidth="1"/>
    <col min="12" max="12" width="9.140625" style="93" customWidth="1"/>
    <col min="13" max="13" width="9.140625" style="3" customWidth="1"/>
  </cols>
  <sheetData>
    <row r="1" spans="1:2" ht="15">
      <c r="A1" s="250"/>
      <c r="B1" s="34" t="s">
        <v>344</v>
      </c>
    </row>
    <row r="2" ht="15">
      <c r="C2" s="187" t="s">
        <v>345</v>
      </c>
    </row>
    <row r="4" spans="1:17" ht="14.25">
      <c r="A4" s="12" t="s">
        <v>31</v>
      </c>
      <c r="B4" s="8"/>
      <c r="C4" s="8" t="s">
        <v>32</v>
      </c>
      <c r="D4" s="290" t="s">
        <v>273</v>
      </c>
      <c r="E4" s="290"/>
      <c r="F4" s="19" t="s">
        <v>33</v>
      </c>
      <c r="G4" s="19" t="s">
        <v>66</v>
      </c>
      <c r="H4" s="20" t="s">
        <v>67</v>
      </c>
      <c r="I4" s="20" t="s">
        <v>68</v>
      </c>
      <c r="J4" s="19" t="s">
        <v>71</v>
      </c>
      <c r="K4" s="189" t="s">
        <v>73</v>
      </c>
      <c r="L4" s="189" t="s">
        <v>441</v>
      </c>
      <c r="M4" s="5" t="s">
        <v>69</v>
      </c>
      <c r="N4" s="5" t="s">
        <v>70</v>
      </c>
      <c r="O4" s="189" t="s">
        <v>74</v>
      </c>
      <c r="P4" s="5" t="s">
        <v>75</v>
      </c>
      <c r="Q4" s="5" t="s">
        <v>380</v>
      </c>
    </row>
    <row r="5" spans="1:18" ht="13.5" thickBot="1">
      <c r="A5" s="46" t="s">
        <v>40</v>
      </c>
      <c r="B5" s="47"/>
      <c r="C5" s="47" t="s">
        <v>41</v>
      </c>
      <c r="D5" s="299" t="s">
        <v>77</v>
      </c>
      <c r="E5" s="299"/>
      <c r="F5" s="53" t="s">
        <v>78</v>
      </c>
      <c r="G5" s="55" t="s">
        <v>80</v>
      </c>
      <c r="H5" s="55" t="s">
        <v>81</v>
      </c>
      <c r="I5" s="55" t="s">
        <v>82</v>
      </c>
      <c r="J5" s="53" t="s">
        <v>84</v>
      </c>
      <c r="K5" s="55" t="s">
        <v>85</v>
      </c>
      <c r="L5" s="55" t="s">
        <v>85</v>
      </c>
      <c r="M5" s="55" t="s">
        <v>83</v>
      </c>
      <c r="N5" s="55" t="s">
        <v>83</v>
      </c>
      <c r="O5" s="55" t="s">
        <v>86</v>
      </c>
      <c r="P5" s="55" t="s">
        <v>87</v>
      </c>
      <c r="Q5" s="55" t="s">
        <v>370</v>
      </c>
      <c r="R5" s="15"/>
    </row>
    <row r="6" spans="1:17" ht="3" customHeight="1" thickTop="1">
      <c r="A6" s="12"/>
      <c r="B6" s="8"/>
      <c r="C6" s="8"/>
      <c r="D6" s="81"/>
      <c r="E6" s="19"/>
      <c r="F6" s="19"/>
      <c r="G6" s="5" t="s">
        <v>66</v>
      </c>
      <c r="H6" s="15" t="s">
        <v>67</v>
      </c>
      <c r="I6" s="20" t="s">
        <v>68</v>
      </c>
      <c r="J6" s="15" t="s">
        <v>71</v>
      </c>
      <c r="K6" s="104" t="s">
        <v>73</v>
      </c>
      <c r="L6" s="108" t="s">
        <v>72</v>
      </c>
      <c r="M6" s="15" t="s">
        <v>69</v>
      </c>
      <c r="N6" s="15" t="s">
        <v>70</v>
      </c>
      <c r="O6" s="19" t="s">
        <v>74</v>
      </c>
      <c r="P6" s="5" t="s">
        <v>75</v>
      </c>
      <c r="Q6" s="19">
        <v>114.6</v>
      </c>
    </row>
    <row r="7" spans="1:17" ht="12.75">
      <c r="A7" s="12">
        <v>1</v>
      </c>
      <c r="B7" s="8"/>
      <c r="C7" s="8" t="s">
        <v>348</v>
      </c>
      <c r="D7" s="19">
        <f>AVERAGE(G7:K7,M7:Q7)</f>
        <v>136.30297033792127</v>
      </c>
      <c r="E7" s="12"/>
      <c r="F7" s="12">
        <v>2</v>
      </c>
      <c r="G7" s="5">
        <v>189</v>
      </c>
      <c r="H7" s="5">
        <v>157</v>
      </c>
      <c r="I7" s="19">
        <v>174.575</v>
      </c>
      <c r="J7" s="5">
        <v>61.2</v>
      </c>
      <c r="K7" s="5">
        <v>110.825</v>
      </c>
      <c r="L7" s="5">
        <v>69.960626</v>
      </c>
      <c r="M7" s="5">
        <v>161.267</v>
      </c>
      <c r="N7" s="5">
        <v>143</v>
      </c>
      <c r="O7" s="19">
        <v>98.86270337921248</v>
      </c>
      <c r="P7" s="5">
        <v>152.7</v>
      </c>
      <c r="Q7" s="19">
        <v>114.6</v>
      </c>
    </row>
    <row r="8" spans="1:17" ht="12.75">
      <c r="A8" s="12">
        <v>2</v>
      </c>
      <c r="B8" s="8"/>
      <c r="C8" s="8" t="s">
        <v>349</v>
      </c>
      <c r="D8" s="19">
        <f aca="true" t="shared" si="0" ref="D8:D41">AVERAGE(G8:K8,M8:Q8)</f>
        <v>130.89732609700246</v>
      </c>
      <c r="E8" s="12"/>
      <c r="F8" s="12">
        <v>7</v>
      </c>
      <c r="G8" s="5">
        <v>189.7</v>
      </c>
      <c r="H8" s="5">
        <v>149.1</v>
      </c>
      <c r="I8" s="19">
        <v>168.9</v>
      </c>
      <c r="J8" s="5">
        <v>67.6</v>
      </c>
      <c r="K8" s="5">
        <v>97.975</v>
      </c>
      <c r="L8" s="5">
        <v>53.01752533333334</v>
      </c>
      <c r="M8" s="5">
        <v>182.367</v>
      </c>
      <c r="N8" s="5">
        <v>130.6</v>
      </c>
      <c r="O8" s="19">
        <v>74.831260970025</v>
      </c>
      <c r="P8" s="5">
        <v>138.6</v>
      </c>
      <c r="Q8" s="19">
        <v>109.3</v>
      </c>
    </row>
    <row r="9" spans="1:17" ht="12.75">
      <c r="A9" s="12">
        <v>3</v>
      </c>
      <c r="B9"/>
      <c r="C9" s="8" t="s">
        <v>350</v>
      </c>
      <c r="D9" s="19">
        <f t="shared" si="0"/>
        <v>133.27333510046498</v>
      </c>
      <c r="E9" s="12"/>
      <c r="F9" s="12">
        <v>5</v>
      </c>
      <c r="G9" s="5">
        <v>177.8</v>
      </c>
      <c r="H9" s="5">
        <v>151.4</v>
      </c>
      <c r="I9" s="19">
        <v>172.75</v>
      </c>
      <c r="J9" s="5">
        <v>108.3</v>
      </c>
      <c r="K9" s="5">
        <v>86.85</v>
      </c>
      <c r="L9" s="5">
        <v>33.32351533333334</v>
      </c>
      <c r="M9" s="5">
        <v>164.5</v>
      </c>
      <c r="N9" s="5">
        <v>130.2</v>
      </c>
      <c r="O9" s="19">
        <v>101.43335100464998</v>
      </c>
      <c r="P9" s="5">
        <v>119.1</v>
      </c>
      <c r="Q9" s="19">
        <v>120.4</v>
      </c>
    </row>
    <row r="10" spans="1:17" ht="12.75">
      <c r="A10" s="43">
        <v>4</v>
      </c>
      <c r="B10" s="94"/>
      <c r="C10" s="94" t="s">
        <v>25</v>
      </c>
      <c r="D10" s="44">
        <f t="shared" si="0"/>
        <v>119.108144014905</v>
      </c>
      <c r="E10" s="43"/>
      <c r="F10" s="43">
        <v>27</v>
      </c>
      <c r="G10" s="50">
        <v>168.8</v>
      </c>
      <c r="H10" s="50">
        <v>149</v>
      </c>
      <c r="I10" s="44">
        <v>151.925</v>
      </c>
      <c r="J10" s="50">
        <v>105.8</v>
      </c>
      <c r="K10" s="50">
        <v>57.45</v>
      </c>
      <c r="L10" s="50">
        <v>42.20145</v>
      </c>
      <c r="M10" s="50">
        <v>147.3</v>
      </c>
      <c r="N10" s="50">
        <v>117.9</v>
      </c>
      <c r="O10" s="44">
        <v>75.90644014904998</v>
      </c>
      <c r="P10" s="50">
        <v>101.9</v>
      </c>
      <c r="Q10" s="44">
        <v>115.1</v>
      </c>
    </row>
    <row r="11" spans="1:17" ht="12.75">
      <c r="A11" s="12">
        <v>5</v>
      </c>
      <c r="B11" s="8"/>
      <c r="C11" s="8" t="s">
        <v>259</v>
      </c>
      <c r="D11" s="19">
        <f t="shared" si="0"/>
        <v>138.46267020870124</v>
      </c>
      <c r="E11" s="12"/>
      <c r="F11" s="12">
        <v>1</v>
      </c>
      <c r="G11" s="5">
        <v>181.4</v>
      </c>
      <c r="H11" s="5">
        <v>165.1</v>
      </c>
      <c r="I11" s="19">
        <v>183.675</v>
      </c>
      <c r="J11" s="5">
        <v>100.8</v>
      </c>
      <c r="K11" s="5">
        <v>90.175</v>
      </c>
      <c r="L11" s="5">
        <v>58.95698866666667</v>
      </c>
      <c r="M11" s="5">
        <v>161.767</v>
      </c>
      <c r="N11" s="5">
        <v>134.9</v>
      </c>
      <c r="O11" s="19">
        <v>110.2097020870125</v>
      </c>
      <c r="P11" s="5">
        <v>119.3</v>
      </c>
      <c r="Q11" s="19">
        <v>137.3</v>
      </c>
    </row>
    <row r="12" spans="1:17" ht="12.75">
      <c r="A12" s="12">
        <v>6</v>
      </c>
      <c r="B12" s="8"/>
      <c r="C12" s="8" t="s">
        <v>351</v>
      </c>
      <c r="D12" s="19">
        <f t="shared" si="0"/>
        <v>118.70443423263</v>
      </c>
      <c r="E12" s="12"/>
      <c r="F12" s="12">
        <v>28</v>
      </c>
      <c r="G12" s="5">
        <v>166.1</v>
      </c>
      <c r="H12" s="5">
        <v>135</v>
      </c>
      <c r="I12" s="19">
        <v>152.175</v>
      </c>
      <c r="J12" s="5">
        <v>92.6</v>
      </c>
      <c r="K12" s="5">
        <v>80.15</v>
      </c>
      <c r="L12" s="5">
        <v>78.58847800000001</v>
      </c>
      <c r="M12" s="5">
        <v>159.133</v>
      </c>
      <c r="N12" s="5">
        <v>115.1</v>
      </c>
      <c r="O12" s="19">
        <v>77.38634232629998</v>
      </c>
      <c r="P12" s="5">
        <v>103.4</v>
      </c>
      <c r="Q12" s="19">
        <v>106</v>
      </c>
    </row>
    <row r="13" spans="1:17" ht="12.75">
      <c r="A13" s="12">
        <v>7</v>
      </c>
      <c r="B13" s="8"/>
      <c r="C13" s="8" t="s">
        <v>352</v>
      </c>
      <c r="D13" s="19">
        <f t="shared" si="0"/>
        <v>127.16306905232503</v>
      </c>
      <c r="E13" s="12"/>
      <c r="F13" s="12">
        <v>14</v>
      </c>
      <c r="G13" s="5">
        <v>168.2</v>
      </c>
      <c r="H13" s="5">
        <v>140.2</v>
      </c>
      <c r="I13" s="19">
        <v>159.425</v>
      </c>
      <c r="J13" s="5">
        <v>109</v>
      </c>
      <c r="K13" s="5">
        <v>81.225</v>
      </c>
      <c r="L13" s="5">
        <v>34.38636666666667</v>
      </c>
      <c r="M13" s="5">
        <v>164.8</v>
      </c>
      <c r="N13" s="5">
        <v>132.9</v>
      </c>
      <c r="O13" s="19">
        <v>85.18069052325</v>
      </c>
      <c r="P13" s="5">
        <v>120.7</v>
      </c>
      <c r="Q13" s="19">
        <v>110</v>
      </c>
    </row>
    <row r="14" spans="1:17" ht="12.75">
      <c r="A14" s="43">
        <v>8</v>
      </c>
      <c r="B14" s="94"/>
      <c r="C14" s="94" t="s">
        <v>353</v>
      </c>
      <c r="D14" s="44">
        <f t="shared" si="0"/>
        <v>133.60493825555</v>
      </c>
      <c r="E14" s="43"/>
      <c r="F14" s="43">
        <v>4</v>
      </c>
      <c r="G14" s="50">
        <v>183.1</v>
      </c>
      <c r="H14" s="50">
        <v>157.2</v>
      </c>
      <c r="I14" s="44">
        <v>179.55</v>
      </c>
      <c r="J14" s="50">
        <v>97.1</v>
      </c>
      <c r="K14" s="50">
        <v>86.175</v>
      </c>
      <c r="L14" s="50">
        <v>65.33409666666667</v>
      </c>
      <c r="M14" s="50">
        <v>156</v>
      </c>
      <c r="N14" s="50">
        <v>150.3</v>
      </c>
      <c r="O14" s="44">
        <v>83.42438255549999</v>
      </c>
      <c r="P14" s="50">
        <v>119.4</v>
      </c>
      <c r="Q14" s="44">
        <v>123.8</v>
      </c>
    </row>
    <row r="15" spans="1:17" ht="12.75">
      <c r="A15" s="12">
        <v>9</v>
      </c>
      <c r="B15" s="8"/>
      <c r="C15" s="8" t="s">
        <v>354</v>
      </c>
      <c r="D15" s="19">
        <f t="shared" si="0"/>
        <v>127.94382720697126</v>
      </c>
      <c r="E15" s="12"/>
      <c r="F15" s="12">
        <v>11</v>
      </c>
      <c r="G15" s="5">
        <v>171.4</v>
      </c>
      <c r="H15" s="5">
        <v>154.1</v>
      </c>
      <c r="I15" s="19">
        <v>170.075</v>
      </c>
      <c r="J15" s="5">
        <v>86.8</v>
      </c>
      <c r="K15" s="5">
        <v>78.025</v>
      </c>
      <c r="L15" s="5">
        <v>58.331782000000004</v>
      </c>
      <c r="M15" s="5">
        <v>171.667</v>
      </c>
      <c r="N15" s="5">
        <v>128.3</v>
      </c>
      <c r="O15" s="19">
        <v>85.1712720697125</v>
      </c>
      <c r="P15" s="5">
        <v>105.5</v>
      </c>
      <c r="Q15" s="19">
        <v>128.4</v>
      </c>
    </row>
    <row r="16" spans="1:17" ht="12.75">
      <c r="A16" s="12">
        <v>10</v>
      </c>
      <c r="B16" s="8"/>
      <c r="C16" s="8" t="s">
        <v>355</v>
      </c>
      <c r="D16" s="19">
        <f t="shared" si="0"/>
        <v>127.49207893411126</v>
      </c>
      <c r="E16" s="12"/>
      <c r="F16" s="12">
        <v>13</v>
      </c>
      <c r="G16" s="5">
        <v>175.8</v>
      </c>
      <c r="H16" s="5">
        <v>143.4</v>
      </c>
      <c r="I16" s="19">
        <v>159.525</v>
      </c>
      <c r="J16" s="5">
        <v>87</v>
      </c>
      <c r="K16" s="5">
        <v>89.725</v>
      </c>
      <c r="L16" s="5">
        <v>42.639094666666665</v>
      </c>
      <c r="M16" s="5">
        <v>173.633</v>
      </c>
      <c r="N16" s="5">
        <v>126.5</v>
      </c>
      <c r="O16" s="19">
        <v>81.33778934111248</v>
      </c>
      <c r="P16" s="5">
        <v>122.9</v>
      </c>
      <c r="Q16" s="19">
        <v>115.1</v>
      </c>
    </row>
    <row r="17" spans="1:17" ht="12.75">
      <c r="A17" s="12">
        <v>11</v>
      </c>
      <c r="B17" s="8"/>
      <c r="C17" s="8" t="s">
        <v>26</v>
      </c>
      <c r="D17" s="19">
        <f t="shared" si="0"/>
        <v>97.73074027352001</v>
      </c>
      <c r="E17" s="12"/>
      <c r="F17" s="1">
        <v>35</v>
      </c>
      <c r="G17" s="5">
        <v>139</v>
      </c>
      <c r="H17" s="5">
        <v>55.4</v>
      </c>
      <c r="I17" s="19">
        <v>156.9</v>
      </c>
      <c r="J17" s="5">
        <v>84.8</v>
      </c>
      <c r="K17" s="5">
        <v>48.65</v>
      </c>
      <c r="L17" s="5">
        <v>32.57326733333334</v>
      </c>
      <c r="M17" s="5">
        <v>120.9</v>
      </c>
      <c r="N17" s="5">
        <v>108.5</v>
      </c>
      <c r="O17" s="19">
        <v>101.85740273519998</v>
      </c>
      <c r="P17" s="5">
        <v>92.1</v>
      </c>
      <c r="Q17" s="19">
        <v>69.2</v>
      </c>
    </row>
    <row r="18" spans="1:17" ht="12.75">
      <c r="A18" s="43">
        <v>12</v>
      </c>
      <c r="B18" s="94"/>
      <c r="C18" s="94" t="s">
        <v>356</v>
      </c>
      <c r="D18" s="44">
        <f t="shared" si="0"/>
        <v>120.49019504163248</v>
      </c>
      <c r="E18" s="43"/>
      <c r="F18" s="43">
        <v>24</v>
      </c>
      <c r="G18" s="50">
        <v>166.6</v>
      </c>
      <c r="H18" s="50">
        <v>143.2</v>
      </c>
      <c r="I18" s="44">
        <v>176.85</v>
      </c>
      <c r="J18" s="50">
        <v>78.9</v>
      </c>
      <c r="K18" s="50">
        <v>70.65</v>
      </c>
      <c r="L18" s="50">
        <v>76.58781666666668</v>
      </c>
      <c r="M18" s="50">
        <v>152</v>
      </c>
      <c r="N18" s="50">
        <v>101.8</v>
      </c>
      <c r="O18" s="44">
        <v>95.40195041632501</v>
      </c>
      <c r="P18" s="50">
        <v>114</v>
      </c>
      <c r="Q18" s="44">
        <v>105.5</v>
      </c>
    </row>
    <row r="19" spans="1:17" ht="12.75">
      <c r="A19" s="12">
        <v>13</v>
      </c>
      <c r="B19" s="8"/>
      <c r="C19" s="8" t="s">
        <v>357</v>
      </c>
      <c r="D19" s="19">
        <f t="shared" si="0"/>
        <v>129.6678667138625</v>
      </c>
      <c r="E19" s="12"/>
      <c r="F19" s="12">
        <v>8</v>
      </c>
      <c r="G19" s="5">
        <v>174</v>
      </c>
      <c r="H19" s="5">
        <v>150.8</v>
      </c>
      <c r="I19" s="19">
        <v>185.075</v>
      </c>
      <c r="J19" s="5">
        <v>72.2</v>
      </c>
      <c r="K19" s="5">
        <v>93.6</v>
      </c>
      <c r="L19" s="5">
        <v>73.64934533333334</v>
      </c>
      <c r="M19" s="5">
        <v>161.933</v>
      </c>
      <c r="N19" s="5">
        <v>135.6</v>
      </c>
      <c r="O19" s="19">
        <v>101.17066713862499</v>
      </c>
      <c r="P19" s="5">
        <v>110.3</v>
      </c>
      <c r="Q19" s="19">
        <v>112</v>
      </c>
    </row>
    <row r="20" spans="1:17" ht="12.75">
      <c r="A20" s="12">
        <v>14</v>
      </c>
      <c r="B20" s="8"/>
      <c r="C20" s="8" t="s">
        <v>358</v>
      </c>
      <c r="D20" s="19">
        <f t="shared" si="0"/>
        <v>135.37479070600125</v>
      </c>
      <c r="E20" s="12"/>
      <c r="F20" s="12">
        <v>3</v>
      </c>
      <c r="G20" s="5">
        <v>195.6</v>
      </c>
      <c r="H20" s="5">
        <v>135</v>
      </c>
      <c r="I20" s="19">
        <v>184.4</v>
      </c>
      <c r="J20" s="5">
        <v>97.7</v>
      </c>
      <c r="K20" s="5">
        <v>84.2</v>
      </c>
      <c r="L20" s="5">
        <v>40.82599533333333</v>
      </c>
      <c r="M20" s="5">
        <v>171.333</v>
      </c>
      <c r="N20" s="5">
        <v>148.4</v>
      </c>
      <c r="O20" s="19">
        <v>94.61490706001248</v>
      </c>
      <c r="P20" s="5">
        <v>129.4</v>
      </c>
      <c r="Q20" s="19">
        <v>113.1</v>
      </c>
    </row>
    <row r="21" spans="1:17" ht="12.75">
      <c r="A21" s="12">
        <v>15</v>
      </c>
      <c r="B21" s="8"/>
      <c r="C21" s="8" t="s">
        <v>359</v>
      </c>
      <c r="D21" s="19">
        <f t="shared" si="0"/>
        <v>129.41402966117874</v>
      </c>
      <c r="E21" s="12"/>
      <c r="F21" s="12">
        <v>9</v>
      </c>
      <c r="G21" s="5">
        <v>181</v>
      </c>
      <c r="H21" s="5">
        <v>149.2</v>
      </c>
      <c r="I21" s="19">
        <v>176.25</v>
      </c>
      <c r="J21" s="5">
        <v>76.3</v>
      </c>
      <c r="K21" s="5">
        <v>99.6</v>
      </c>
      <c r="L21" s="5">
        <v>54.26793866666667</v>
      </c>
      <c r="M21" s="5">
        <v>163.2</v>
      </c>
      <c r="N21" s="5">
        <v>140.3</v>
      </c>
      <c r="O21" s="19">
        <v>89.39029661178748</v>
      </c>
      <c r="P21" s="5">
        <v>121.3</v>
      </c>
      <c r="Q21" s="19">
        <v>97.6</v>
      </c>
    </row>
    <row r="22" spans="1:17" ht="12.75">
      <c r="A22" s="43">
        <v>16</v>
      </c>
      <c r="B22" s="94"/>
      <c r="C22" s="94" t="s">
        <v>360</v>
      </c>
      <c r="D22" s="44">
        <f t="shared" si="0"/>
        <v>131.1212239615925</v>
      </c>
      <c r="E22" s="43"/>
      <c r="F22" s="43">
        <v>6</v>
      </c>
      <c r="G22" s="50">
        <v>183.4</v>
      </c>
      <c r="H22" s="50">
        <v>131.9</v>
      </c>
      <c r="I22" s="44">
        <v>172.95</v>
      </c>
      <c r="J22" s="50">
        <v>67.5</v>
      </c>
      <c r="K22" s="50">
        <v>90.125</v>
      </c>
      <c r="L22" s="50">
        <v>87.09128866666667</v>
      </c>
      <c r="M22" s="50">
        <v>166.5</v>
      </c>
      <c r="N22" s="50">
        <v>159.8</v>
      </c>
      <c r="O22" s="44">
        <v>95.63723961592501</v>
      </c>
      <c r="P22" s="50">
        <v>132.7</v>
      </c>
      <c r="Q22" s="44">
        <v>110.7</v>
      </c>
    </row>
    <row r="23" spans="1:17" ht="12.75">
      <c r="A23" s="12">
        <v>17</v>
      </c>
      <c r="B23" s="8"/>
      <c r="C23" s="8" t="s">
        <v>361</v>
      </c>
      <c r="D23" s="19">
        <f t="shared" si="0"/>
        <v>117.23780221201125</v>
      </c>
      <c r="E23" s="12"/>
      <c r="F23" s="12">
        <v>31</v>
      </c>
      <c r="G23" s="5">
        <v>146.9</v>
      </c>
      <c r="H23" s="5">
        <v>110.3</v>
      </c>
      <c r="I23" s="19">
        <v>172.55</v>
      </c>
      <c r="J23" s="5">
        <v>81.9</v>
      </c>
      <c r="K23" s="5">
        <v>64.325</v>
      </c>
      <c r="L23" s="5">
        <v>10.816075333333336</v>
      </c>
      <c r="M23" s="5">
        <v>139.533</v>
      </c>
      <c r="N23" s="5">
        <v>117.5</v>
      </c>
      <c r="O23" s="19">
        <v>112.97002212011249</v>
      </c>
      <c r="P23" s="5">
        <v>112.2</v>
      </c>
      <c r="Q23" s="19">
        <v>114.2</v>
      </c>
    </row>
    <row r="24" spans="1:17" ht="12.75">
      <c r="A24" s="12">
        <v>18</v>
      </c>
      <c r="B24" s="8"/>
      <c r="C24" s="8" t="s">
        <v>260</v>
      </c>
      <c r="D24" s="19">
        <f t="shared" si="0"/>
        <v>122.05947312161125</v>
      </c>
      <c r="E24" s="12"/>
      <c r="F24" s="12">
        <v>22</v>
      </c>
      <c r="G24" s="5">
        <v>156.4</v>
      </c>
      <c r="H24" s="5">
        <v>105.5</v>
      </c>
      <c r="I24" s="19">
        <v>156.625</v>
      </c>
      <c r="J24" s="5">
        <v>104.1</v>
      </c>
      <c r="K24" s="5">
        <v>82.025</v>
      </c>
      <c r="L24" s="5">
        <v>80.96426333333334</v>
      </c>
      <c r="M24" s="5">
        <v>151.6</v>
      </c>
      <c r="N24" s="5">
        <v>141.7</v>
      </c>
      <c r="O24" s="19">
        <v>89.9447312161125</v>
      </c>
      <c r="P24" s="5">
        <v>115.4</v>
      </c>
      <c r="Q24" s="19">
        <v>117.3</v>
      </c>
    </row>
    <row r="25" spans="1:17" ht="12.75">
      <c r="A25" s="12">
        <v>19</v>
      </c>
      <c r="B25" s="8"/>
      <c r="C25" s="8" t="s">
        <v>362</v>
      </c>
      <c r="D25" s="19">
        <f t="shared" si="0"/>
        <v>115.08666755159625</v>
      </c>
      <c r="E25" s="12"/>
      <c r="F25" s="1">
        <v>33</v>
      </c>
      <c r="G25" s="5">
        <v>142.7</v>
      </c>
      <c r="H25" s="5">
        <v>115.2</v>
      </c>
      <c r="I25" s="19">
        <v>147.175</v>
      </c>
      <c r="J25" s="5">
        <v>97.9</v>
      </c>
      <c r="K25" s="5">
        <v>85.05</v>
      </c>
      <c r="L25" s="5">
        <v>58.519344</v>
      </c>
      <c r="M25" s="5">
        <v>139.9</v>
      </c>
      <c r="N25" s="5">
        <v>128.5</v>
      </c>
      <c r="O25" s="19">
        <v>101.5416755159625</v>
      </c>
      <c r="P25" s="5">
        <v>100.4</v>
      </c>
      <c r="Q25" s="19">
        <v>92.5</v>
      </c>
    </row>
    <row r="26" spans="1:17" ht="12.75">
      <c r="A26" s="43">
        <v>20</v>
      </c>
      <c r="B26" s="94"/>
      <c r="C26" s="94" t="s">
        <v>363</v>
      </c>
      <c r="D26" s="44">
        <f t="shared" si="0"/>
        <v>122.93055479837874</v>
      </c>
      <c r="E26" s="43"/>
      <c r="F26" s="43">
        <v>19</v>
      </c>
      <c r="G26" s="50">
        <v>148.2</v>
      </c>
      <c r="H26" s="50">
        <v>100</v>
      </c>
      <c r="I26" s="44">
        <v>159.675</v>
      </c>
      <c r="J26" s="50">
        <v>99.9</v>
      </c>
      <c r="K26" s="50">
        <v>85.725</v>
      </c>
      <c r="L26" s="50">
        <v>68.33508866666666</v>
      </c>
      <c r="M26" s="50">
        <v>167.433</v>
      </c>
      <c r="N26" s="50">
        <v>147.2</v>
      </c>
      <c r="O26" s="44">
        <v>81.07254798378749</v>
      </c>
      <c r="P26" s="50">
        <v>125.1</v>
      </c>
      <c r="Q26" s="44">
        <v>115</v>
      </c>
    </row>
    <row r="27" spans="1:17" ht="12.75">
      <c r="A27" s="12">
        <v>21</v>
      </c>
      <c r="B27" s="8"/>
      <c r="C27" s="8" t="s">
        <v>27</v>
      </c>
      <c r="D27" s="19">
        <f t="shared" si="0"/>
        <v>101.13195510361874</v>
      </c>
      <c r="E27" s="12"/>
      <c r="F27" s="1">
        <v>34</v>
      </c>
      <c r="G27" s="5">
        <v>143.3</v>
      </c>
      <c r="H27" s="5">
        <v>135.1</v>
      </c>
      <c r="I27" s="19">
        <v>149.05</v>
      </c>
      <c r="J27" s="5">
        <v>84.8</v>
      </c>
      <c r="K27" s="5">
        <v>41.175</v>
      </c>
      <c r="L27" s="5">
        <v>17.443265999999998</v>
      </c>
      <c r="M27" s="5">
        <v>106.367</v>
      </c>
      <c r="N27" s="5">
        <v>93.4</v>
      </c>
      <c r="O27" s="19">
        <v>105.72755103618749</v>
      </c>
      <c r="P27" s="5">
        <v>65.6</v>
      </c>
      <c r="Q27" s="19">
        <v>86.8</v>
      </c>
    </row>
    <row r="28" spans="1:17" ht="12.75">
      <c r="A28" s="12">
        <v>22</v>
      </c>
      <c r="B28"/>
      <c r="C28" s="8" t="s">
        <v>254</v>
      </c>
      <c r="D28" s="19">
        <f t="shared" si="0"/>
        <v>121.86164066680124</v>
      </c>
      <c r="E28" s="12"/>
      <c r="F28" s="12">
        <v>23</v>
      </c>
      <c r="G28" s="5">
        <v>163.9</v>
      </c>
      <c r="H28" s="5">
        <v>119.2</v>
      </c>
      <c r="I28" s="19">
        <v>161.65</v>
      </c>
      <c r="J28" s="5">
        <v>76.8</v>
      </c>
      <c r="K28" s="5">
        <v>81.675</v>
      </c>
      <c r="L28" s="5">
        <v>36.699631333333336</v>
      </c>
      <c r="M28" s="5">
        <v>148.9</v>
      </c>
      <c r="N28" s="5">
        <v>141</v>
      </c>
      <c r="O28" s="19">
        <v>96.9914066680125</v>
      </c>
      <c r="P28" s="5">
        <v>130.9</v>
      </c>
      <c r="Q28" s="19">
        <v>97.6</v>
      </c>
    </row>
    <row r="29" spans="1:17" ht="12.75">
      <c r="A29" s="12">
        <v>23</v>
      </c>
      <c r="B29"/>
      <c r="C29" s="8" t="s">
        <v>261</v>
      </c>
      <c r="D29" s="19">
        <f t="shared" si="0"/>
        <v>127.76172864688752</v>
      </c>
      <c r="E29" s="12"/>
      <c r="F29" s="12">
        <v>12</v>
      </c>
      <c r="G29" s="5">
        <v>159.4</v>
      </c>
      <c r="H29" s="5">
        <v>109.1</v>
      </c>
      <c r="I29" s="19">
        <v>148.25</v>
      </c>
      <c r="J29" s="5">
        <v>96.8</v>
      </c>
      <c r="K29" s="5">
        <v>88.825</v>
      </c>
      <c r="L29" s="5">
        <v>83.652652</v>
      </c>
      <c r="M29" s="5">
        <v>177.667</v>
      </c>
      <c r="N29" s="5">
        <v>173.9</v>
      </c>
      <c r="O29" s="19">
        <v>83.47528646887498</v>
      </c>
      <c r="P29" s="5">
        <v>126.9</v>
      </c>
      <c r="Q29" s="19">
        <v>113.3</v>
      </c>
    </row>
    <row r="30" spans="1:17" ht="12.75">
      <c r="A30" s="43">
        <v>24</v>
      </c>
      <c r="B30" s="94"/>
      <c r="C30" s="94" t="s">
        <v>262</v>
      </c>
      <c r="D30" s="44">
        <f t="shared" si="0"/>
        <v>120.22666615556622</v>
      </c>
      <c r="E30" s="43"/>
      <c r="F30" s="43">
        <v>25</v>
      </c>
      <c r="G30" s="50">
        <v>163.4</v>
      </c>
      <c r="H30" s="50">
        <v>108.8</v>
      </c>
      <c r="I30" s="44">
        <v>154.95</v>
      </c>
      <c r="J30" s="50">
        <v>86.3</v>
      </c>
      <c r="K30" s="50">
        <v>87.025</v>
      </c>
      <c r="L30" s="50">
        <v>78.33839533333334</v>
      </c>
      <c r="M30" s="50">
        <v>165.7</v>
      </c>
      <c r="N30" s="50">
        <v>134.3</v>
      </c>
      <c r="O30" s="44">
        <v>96.09166155566248</v>
      </c>
      <c r="P30" s="50">
        <v>100.6</v>
      </c>
      <c r="Q30" s="44">
        <v>105.1</v>
      </c>
    </row>
    <row r="31" spans="1:17" ht="12.75">
      <c r="A31" s="12">
        <v>25</v>
      </c>
      <c r="B31" s="8"/>
      <c r="C31" s="8" t="s">
        <v>364</v>
      </c>
      <c r="D31" s="19">
        <f t="shared" si="0"/>
        <v>126.74856055239127</v>
      </c>
      <c r="E31" s="12"/>
      <c r="F31" s="12">
        <v>16</v>
      </c>
      <c r="G31" s="5">
        <v>163.7</v>
      </c>
      <c r="H31" s="5">
        <v>96.2</v>
      </c>
      <c r="I31" s="19">
        <v>166.2</v>
      </c>
      <c r="J31" s="5">
        <v>71.4</v>
      </c>
      <c r="K31" s="5">
        <v>97.25</v>
      </c>
      <c r="L31" s="5">
        <v>42.82665666666667</v>
      </c>
      <c r="M31" s="5">
        <v>168.9</v>
      </c>
      <c r="N31" s="5">
        <v>156.8</v>
      </c>
      <c r="O31" s="19">
        <v>92.6356055239125</v>
      </c>
      <c r="P31" s="5">
        <v>123</v>
      </c>
      <c r="Q31" s="19">
        <v>131.4</v>
      </c>
    </row>
    <row r="32" spans="1:17" ht="12.75">
      <c r="A32" s="12">
        <v>26</v>
      </c>
      <c r="B32" s="8"/>
      <c r="C32" s="8" t="s">
        <v>365</v>
      </c>
      <c r="D32" s="19">
        <f t="shared" si="0"/>
        <v>118.34266798364874</v>
      </c>
      <c r="E32" s="12"/>
      <c r="F32" s="12">
        <v>29</v>
      </c>
      <c r="G32" s="5">
        <v>155.7</v>
      </c>
      <c r="H32" s="5">
        <v>114.5</v>
      </c>
      <c r="I32" s="19">
        <v>158.4</v>
      </c>
      <c r="J32" s="5">
        <v>90</v>
      </c>
      <c r="K32" s="5">
        <v>79.875</v>
      </c>
      <c r="L32" s="5">
        <v>35.76182133333333</v>
      </c>
      <c r="M32" s="5">
        <v>157.433</v>
      </c>
      <c r="N32" s="5">
        <v>135.8</v>
      </c>
      <c r="O32" s="19">
        <v>77.41867983648748</v>
      </c>
      <c r="P32" s="5">
        <v>100.2</v>
      </c>
      <c r="Q32" s="19">
        <v>114.1</v>
      </c>
    </row>
    <row r="33" spans="1:17" ht="12.75">
      <c r="A33" s="12">
        <v>27</v>
      </c>
      <c r="B33" s="8"/>
      <c r="C33" s="8" t="s">
        <v>366</v>
      </c>
      <c r="D33" s="19">
        <f t="shared" si="0"/>
        <v>120.0101416189575</v>
      </c>
      <c r="E33" s="12"/>
      <c r="F33" s="12">
        <v>26</v>
      </c>
      <c r="G33" s="5">
        <v>165.1</v>
      </c>
      <c r="H33" s="5">
        <v>101.9</v>
      </c>
      <c r="I33" s="19">
        <v>139.375</v>
      </c>
      <c r="J33" s="5">
        <v>91.5</v>
      </c>
      <c r="K33" s="5">
        <v>90.25</v>
      </c>
      <c r="L33" s="5">
        <v>80.58913933333334</v>
      </c>
      <c r="M33" s="5">
        <v>156.167</v>
      </c>
      <c r="N33" s="5">
        <v>149</v>
      </c>
      <c r="O33" s="19">
        <v>82.709416189575</v>
      </c>
      <c r="P33" s="5">
        <v>117.3</v>
      </c>
      <c r="Q33" s="19">
        <v>106.8</v>
      </c>
    </row>
    <row r="34" spans="1:17" ht="12.75">
      <c r="A34" s="43">
        <v>28</v>
      </c>
      <c r="B34" s="94"/>
      <c r="C34" s="94" t="s">
        <v>28</v>
      </c>
      <c r="D34" s="44">
        <f t="shared" si="0"/>
        <v>116.36307278794375</v>
      </c>
      <c r="E34" s="43"/>
      <c r="F34" s="43">
        <v>32</v>
      </c>
      <c r="G34" s="50">
        <v>178</v>
      </c>
      <c r="H34" s="50">
        <v>126.2</v>
      </c>
      <c r="I34" s="44">
        <v>153.225</v>
      </c>
      <c r="J34" s="50">
        <v>95.3</v>
      </c>
      <c r="K34" s="50">
        <v>80.1</v>
      </c>
      <c r="L34" s="50">
        <v>44.639756</v>
      </c>
      <c r="M34" s="50">
        <v>130.933</v>
      </c>
      <c r="N34" s="50">
        <v>107.2</v>
      </c>
      <c r="O34" s="44">
        <v>93.1727278794375</v>
      </c>
      <c r="P34" s="50">
        <v>95.1</v>
      </c>
      <c r="Q34" s="44">
        <v>104.4</v>
      </c>
    </row>
    <row r="35" spans="1:17" ht="12.75">
      <c r="A35" s="12">
        <v>29</v>
      </c>
      <c r="B35" s="8"/>
      <c r="C35" s="8" t="s">
        <v>263</v>
      </c>
      <c r="D35" s="19">
        <f t="shared" si="0"/>
        <v>122.84148451756998</v>
      </c>
      <c r="E35" s="12"/>
      <c r="F35" s="12">
        <v>20</v>
      </c>
      <c r="G35" s="5">
        <v>167.1</v>
      </c>
      <c r="H35" s="5">
        <v>114.7</v>
      </c>
      <c r="I35" s="19">
        <v>152.225</v>
      </c>
      <c r="J35" s="5">
        <v>97.7</v>
      </c>
      <c r="K35" s="5">
        <v>87.05</v>
      </c>
      <c r="L35" s="5">
        <v>74.77471733333334</v>
      </c>
      <c r="M35" s="5">
        <v>157.133</v>
      </c>
      <c r="N35" s="5">
        <v>137.6</v>
      </c>
      <c r="O35" s="19">
        <v>85.7068451757</v>
      </c>
      <c r="P35" s="5">
        <v>118.6</v>
      </c>
      <c r="Q35" s="19">
        <v>110.6</v>
      </c>
    </row>
    <row r="36" spans="1:17" ht="12.75">
      <c r="A36" s="12">
        <v>30</v>
      </c>
      <c r="B36" s="8"/>
      <c r="C36" s="8" t="s">
        <v>264</v>
      </c>
      <c r="D36" s="19">
        <f t="shared" si="0"/>
        <v>124.95531233806</v>
      </c>
      <c r="E36" s="12"/>
      <c r="F36" s="12">
        <v>17</v>
      </c>
      <c r="G36" s="5">
        <v>184.6</v>
      </c>
      <c r="H36" s="5">
        <v>136.4</v>
      </c>
      <c r="I36" s="19">
        <v>152.4</v>
      </c>
      <c r="J36" s="5">
        <v>71.6</v>
      </c>
      <c r="K36" s="5">
        <v>80.125</v>
      </c>
      <c r="L36" s="5">
        <v>53.70525266666667</v>
      </c>
      <c r="M36" s="5">
        <v>155.333</v>
      </c>
      <c r="N36" s="5">
        <v>142.3</v>
      </c>
      <c r="O36" s="19">
        <v>84.59512338060001</v>
      </c>
      <c r="P36" s="5">
        <v>124.4</v>
      </c>
      <c r="Q36" s="19">
        <v>117.8</v>
      </c>
    </row>
    <row r="37" spans="1:17" ht="12.75">
      <c r="A37" s="12">
        <v>31</v>
      </c>
      <c r="B37" s="8"/>
      <c r="C37" s="8" t="s">
        <v>265</v>
      </c>
      <c r="D37" s="19">
        <f t="shared" si="0"/>
        <v>128.37160440041126</v>
      </c>
      <c r="E37" s="12"/>
      <c r="F37" s="12">
        <v>10</v>
      </c>
      <c r="G37" s="5">
        <v>177.2</v>
      </c>
      <c r="H37" s="5">
        <v>138.8</v>
      </c>
      <c r="I37" s="19">
        <v>163.225</v>
      </c>
      <c r="J37" s="5">
        <v>79.4</v>
      </c>
      <c r="K37" s="5">
        <v>92.75</v>
      </c>
      <c r="L37" s="5">
        <v>54.26793866666667</v>
      </c>
      <c r="M37" s="5">
        <v>162.833</v>
      </c>
      <c r="N37" s="5">
        <v>139.3</v>
      </c>
      <c r="O37" s="19">
        <v>90.70804400411248</v>
      </c>
      <c r="P37" s="5">
        <v>128.1</v>
      </c>
      <c r="Q37" s="19">
        <v>111.4</v>
      </c>
    </row>
    <row r="38" spans="1:17" ht="12.75">
      <c r="A38" s="43">
        <v>32</v>
      </c>
      <c r="B38" s="191"/>
      <c r="C38" s="94" t="s">
        <v>226</v>
      </c>
      <c r="D38" s="44">
        <f t="shared" si="0"/>
        <v>123.37314635624</v>
      </c>
      <c r="E38" s="43"/>
      <c r="F38" s="43">
        <v>18</v>
      </c>
      <c r="G38" s="50">
        <v>163.4</v>
      </c>
      <c r="H38" s="50">
        <v>93.9</v>
      </c>
      <c r="I38" s="44">
        <v>164.175</v>
      </c>
      <c r="J38" s="50">
        <v>91.1</v>
      </c>
      <c r="K38" s="50">
        <v>100.875</v>
      </c>
      <c r="L38" s="50">
        <v>65.39661733333334</v>
      </c>
      <c r="M38" s="50">
        <v>151.233</v>
      </c>
      <c r="N38" s="50">
        <v>137.4</v>
      </c>
      <c r="O38" s="44">
        <v>98.44846356240001</v>
      </c>
      <c r="P38" s="50">
        <v>127.3</v>
      </c>
      <c r="Q38" s="44">
        <v>105.9</v>
      </c>
    </row>
    <row r="39" spans="1:17" ht="12.75">
      <c r="A39" s="1">
        <v>33</v>
      </c>
      <c r="B39" s="79"/>
      <c r="C39" s="8" t="s">
        <v>367</v>
      </c>
      <c r="D39" s="19">
        <f t="shared" si="0"/>
        <v>117.29929622182752</v>
      </c>
      <c r="E39" s="41"/>
      <c r="F39" s="12">
        <v>30</v>
      </c>
      <c r="G39" s="5">
        <v>159.6</v>
      </c>
      <c r="H39" s="5">
        <v>92.2</v>
      </c>
      <c r="I39" s="19">
        <v>174.9</v>
      </c>
      <c r="J39" s="5">
        <v>97.2</v>
      </c>
      <c r="K39" s="5">
        <v>82.825</v>
      </c>
      <c r="L39" s="5">
        <v>70.83591533333333</v>
      </c>
      <c r="M39" s="5">
        <v>110.167</v>
      </c>
      <c r="N39" s="5">
        <v>121.2</v>
      </c>
      <c r="O39" s="19">
        <v>97.50096221827499</v>
      </c>
      <c r="P39" s="5">
        <v>116.8</v>
      </c>
      <c r="Q39" s="19">
        <v>120.6</v>
      </c>
    </row>
    <row r="40" spans="1:17" ht="12.75">
      <c r="A40" s="1">
        <v>34</v>
      </c>
      <c r="B40"/>
      <c r="C40" s="8" t="s">
        <v>368</v>
      </c>
      <c r="D40" s="19">
        <f t="shared" si="0"/>
        <v>127.00814180663376</v>
      </c>
      <c r="E40" s="20"/>
      <c r="F40" s="12">
        <v>15</v>
      </c>
      <c r="G40" s="5">
        <v>162.8</v>
      </c>
      <c r="H40" s="5">
        <v>132.2</v>
      </c>
      <c r="I40" s="19">
        <v>175.1</v>
      </c>
      <c r="J40" s="5">
        <v>100.9</v>
      </c>
      <c r="K40" s="5">
        <v>77.2</v>
      </c>
      <c r="L40" s="5">
        <v>41.01355733333334</v>
      </c>
      <c r="M40" s="5">
        <v>159.867</v>
      </c>
      <c r="N40" s="5">
        <v>142.2</v>
      </c>
      <c r="O40" s="19">
        <v>98.71441806633747</v>
      </c>
      <c r="P40" s="5">
        <v>122.7</v>
      </c>
      <c r="Q40" s="19">
        <v>98.4</v>
      </c>
    </row>
    <row r="41" spans="1:17" ht="13.5" thickBot="1">
      <c r="A41" s="49">
        <v>35</v>
      </c>
      <c r="B41" s="197"/>
      <c r="C41" s="47" t="s">
        <v>369</v>
      </c>
      <c r="D41" s="53">
        <f t="shared" si="0"/>
        <v>122.56142637415624</v>
      </c>
      <c r="E41" s="46"/>
      <c r="F41" s="46">
        <v>21</v>
      </c>
      <c r="G41" s="55">
        <v>166.4</v>
      </c>
      <c r="H41" s="55">
        <v>121.1</v>
      </c>
      <c r="I41" s="53">
        <v>172.85</v>
      </c>
      <c r="J41" s="55">
        <v>86.1</v>
      </c>
      <c r="K41" s="55">
        <v>84.55</v>
      </c>
      <c r="L41" s="55">
        <v>76.96294066666667</v>
      </c>
      <c r="M41" s="55">
        <v>155.633</v>
      </c>
      <c r="N41" s="55">
        <v>119</v>
      </c>
      <c r="O41" s="53">
        <v>80.5812637415625</v>
      </c>
      <c r="P41" s="55">
        <v>119.3</v>
      </c>
      <c r="Q41" s="53">
        <v>120.1</v>
      </c>
    </row>
    <row r="42" spans="1:17" ht="13.5" thickTop="1">
      <c r="A42" s="41"/>
      <c r="B42" s="39"/>
      <c r="D42" s="20"/>
      <c r="E42" s="41"/>
      <c r="F42" s="20"/>
      <c r="G42" s="8"/>
      <c r="H42" s="8"/>
      <c r="I42" s="19" t="s">
        <v>371</v>
      </c>
      <c r="J42" s="8"/>
      <c r="K42" s="8"/>
      <c r="L42" s="108"/>
      <c r="M42" s="4"/>
      <c r="N42" s="4"/>
      <c r="O42" s="8"/>
      <c r="P42" s="8"/>
      <c r="Q42" s="8"/>
    </row>
    <row r="43" spans="1:17" ht="12.75">
      <c r="A43" s="41"/>
      <c r="B43" s="131"/>
      <c r="C43" s="132" t="s">
        <v>51</v>
      </c>
      <c r="D43" s="20">
        <f>AVERAGE(D7:D41)</f>
        <v>123.79779951464802</v>
      </c>
      <c r="E43" s="41"/>
      <c r="F43" s="20"/>
      <c r="G43" s="19">
        <v>167.96285714285716</v>
      </c>
      <c r="H43" s="19">
        <v>126.80857142857144</v>
      </c>
      <c r="I43" s="19">
        <v>164.2</v>
      </c>
      <c r="J43" s="19">
        <v>88.40857142857143</v>
      </c>
      <c r="K43" s="19">
        <v>83.25928571428571</v>
      </c>
      <c r="L43" s="5">
        <v>56.4936744</v>
      </c>
      <c r="M43" s="19">
        <v>155.45805714285714</v>
      </c>
      <c r="N43" s="19">
        <v>133.41142857142856</v>
      </c>
      <c r="O43" s="19">
        <v>91.4806522893375</v>
      </c>
      <c r="P43" s="19">
        <v>116.37714285714287</v>
      </c>
      <c r="Q43" s="19">
        <v>110.61142857142859</v>
      </c>
    </row>
    <row r="44" spans="1:17" ht="12.75">
      <c r="A44" s="25"/>
      <c r="B44" s="133"/>
      <c r="C44" s="132" t="s">
        <v>88</v>
      </c>
      <c r="D44" s="133"/>
      <c r="E44" s="25"/>
      <c r="F44" s="25"/>
      <c r="G44" s="19">
        <v>5.56</v>
      </c>
      <c r="H44" s="146" t="s">
        <v>89</v>
      </c>
      <c r="I44" s="146" t="s">
        <v>89</v>
      </c>
      <c r="J44" s="19">
        <v>3.1</v>
      </c>
      <c r="K44" s="19">
        <v>3.03</v>
      </c>
      <c r="L44" s="5">
        <v>23.21</v>
      </c>
      <c r="M44" s="19">
        <v>8.94</v>
      </c>
      <c r="N44" s="19">
        <v>5.9</v>
      </c>
      <c r="O44" s="146" t="s">
        <v>89</v>
      </c>
      <c r="P44" s="19">
        <v>7.6</v>
      </c>
      <c r="Q44" s="19">
        <v>1.31</v>
      </c>
    </row>
    <row r="45" spans="1:17" ht="12.75">
      <c r="A45" s="12"/>
      <c r="B45" s="95"/>
      <c r="C45" s="132" t="s">
        <v>97</v>
      </c>
      <c r="D45" s="95"/>
      <c r="E45" s="12"/>
      <c r="F45" s="19"/>
      <c r="G45" s="19">
        <v>4.99</v>
      </c>
      <c r="H45" s="19">
        <v>10</v>
      </c>
      <c r="I45" s="19">
        <v>6.3</v>
      </c>
      <c r="J45" s="19">
        <v>12.9</v>
      </c>
      <c r="K45" s="19">
        <v>16.52605</v>
      </c>
      <c r="L45" s="5">
        <v>12.50029</v>
      </c>
      <c r="M45" s="19">
        <v>6.53</v>
      </c>
      <c r="N45" s="19">
        <v>9.2</v>
      </c>
      <c r="O45" s="19">
        <v>15.46</v>
      </c>
      <c r="P45" s="19">
        <v>6.7</v>
      </c>
      <c r="Q45" s="19">
        <v>16.97</v>
      </c>
    </row>
    <row r="46" spans="1:17" ht="12.75">
      <c r="A46" s="22"/>
      <c r="B46" s="135"/>
      <c r="C46" s="132" t="s">
        <v>256</v>
      </c>
      <c r="D46" s="136"/>
      <c r="E46" s="22"/>
      <c r="F46" s="22"/>
      <c r="G46" s="19">
        <v>17.1</v>
      </c>
      <c r="H46" s="19">
        <v>20.6</v>
      </c>
      <c r="I46" s="19">
        <v>14.5</v>
      </c>
      <c r="J46" s="19">
        <v>19</v>
      </c>
      <c r="K46" s="19">
        <v>22.423</v>
      </c>
      <c r="L46" s="5">
        <v>11.512</v>
      </c>
      <c r="M46" s="19">
        <v>16.62</v>
      </c>
      <c r="N46" s="19">
        <v>20.1</v>
      </c>
      <c r="O46" s="19">
        <v>23.8</v>
      </c>
      <c r="P46" s="19">
        <v>15.9</v>
      </c>
      <c r="Q46" s="19">
        <v>30.58</v>
      </c>
    </row>
    <row r="47" spans="1:17" ht="12.75">
      <c r="A47" s="12"/>
      <c r="B47" s="8"/>
      <c r="C47" s="134" t="s">
        <v>230</v>
      </c>
      <c r="D47" s="95"/>
      <c r="E47" s="12"/>
      <c r="F47" s="19"/>
      <c r="G47" s="22">
        <v>2</v>
      </c>
      <c r="H47" s="22">
        <v>3</v>
      </c>
      <c r="I47" s="22">
        <v>4</v>
      </c>
      <c r="J47" s="22">
        <v>3</v>
      </c>
      <c r="K47" s="22">
        <v>3</v>
      </c>
      <c r="L47" s="4">
        <v>3</v>
      </c>
      <c r="M47" s="22">
        <v>2</v>
      </c>
      <c r="N47" s="22">
        <v>2</v>
      </c>
      <c r="O47" s="22">
        <v>3</v>
      </c>
      <c r="P47" s="22">
        <v>2</v>
      </c>
      <c r="Q47" s="22">
        <v>3</v>
      </c>
    </row>
    <row r="48" spans="1:15" ht="12.75">
      <c r="A48" s="12"/>
      <c r="B48" s="8"/>
      <c r="C48" s="8"/>
      <c r="D48" s="95"/>
      <c r="E48" s="12"/>
      <c r="F48" s="19"/>
      <c r="G48" s="19"/>
      <c r="H48" s="20"/>
      <c r="I48" s="20"/>
      <c r="J48" s="20"/>
      <c r="K48" s="19"/>
      <c r="L48" s="19"/>
      <c r="M48" s="19"/>
      <c r="N48" s="1"/>
      <c r="O48" s="16"/>
    </row>
    <row r="49" spans="1:13" ht="14.25">
      <c r="A49" s="12"/>
      <c r="B49" s="8"/>
      <c r="C49" s="21" t="s">
        <v>544</v>
      </c>
      <c r="D49" s="95"/>
      <c r="E49" s="12"/>
      <c r="F49" s="19"/>
      <c r="G49" s="19"/>
      <c r="H49" s="91"/>
      <c r="I49" s="20"/>
      <c r="J49" s="20"/>
      <c r="K49" s="19"/>
      <c r="L49" s="19"/>
      <c r="M49" s="19"/>
    </row>
    <row r="50" spans="1:13" ht="12.75">
      <c r="A50" s="12"/>
      <c r="B50" s="8"/>
      <c r="C50" s="8"/>
      <c r="D50" s="95"/>
      <c r="E50" s="12"/>
      <c r="F50" s="19"/>
      <c r="G50" s="19"/>
      <c r="H50" s="20"/>
      <c r="I50" s="20"/>
      <c r="J50" s="20"/>
      <c r="K50" s="19"/>
      <c r="L50" s="19"/>
      <c r="M50" s="19"/>
    </row>
    <row r="51" spans="2:12" ht="12.75">
      <c r="B51" s="79"/>
      <c r="C51" s="1"/>
      <c r="D51" s="19"/>
      <c r="E51" s="19"/>
      <c r="F51" s="19"/>
      <c r="G51" s="20"/>
      <c r="H51" s="19"/>
      <c r="I51" s="19"/>
      <c r="J51" s="19"/>
      <c r="K51" s="5"/>
      <c r="L51" s="19"/>
    </row>
    <row r="52" spans="2:19" ht="12.75">
      <c r="B52" s="79"/>
      <c r="C52" s="1"/>
      <c r="D52" s="19"/>
      <c r="E52" s="19"/>
      <c r="F52" s="19"/>
      <c r="G52" s="19"/>
      <c r="H52" s="19"/>
      <c r="I52" s="20"/>
      <c r="J52" s="20"/>
      <c r="K52" s="19"/>
      <c r="L52" s="19"/>
      <c r="M52" s="19"/>
      <c r="N52" s="20"/>
      <c r="O52" s="19"/>
      <c r="P52" s="19"/>
      <c r="Q52" s="19"/>
      <c r="R52" s="19"/>
      <c r="S52" s="19"/>
    </row>
    <row r="53" spans="2:19" ht="12.75">
      <c r="B53" s="79"/>
      <c r="C53" s="1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88"/>
    </row>
    <row r="54" spans="2:19" ht="12.75">
      <c r="B54" s="79"/>
      <c r="C54" s="1"/>
      <c r="D54" s="19"/>
      <c r="E54" s="20"/>
      <c r="F54" s="20"/>
      <c r="G54" s="20"/>
      <c r="H54" s="20"/>
      <c r="I54" s="20"/>
      <c r="J54" s="20"/>
      <c r="K54" s="20"/>
      <c r="L54" s="20"/>
      <c r="M54" s="15"/>
      <c r="N54" s="20"/>
      <c r="O54" s="20"/>
      <c r="P54" s="20"/>
      <c r="Q54" s="20"/>
      <c r="R54" s="20"/>
      <c r="S54" s="20"/>
    </row>
    <row r="55" spans="2:19" ht="12.75">
      <c r="B55" s="79"/>
      <c r="C55" s="1"/>
      <c r="D55" s="19"/>
      <c r="E55" s="19"/>
      <c r="F55" s="19"/>
      <c r="G55" s="19"/>
      <c r="H55" s="19"/>
      <c r="I55" s="146"/>
      <c r="J55" s="146"/>
      <c r="K55" s="19"/>
      <c r="L55" s="19"/>
      <c r="M55" s="5"/>
      <c r="N55" s="19"/>
      <c r="O55" s="19"/>
      <c r="P55" s="146"/>
      <c r="Q55" s="19"/>
      <c r="R55" s="19"/>
      <c r="S55" s="19"/>
    </row>
    <row r="56" spans="2:19" ht="12.75">
      <c r="B56" s="79"/>
      <c r="C56" s="1"/>
      <c r="D56" s="19"/>
      <c r="E56" s="19"/>
      <c r="F56" s="19"/>
      <c r="G56" s="19"/>
      <c r="H56" s="19"/>
      <c r="I56" s="19"/>
      <c r="J56" s="19"/>
      <c r="K56" s="19"/>
      <c r="L56" s="19"/>
      <c r="M56" s="5"/>
      <c r="N56" s="19"/>
      <c r="O56" s="19"/>
      <c r="P56" s="19"/>
      <c r="Q56" s="19"/>
      <c r="R56" s="19"/>
      <c r="S56" s="19"/>
    </row>
    <row r="57" spans="2:19" ht="12.75">
      <c r="B57" s="79"/>
      <c r="C57" s="1"/>
      <c r="D57" s="19"/>
      <c r="E57" s="19"/>
      <c r="F57" s="19"/>
      <c r="G57" s="19"/>
      <c r="H57" s="19"/>
      <c r="I57" s="19"/>
      <c r="J57" s="19"/>
      <c r="K57" s="19"/>
      <c r="L57" s="19"/>
      <c r="M57" s="5"/>
      <c r="N57" s="19"/>
      <c r="O57" s="19"/>
      <c r="P57" s="19"/>
      <c r="Q57" s="19"/>
      <c r="R57" s="19"/>
      <c r="S57" s="19"/>
    </row>
    <row r="58" spans="2:19" ht="12.75">
      <c r="B58" s="79"/>
      <c r="C58" s="1"/>
      <c r="D58" s="19"/>
      <c r="E58" s="19"/>
      <c r="F58" s="22"/>
      <c r="G58" s="22"/>
      <c r="H58" s="22"/>
      <c r="I58" s="22"/>
      <c r="J58" s="22"/>
      <c r="K58" s="22"/>
      <c r="L58" s="22"/>
      <c r="M58" s="4"/>
      <c r="N58" s="22"/>
      <c r="O58" s="22"/>
      <c r="P58" s="22"/>
      <c r="Q58" s="22"/>
      <c r="R58" s="22"/>
      <c r="S58" s="22"/>
    </row>
    <row r="59" spans="2:12" ht="12.75">
      <c r="B59" s="79"/>
      <c r="C59" s="1"/>
      <c r="D59" s="19"/>
      <c r="E59" s="19"/>
      <c r="F59" s="19"/>
      <c r="G59" s="20"/>
      <c r="H59" s="19"/>
      <c r="I59" s="19"/>
      <c r="J59" s="19"/>
      <c r="K59" s="5"/>
      <c r="L59" s="19"/>
    </row>
    <row r="60" spans="2:12" ht="12.75">
      <c r="B60" s="79"/>
      <c r="C60" s="1"/>
      <c r="D60" s="19"/>
      <c r="E60" s="19"/>
      <c r="F60" s="19"/>
      <c r="G60" s="20"/>
      <c r="H60" s="19"/>
      <c r="I60" s="19"/>
      <c r="J60" s="19"/>
      <c r="K60" s="5"/>
      <c r="L60" s="19"/>
    </row>
    <row r="61" spans="2:12" ht="12.75">
      <c r="B61" s="79"/>
      <c r="C61" s="1"/>
      <c r="D61" s="19"/>
      <c r="E61" s="19"/>
      <c r="F61" s="19"/>
      <c r="G61" s="20"/>
      <c r="H61" s="19"/>
      <c r="I61" s="19"/>
      <c r="J61" s="19"/>
      <c r="K61" s="5"/>
      <c r="L61" s="19"/>
    </row>
    <row r="62" spans="2:12" ht="12.75">
      <c r="B62" s="79"/>
      <c r="C62" s="1"/>
      <c r="D62" s="19"/>
      <c r="E62" s="19"/>
      <c r="F62" s="19"/>
      <c r="G62" s="20"/>
      <c r="H62" s="19"/>
      <c r="I62" s="19"/>
      <c r="J62" s="19"/>
      <c r="K62" s="5"/>
      <c r="L62" s="19"/>
    </row>
    <row r="63" spans="2:12" ht="12.75">
      <c r="B63" s="79"/>
      <c r="C63" s="1"/>
      <c r="D63" s="19"/>
      <c r="E63" s="19"/>
      <c r="F63" s="19"/>
      <c r="G63" s="20"/>
      <c r="H63" s="19"/>
      <c r="I63" s="19"/>
      <c r="J63" s="19"/>
      <c r="K63" s="5"/>
      <c r="L63" s="19"/>
    </row>
    <row r="64" spans="2:12" ht="12.75">
      <c r="B64" s="79"/>
      <c r="C64" s="1"/>
      <c r="D64" s="19"/>
      <c r="E64" s="19"/>
      <c r="F64" s="19"/>
      <c r="G64" s="20"/>
      <c r="H64" s="19"/>
      <c r="I64" s="19"/>
      <c r="J64" s="19"/>
      <c r="K64" s="5"/>
      <c r="L64" s="19"/>
    </row>
    <row r="65" spans="2:12" ht="12.75">
      <c r="B65" s="79"/>
      <c r="C65" s="1"/>
      <c r="D65" s="19"/>
      <c r="E65" s="19"/>
      <c r="F65" s="19"/>
      <c r="G65" s="20"/>
      <c r="H65" s="19"/>
      <c r="I65" s="19"/>
      <c r="J65" s="19"/>
      <c r="K65" s="5"/>
      <c r="L65" s="19"/>
    </row>
    <row r="66" spans="2:12" ht="12.75">
      <c r="B66" s="79"/>
      <c r="C66" s="1"/>
      <c r="D66" s="19"/>
      <c r="E66" s="19"/>
      <c r="F66" s="19"/>
      <c r="G66" s="20"/>
      <c r="H66" s="19"/>
      <c r="I66" s="19"/>
      <c r="J66" s="19"/>
      <c r="K66" s="5"/>
      <c r="L66" s="19"/>
    </row>
    <row r="67" spans="2:12" ht="12.75">
      <c r="B67" s="79"/>
      <c r="C67" s="1"/>
      <c r="D67" s="19"/>
      <c r="E67" s="19"/>
      <c r="F67" s="19"/>
      <c r="G67" s="20"/>
      <c r="H67" s="19"/>
      <c r="I67" s="19"/>
      <c r="J67" s="19"/>
      <c r="K67" s="5"/>
      <c r="L67" s="19"/>
    </row>
    <row r="68" spans="2:12" ht="12.75">
      <c r="B68" s="79"/>
      <c r="C68" s="1"/>
      <c r="D68" s="19"/>
      <c r="E68" s="19"/>
      <c r="F68" s="19"/>
      <c r="G68" s="20"/>
      <c r="H68" s="19"/>
      <c r="I68" s="19"/>
      <c r="J68" s="19"/>
      <c r="K68" s="5"/>
      <c r="L68" s="19"/>
    </row>
    <row r="69" spans="2:12" ht="12.75">
      <c r="B69" s="79"/>
      <c r="C69" s="1"/>
      <c r="D69" s="19"/>
      <c r="E69" s="19"/>
      <c r="F69" s="19"/>
      <c r="G69" s="20"/>
      <c r="H69" s="19"/>
      <c r="I69" s="19"/>
      <c r="J69" s="19"/>
      <c r="K69" s="5"/>
      <c r="L69" s="19"/>
    </row>
    <row r="70" spans="2:12" ht="12.75">
      <c r="B70" s="79"/>
      <c r="C70" s="1"/>
      <c r="D70" s="19"/>
      <c r="E70" s="19"/>
      <c r="F70" s="19"/>
      <c r="G70" s="20"/>
      <c r="H70" s="19"/>
      <c r="I70" s="19"/>
      <c r="J70" s="19"/>
      <c r="K70" s="5"/>
      <c r="L70" s="19"/>
    </row>
    <row r="71" spans="2:12" ht="12.75">
      <c r="B71" s="79"/>
      <c r="C71" s="1"/>
      <c r="D71" s="19"/>
      <c r="E71" s="19"/>
      <c r="F71" s="19"/>
      <c r="G71" s="20"/>
      <c r="H71" s="19"/>
      <c r="I71" s="19"/>
      <c r="J71" s="19"/>
      <c r="K71" s="5"/>
      <c r="L71" s="19"/>
    </row>
    <row r="72" spans="2:12" ht="12.75">
      <c r="B72" s="79"/>
      <c r="C72" s="1"/>
      <c r="D72" s="19"/>
      <c r="E72" s="19"/>
      <c r="F72" s="19"/>
      <c r="G72" s="20"/>
      <c r="H72" s="19"/>
      <c r="I72" s="19"/>
      <c r="J72" s="19"/>
      <c r="K72" s="5"/>
      <c r="L72" s="19"/>
    </row>
    <row r="73" spans="2:12" ht="12.75">
      <c r="B73" s="79"/>
      <c r="C73" s="1"/>
      <c r="D73" s="19"/>
      <c r="E73" s="19"/>
      <c r="F73" s="19"/>
      <c r="G73" s="20"/>
      <c r="H73" s="19"/>
      <c r="I73" s="19"/>
      <c r="J73" s="19"/>
      <c r="K73" s="5"/>
      <c r="L73" s="19"/>
    </row>
    <row r="74" spans="2:12" ht="12.75">
      <c r="B74" s="79"/>
      <c r="C74" s="1"/>
      <c r="D74" s="19"/>
      <c r="E74" s="19"/>
      <c r="F74" s="19"/>
      <c r="G74" s="20"/>
      <c r="H74" s="19"/>
      <c r="I74" s="19"/>
      <c r="J74" s="19"/>
      <c r="K74" s="5"/>
      <c r="L74" s="19"/>
    </row>
    <row r="75" spans="2:12" ht="12.75">
      <c r="B75" s="79"/>
      <c r="C75" s="1"/>
      <c r="D75" s="19"/>
      <c r="E75" s="19"/>
      <c r="F75" s="19"/>
      <c r="G75" s="20"/>
      <c r="H75" s="19"/>
      <c r="I75" s="19"/>
      <c r="J75" s="19"/>
      <c r="K75" s="5"/>
      <c r="L75" s="19"/>
    </row>
    <row r="76" spans="2:12" ht="12.75">
      <c r="B76" s="79"/>
      <c r="C76" s="1"/>
      <c r="D76" s="19"/>
      <c r="E76" s="19"/>
      <c r="F76" s="19"/>
      <c r="G76" s="20"/>
      <c r="H76" s="19"/>
      <c r="I76" s="19"/>
      <c r="J76" s="19"/>
      <c r="K76" s="5"/>
      <c r="L76" s="19"/>
    </row>
    <row r="77" spans="2:12" ht="12.75">
      <c r="B77" s="79"/>
      <c r="C77" s="1"/>
      <c r="D77" s="19"/>
      <c r="E77" s="19"/>
      <c r="F77" s="19"/>
      <c r="G77" s="20"/>
      <c r="H77" s="19"/>
      <c r="I77" s="19"/>
      <c r="J77" s="19"/>
      <c r="K77" s="5"/>
      <c r="L77" s="19"/>
    </row>
    <row r="78" spans="2:12" ht="12.75">
      <c r="B78" s="79"/>
      <c r="C78" s="1"/>
      <c r="D78" s="19"/>
      <c r="E78" s="19"/>
      <c r="F78" s="19"/>
      <c r="G78" s="20"/>
      <c r="H78" s="19"/>
      <c r="I78" s="19"/>
      <c r="J78" s="19"/>
      <c r="K78" s="5"/>
      <c r="L78" s="19"/>
    </row>
    <row r="79" spans="2:12" ht="12.75">
      <c r="B79" s="79"/>
      <c r="C79" s="1"/>
      <c r="D79" s="19"/>
      <c r="E79" s="19"/>
      <c r="F79" s="19"/>
      <c r="G79" s="20"/>
      <c r="H79" s="19"/>
      <c r="I79" s="19"/>
      <c r="J79" s="19"/>
      <c r="K79" s="5"/>
      <c r="L79" s="19"/>
    </row>
    <row r="80" spans="2:12" ht="12.75">
      <c r="B80" s="79"/>
      <c r="C80" s="1"/>
      <c r="D80" s="19"/>
      <c r="E80" s="19"/>
      <c r="F80" s="19"/>
      <c r="G80" s="20"/>
      <c r="H80" s="19"/>
      <c r="I80" s="19"/>
      <c r="J80" s="19"/>
      <c r="K80" s="5"/>
      <c r="L80" s="19"/>
    </row>
    <row r="81" spans="2:12" ht="12.75">
      <c r="B81" s="79"/>
      <c r="C81" s="1"/>
      <c r="D81" s="19"/>
      <c r="E81" s="19"/>
      <c r="F81" s="19"/>
      <c r="G81" s="20"/>
      <c r="H81" s="19"/>
      <c r="I81" s="19"/>
      <c r="J81" s="19"/>
      <c r="K81" s="5"/>
      <c r="L81" s="19"/>
    </row>
    <row r="82" spans="2:12" ht="12.75">
      <c r="B82" s="80"/>
      <c r="C82" s="5"/>
      <c r="D82" s="19"/>
      <c r="E82" s="19"/>
      <c r="F82" s="19"/>
      <c r="G82" s="20"/>
      <c r="H82" s="19"/>
      <c r="I82" s="19"/>
      <c r="J82" s="19"/>
      <c r="K82" s="5"/>
      <c r="L82" s="19"/>
    </row>
    <row r="83" spans="2:12" ht="12.75">
      <c r="B83" s="80"/>
      <c r="C83" s="5"/>
      <c r="D83" s="19"/>
      <c r="E83" s="19"/>
      <c r="F83" s="19"/>
      <c r="G83" s="20"/>
      <c r="H83" s="19"/>
      <c r="I83" s="19"/>
      <c r="J83" s="19"/>
      <c r="K83" s="5"/>
      <c r="L83" s="19"/>
    </row>
    <row r="84" spans="2:12" ht="12.75">
      <c r="B84" s="80"/>
      <c r="C84" s="5"/>
      <c r="D84" s="19"/>
      <c r="E84" s="19"/>
      <c r="F84" s="19"/>
      <c r="G84" s="20"/>
      <c r="H84" s="19"/>
      <c r="I84" s="19"/>
      <c r="J84" s="19"/>
      <c r="K84" s="5"/>
      <c r="L84" s="19"/>
    </row>
    <row r="85" spans="2:12" ht="12.75">
      <c r="B85" s="80"/>
      <c r="C85" s="5"/>
      <c r="D85" s="19"/>
      <c r="E85" s="19"/>
      <c r="F85" s="19"/>
      <c r="G85" s="20"/>
      <c r="H85" s="19"/>
      <c r="I85" s="19"/>
      <c r="J85" s="19"/>
      <c r="K85" s="5"/>
      <c r="L85" s="19"/>
    </row>
    <row r="86" spans="2:12" ht="12.75">
      <c r="B86" s="80"/>
      <c r="C86" s="5"/>
      <c r="D86" s="19"/>
      <c r="E86" s="19"/>
      <c r="F86" s="19"/>
      <c r="G86" s="20"/>
      <c r="H86" s="19"/>
      <c r="I86" s="19"/>
      <c r="J86" s="19"/>
      <c r="K86" s="5"/>
      <c r="L86" s="19"/>
    </row>
    <row r="87" spans="2:12" ht="12.75">
      <c r="B87" s="80"/>
      <c r="C87" s="5"/>
      <c r="D87" s="19"/>
      <c r="E87" s="19"/>
      <c r="F87" s="19"/>
      <c r="G87" s="20"/>
      <c r="H87" s="19"/>
      <c r="I87" s="19"/>
      <c r="J87" s="19"/>
      <c r="K87" s="5"/>
      <c r="L87" s="19"/>
    </row>
    <row r="88" spans="2:12" ht="12.75">
      <c r="B88" s="80"/>
      <c r="C88" s="5"/>
      <c r="D88" s="19"/>
      <c r="E88" s="19"/>
      <c r="F88" s="19"/>
      <c r="G88" s="20"/>
      <c r="H88" s="19"/>
      <c r="I88" s="19"/>
      <c r="J88" s="19"/>
      <c r="K88" s="5"/>
      <c r="L88" s="19"/>
    </row>
    <row r="89" spans="2:12" ht="12.75">
      <c r="B89" s="80"/>
      <c r="C89" s="5"/>
      <c r="D89" s="19"/>
      <c r="E89" s="19"/>
      <c r="F89" s="19"/>
      <c r="G89" s="20"/>
      <c r="H89" s="19"/>
      <c r="I89" s="19"/>
      <c r="J89" s="19"/>
      <c r="K89" s="5"/>
      <c r="L89" s="19"/>
    </row>
    <row r="90" spans="2:12" ht="12.75">
      <c r="B90" s="80"/>
      <c r="C90" s="5"/>
      <c r="D90" s="19"/>
      <c r="E90" s="19"/>
      <c r="F90" s="19"/>
      <c r="G90" s="20"/>
      <c r="H90" s="19"/>
      <c r="I90" s="19"/>
      <c r="J90" s="19"/>
      <c r="K90" s="5"/>
      <c r="L90" s="19"/>
    </row>
    <row r="91" spans="2:12" ht="12.75">
      <c r="B91" s="80"/>
      <c r="C91" s="5"/>
      <c r="D91" s="19"/>
      <c r="E91" s="19"/>
      <c r="F91" s="19"/>
      <c r="G91" s="20"/>
      <c r="H91" s="19"/>
      <c r="I91" s="19"/>
      <c r="J91" s="19"/>
      <c r="K91" s="5"/>
      <c r="L91" s="19"/>
    </row>
    <row r="92" spans="2:12" ht="12.75">
      <c r="B92" s="80"/>
      <c r="C92" s="5"/>
      <c r="D92" s="19"/>
      <c r="E92" s="19"/>
      <c r="F92" s="19"/>
      <c r="G92" s="20"/>
      <c r="H92" s="19"/>
      <c r="I92" s="19"/>
      <c r="J92" s="19"/>
      <c r="K92" s="5"/>
      <c r="L92" s="19"/>
    </row>
    <row r="93" spans="2:12" ht="12.75">
      <c r="B93" s="80"/>
      <c r="C93" s="5"/>
      <c r="D93" s="19"/>
      <c r="E93" s="19"/>
      <c r="F93" s="19"/>
      <c r="G93" s="20"/>
      <c r="H93" s="19"/>
      <c r="I93" s="19"/>
      <c r="J93" s="19"/>
      <c r="K93" s="5"/>
      <c r="L93" s="19"/>
    </row>
    <row r="94" spans="2:12" ht="12.75">
      <c r="B94" s="80"/>
      <c r="C94" s="5"/>
      <c r="D94" s="19"/>
      <c r="E94" s="19"/>
      <c r="F94" s="19"/>
      <c r="G94" s="20"/>
      <c r="H94" s="19"/>
      <c r="I94" s="19"/>
      <c r="J94" s="19"/>
      <c r="K94" s="5"/>
      <c r="L94" s="19"/>
    </row>
    <row r="95" spans="2:12" ht="12.75">
      <c r="B95" s="80"/>
      <c r="C95" s="5"/>
      <c r="D95" s="19"/>
      <c r="E95" s="19"/>
      <c r="F95" s="19"/>
      <c r="G95" s="20"/>
      <c r="H95" s="19"/>
      <c r="I95" s="19"/>
      <c r="J95" s="19"/>
      <c r="K95" s="5"/>
      <c r="L95" s="19"/>
    </row>
    <row r="96" spans="2:12" ht="12.75">
      <c r="B96" s="80"/>
      <c r="C96" s="5"/>
      <c r="D96" s="19"/>
      <c r="E96" s="19"/>
      <c r="F96" s="19"/>
      <c r="G96" s="20"/>
      <c r="H96" s="19"/>
      <c r="I96" s="19"/>
      <c r="J96" s="19"/>
      <c r="K96" s="5"/>
      <c r="L96" s="19"/>
    </row>
    <row r="97" spans="2:12" ht="12.75">
      <c r="B97" s="80"/>
      <c r="C97" s="5"/>
      <c r="D97" s="19"/>
      <c r="E97" s="19"/>
      <c r="F97" s="19"/>
      <c r="G97" s="20"/>
      <c r="H97" s="19"/>
      <c r="I97" s="19"/>
      <c r="J97" s="19"/>
      <c r="K97" s="5"/>
      <c r="L97" s="19"/>
    </row>
    <row r="98" spans="2:12" ht="12.75">
      <c r="B98" s="80"/>
      <c r="C98" s="5"/>
      <c r="D98" s="19"/>
      <c r="E98" s="19"/>
      <c r="F98" s="19"/>
      <c r="G98" s="20"/>
      <c r="H98" s="19"/>
      <c r="I98" s="19"/>
      <c r="J98" s="19"/>
      <c r="K98" s="5"/>
      <c r="L98" s="19"/>
    </row>
    <row r="99" spans="2:12" ht="12.75">
      <c r="B99" s="80"/>
      <c r="C99" s="5"/>
      <c r="D99" s="19"/>
      <c r="E99" s="19"/>
      <c r="F99" s="19"/>
      <c r="G99" s="20"/>
      <c r="H99" s="19"/>
      <c r="I99" s="19"/>
      <c r="J99" s="19"/>
      <c r="K99" s="5"/>
      <c r="L99" s="19"/>
    </row>
    <row r="100" spans="2:12" ht="12.75">
      <c r="B100" s="80"/>
      <c r="C100" s="5"/>
      <c r="D100" s="19"/>
      <c r="E100" s="19"/>
      <c r="F100" s="19"/>
      <c r="G100" s="20"/>
      <c r="H100" s="19"/>
      <c r="I100" s="19"/>
      <c r="J100" s="19"/>
      <c r="K100" s="5"/>
      <c r="L100" s="19"/>
    </row>
    <row r="101" spans="2:12" ht="12.75">
      <c r="B101" s="80"/>
      <c r="C101" s="5"/>
      <c r="D101" s="19"/>
      <c r="E101" s="19"/>
      <c r="F101" s="19"/>
      <c r="G101" s="20"/>
      <c r="H101" s="19"/>
      <c r="I101" s="19"/>
      <c r="J101" s="19"/>
      <c r="K101" s="5"/>
      <c r="L101" s="19"/>
    </row>
    <row r="102" spans="2:12" ht="12.75">
      <c r="B102" s="80"/>
      <c r="C102" s="5"/>
      <c r="D102" s="19"/>
      <c r="E102" s="19"/>
      <c r="F102" s="19"/>
      <c r="G102" s="20"/>
      <c r="H102" s="19"/>
      <c r="I102" s="19"/>
      <c r="J102" s="19"/>
      <c r="K102" s="5"/>
      <c r="L102" s="19"/>
    </row>
    <row r="103" spans="2:12" ht="12.75">
      <c r="B103" s="80"/>
      <c r="C103" s="5"/>
      <c r="D103" s="19"/>
      <c r="E103" s="19"/>
      <c r="F103" s="19"/>
      <c r="G103" s="20"/>
      <c r="H103" s="19"/>
      <c r="I103" s="19"/>
      <c r="J103" s="19"/>
      <c r="K103" s="5"/>
      <c r="L103" s="19"/>
    </row>
    <row r="104" spans="2:12" ht="12.75">
      <c r="B104" s="80"/>
      <c r="C104" s="5"/>
      <c r="D104" s="19"/>
      <c r="E104" s="19"/>
      <c r="F104" s="19"/>
      <c r="G104" s="20"/>
      <c r="H104" s="19"/>
      <c r="I104" s="19"/>
      <c r="J104" s="19"/>
      <c r="K104" s="5"/>
      <c r="L104" s="19"/>
    </row>
    <row r="105" spans="2:12" ht="12.75">
      <c r="B105" s="80"/>
      <c r="C105" s="5"/>
      <c r="D105" s="19"/>
      <c r="E105" s="19"/>
      <c r="F105" s="19"/>
      <c r="G105" s="20"/>
      <c r="H105" s="19"/>
      <c r="I105" s="19"/>
      <c r="J105" s="19"/>
      <c r="K105" s="5"/>
      <c r="L105" s="19"/>
    </row>
    <row r="106" spans="2:12" ht="12.75">
      <c r="B106" s="80"/>
      <c r="C106" s="5"/>
      <c r="D106" s="19"/>
      <c r="E106" s="19"/>
      <c r="F106" s="19"/>
      <c r="G106" s="20"/>
      <c r="H106" s="19"/>
      <c r="I106" s="19"/>
      <c r="J106" s="19"/>
      <c r="K106" s="5"/>
      <c r="L106" s="19"/>
    </row>
    <row r="107" spans="2:12" ht="12.75">
      <c r="B107" s="80"/>
      <c r="C107" s="5"/>
      <c r="D107" s="19"/>
      <c r="E107" s="19"/>
      <c r="F107" s="19"/>
      <c r="G107" s="20"/>
      <c r="H107" s="19"/>
      <c r="I107" s="19"/>
      <c r="J107" s="19"/>
      <c r="K107" s="5"/>
      <c r="L107" s="19"/>
    </row>
    <row r="108" spans="2:12" ht="12.75">
      <c r="B108" s="80"/>
      <c r="C108" s="5"/>
      <c r="D108" s="19"/>
      <c r="E108" s="19"/>
      <c r="F108" s="19"/>
      <c r="G108" s="20"/>
      <c r="H108" s="19"/>
      <c r="I108" s="19"/>
      <c r="J108" s="19"/>
      <c r="K108" s="5"/>
      <c r="L108" s="19"/>
    </row>
    <row r="109" spans="2:12" ht="12.75">
      <c r="B109" s="80"/>
      <c r="C109" s="5"/>
      <c r="D109" s="19"/>
      <c r="E109" s="19"/>
      <c r="F109" s="19"/>
      <c r="G109" s="20"/>
      <c r="H109" s="19"/>
      <c r="I109" s="19"/>
      <c r="J109" s="19"/>
      <c r="K109" s="5"/>
      <c r="L109" s="19"/>
    </row>
    <row r="110" spans="2:12" ht="12.75">
      <c r="B110" s="80"/>
      <c r="C110" s="5"/>
      <c r="D110" s="19"/>
      <c r="E110" s="19"/>
      <c r="F110" s="19"/>
      <c r="G110" s="20"/>
      <c r="H110" s="19"/>
      <c r="I110" s="19"/>
      <c r="J110" s="19"/>
      <c r="K110" s="5"/>
      <c r="L110" s="19"/>
    </row>
    <row r="111" spans="2:12" ht="12.75">
      <c r="B111" s="80"/>
      <c r="C111" s="5"/>
      <c r="D111" s="19"/>
      <c r="E111" s="19"/>
      <c r="F111" s="19"/>
      <c r="G111" s="20"/>
      <c r="H111" s="19"/>
      <c r="I111" s="19"/>
      <c r="J111" s="19"/>
      <c r="K111" s="5"/>
      <c r="L111" s="19"/>
    </row>
    <row r="112" spans="2:12" ht="12.75">
      <c r="B112" s="80"/>
      <c r="C112" s="5"/>
      <c r="D112" s="19"/>
      <c r="E112" s="19"/>
      <c r="F112" s="19"/>
      <c r="G112" s="20"/>
      <c r="H112" s="19"/>
      <c r="I112" s="19"/>
      <c r="J112" s="19"/>
      <c r="K112" s="5"/>
      <c r="L112" s="19"/>
    </row>
    <row r="113" spans="2:12" ht="12.75">
      <c r="B113" s="80"/>
      <c r="C113" s="5"/>
      <c r="D113" s="19"/>
      <c r="E113" s="19"/>
      <c r="F113" s="19"/>
      <c r="G113" s="20"/>
      <c r="H113" s="19"/>
      <c r="I113" s="19"/>
      <c r="J113" s="19"/>
      <c r="K113" s="5"/>
      <c r="L113" s="19"/>
    </row>
    <row r="114" spans="2:12" ht="12.75">
      <c r="B114" s="80"/>
      <c r="C114" s="5"/>
      <c r="D114" s="19"/>
      <c r="E114" s="19"/>
      <c r="F114" s="19"/>
      <c r="G114" s="20"/>
      <c r="H114" s="19"/>
      <c r="I114" s="19"/>
      <c r="J114" s="19"/>
      <c r="K114" s="5"/>
      <c r="L114" s="19"/>
    </row>
    <row r="115" spans="2:12" ht="12.75">
      <c r="B115" s="80"/>
      <c r="C115" s="5"/>
      <c r="D115" s="19"/>
      <c r="E115" s="19"/>
      <c r="F115" s="19"/>
      <c r="G115" s="20"/>
      <c r="H115" s="19"/>
      <c r="I115" s="19"/>
      <c r="J115" s="19"/>
      <c r="K115" s="5"/>
      <c r="L115" s="19"/>
    </row>
    <row r="116" spans="2:12" ht="12.75">
      <c r="B116" s="80"/>
      <c r="C116" s="5"/>
      <c r="D116" s="19"/>
      <c r="E116" s="19"/>
      <c r="F116" s="19"/>
      <c r="G116" s="20"/>
      <c r="H116" s="19"/>
      <c r="I116" s="19"/>
      <c r="J116" s="19"/>
      <c r="K116" s="5"/>
      <c r="L116" s="19"/>
    </row>
    <row r="117" spans="2:12" ht="12.75">
      <c r="B117" s="80"/>
      <c r="C117" s="5"/>
      <c r="D117" s="19"/>
      <c r="E117" s="19"/>
      <c r="F117" s="19"/>
      <c r="G117" s="20"/>
      <c r="H117" s="19"/>
      <c r="I117" s="19"/>
      <c r="J117" s="19"/>
      <c r="K117" s="5"/>
      <c r="L117" s="19"/>
    </row>
    <row r="118" spans="2:12" ht="12.75">
      <c r="B118" s="80"/>
      <c r="C118" s="5"/>
      <c r="D118" s="19"/>
      <c r="E118" s="19"/>
      <c r="F118" s="19"/>
      <c r="G118" s="20"/>
      <c r="H118" s="19"/>
      <c r="I118" s="19"/>
      <c r="J118" s="19"/>
      <c r="K118" s="5"/>
      <c r="L118" s="19"/>
    </row>
    <row r="119" spans="2:12" ht="12.75">
      <c r="B119" s="80"/>
      <c r="C119" s="5"/>
      <c r="D119" s="19"/>
      <c r="E119" s="19"/>
      <c r="F119" s="19"/>
      <c r="G119" s="20"/>
      <c r="H119" s="19"/>
      <c r="I119" s="19"/>
      <c r="J119" s="19"/>
      <c r="K119" s="5"/>
      <c r="L119" s="19"/>
    </row>
    <row r="120" spans="2:12" ht="12.75">
      <c r="B120" s="80"/>
      <c r="C120" s="5"/>
      <c r="D120" s="19"/>
      <c r="E120" s="19"/>
      <c r="F120" s="19"/>
      <c r="G120" s="20"/>
      <c r="H120" s="19"/>
      <c r="I120" s="19"/>
      <c r="J120" s="19"/>
      <c r="K120" s="5"/>
      <c r="L120" s="19"/>
    </row>
    <row r="121" spans="2:12" ht="12.75">
      <c r="B121" s="80"/>
      <c r="C121" s="5"/>
      <c r="D121" s="19"/>
      <c r="E121" s="19"/>
      <c r="F121" s="19"/>
      <c r="G121" s="20"/>
      <c r="H121" s="19"/>
      <c r="I121" s="19"/>
      <c r="J121" s="19"/>
      <c r="K121" s="5"/>
      <c r="L121" s="19"/>
    </row>
    <row r="122" spans="2:12" ht="12.75">
      <c r="B122" s="80"/>
      <c r="C122" s="5"/>
      <c r="D122" s="19"/>
      <c r="E122" s="19"/>
      <c r="F122" s="19"/>
      <c r="G122" s="20"/>
      <c r="H122" s="19"/>
      <c r="I122" s="19"/>
      <c r="J122" s="19"/>
      <c r="K122" s="5"/>
      <c r="L122" s="19"/>
    </row>
    <row r="123" spans="2:12" ht="12.75">
      <c r="B123" s="80"/>
      <c r="C123" s="5"/>
      <c r="D123" s="19"/>
      <c r="E123" s="19"/>
      <c r="F123" s="19"/>
      <c r="G123" s="20"/>
      <c r="H123" s="19"/>
      <c r="I123" s="19"/>
      <c r="J123" s="19"/>
      <c r="K123" s="5"/>
      <c r="L123" s="19"/>
    </row>
    <row r="124" spans="2:12" ht="12.75">
      <c r="B124" s="80"/>
      <c r="C124" s="5"/>
      <c r="D124" s="19"/>
      <c r="E124" s="19"/>
      <c r="F124" s="19"/>
      <c r="G124" s="20"/>
      <c r="H124" s="19"/>
      <c r="I124" s="19"/>
      <c r="J124" s="19"/>
      <c r="K124" s="5"/>
      <c r="L124" s="19"/>
    </row>
    <row r="125" spans="2:12" ht="12.75">
      <c r="B125" s="80"/>
      <c r="C125" s="5"/>
      <c r="D125" s="19"/>
      <c r="E125" s="19"/>
      <c r="F125" s="19"/>
      <c r="G125" s="20"/>
      <c r="H125" s="19"/>
      <c r="I125" s="19"/>
      <c r="J125" s="19"/>
      <c r="K125" s="5"/>
      <c r="L125" s="19"/>
    </row>
    <row r="126" spans="2:12" ht="12.75">
      <c r="B126" s="80"/>
      <c r="C126" s="5"/>
      <c r="D126" s="19"/>
      <c r="E126" s="19"/>
      <c r="F126" s="19"/>
      <c r="G126" s="20"/>
      <c r="H126" s="19"/>
      <c r="I126" s="19"/>
      <c r="J126" s="19"/>
      <c r="K126" s="5"/>
      <c r="L126" s="19"/>
    </row>
    <row r="127" spans="2:12" ht="12.75">
      <c r="B127" s="80"/>
      <c r="C127" s="5"/>
      <c r="D127" s="19"/>
      <c r="E127" s="19"/>
      <c r="F127" s="19"/>
      <c r="G127" s="20"/>
      <c r="H127" s="19"/>
      <c r="I127" s="19"/>
      <c r="J127" s="19"/>
      <c r="K127" s="5"/>
      <c r="L127" s="19"/>
    </row>
    <row r="128" spans="2:12" ht="12.75">
      <c r="B128" s="80"/>
      <c r="C128" s="5"/>
      <c r="D128" s="19"/>
      <c r="E128" s="19"/>
      <c r="F128" s="19"/>
      <c r="G128" s="20"/>
      <c r="H128" s="19"/>
      <c r="I128" s="19"/>
      <c r="J128" s="19"/>
      <c r="K128" s="5"/>
      <c r="L128" s="19"/>
    </row>
    <row r="129" spans="2:12" ht="12.75">
      <c r="B129" s="80"/>
      <c r="C129" s="5"/>
      <c r="D129" s="19"/>
      <c r="E129" s="19"/>
      <c r="F129" s="19"/>
      <c r="G129" s="20"/>
      <c r="H129" s="19"/>
      <c r="I129" s="19"/>
      <c r="J129" s="19"/>
      <c r="K129" s="5"/>
      <c r="L129" s="19"/>
    </row>
    <row r="130" spans="2:12" ht="12.75">
      <c r="B130" s="80"/>
      <c r="C130" s="5"/>
      <c r="D130" s="19"/>
      <c r="E130" s="19"/>
      <c r="F130" s="19"/>
      <c r="G130" s="20"/>
      <c r="H130" s="19"/>
      <c r="I130" s="19"/>
      <c r="J130" s="19"/>
      <c r="K130" s="5"/>
      <c r="L130" s="19"/>
    </row>
    <row r="131" spans="2:12" ht="12.75">
      <c r="B131" s="80"/>
      <c r="C131" s="5"/>
      <c r="D131" s="19"/>
      <c r="E131" s="19"/>
      <c r="F131" s="19"/>
      <c r="G131" s="20"/>
      <c r="H131" s="19"/>
      <c r="I131" s="19"/>
      <c r="J131" s="19"/>
      <c r="K131" s="5"/>
      <c r="L131" s="19"/>
    </row>
    <row r="132" spans="2:12" ht="12.75">
      <c r="B132" s="80"/>
      <c r="C132" s="5"/>
      <c r="D132" s="19"/>
      <c r="E132" s="19"/>
      <c r="F132" s="19"/>
      <c r="G132" s="20"/>
      <c r="H132" s="19"/>
      <c r="I132" s="19"/>
      <c r="J132" s="19"/>
      <c r="K132" s="5"/>
      <c r="L132" s="19"/>
    </row>
    <row r="133" spans="2:12" ht="12.75">
      <c r="B133" s="80"/>
      <c r="C133" s="5"/>
      <c r="D133" s="19"/>
      <c r="E133" s="19"/>
      <c r="F133" s="19"/>
      <c r="G133" s="20"/>
      <c r="H133" s="19"/>
      <c r="I133" s="19"/>
      <c r="J133" s="19"/>
      <c r="K133" s="5"/>
      <c r="L133" s="19"/>
    </row>
    <row r="134" spans="2:12" ht="12.75">
      <c r="B134" s="80"/>
      <c r="C134" s="5"/>
      <c r="D134" s="19"/>
      <c r="E134" s="19"/>
      <c r="F134" s="19"/>
      <c r="G134" s="20"/>
      <c r="H134" s="19"/>
      <c r="I134" s="19"/>
      <c r="J134" s="19"/>
      <c r="K134" s="5"/>
      <c r="L134" s="19"/>
    </row>
    <row r="135" spans="2:12" ht="12.75">
      <c r="B135" s="80"/>
      <c r="C135" s="5"/>
      <c r="D135" s="19"/>
      <c r="E135" s="19"/>
      <c r="F135" s="19"/>
      <c r="G135" s="20"/>
      <c r="H135" s="19"/>
      <c r="I135" s="19"/>
      <c r="J135" s="19"/>
      <c r="K135" s="5"/>
      <c r="L135" s="19"/>
    </row>
    <row r="136" spans="2:12" ht="12.75">
      <c r="B136" s="80"/>
      <c r="C136" s="5"/>
      <c r="D136" s="19"/>
      <c r="E136" s="19"/>
      <c r="F136" s="19"/>
      <c r="G136" s="20"/>
      <c r="H136" s="19"/>
      <c r="I136" s="19"/>
      <c r="J136" s="19"/>
      <c r="K136" s="5"/>
      <c r="L136" s="19"/>
    </row>
    <row r="137" spans="2:12" ht="12.75">
      <c r="B137" s="80"/>
      <c r="C137" s="5"/>
      <c r="D137" s="19"/>
      <c r="E137" s="19"/>
      <c r="F137" s="19"/>
      <c r="G137" s="20"/>
      <c r="H137" s="19"/>
      <c r="I137" s="19"/>
      <c r="J137" s="19"/>
      <c r="K137" s="5"/>
      <c r="L137" s="19"/>
    </row>
    <row r="138" spans="2:12" ht="12.75">
      <c r="B138" s="80"/>
      <c r="C138" s="5"/>
      <c r="D138" s="19"/>
      <c r="E138" s="19"/>
      <c r="F138" s="19"/>
      <c r="G138" s="20"/>
      <c r="H138" s="19"/>
      <c r="I138" s="19"/>
      <c r="J138" s="19"/>
      <c r="K138" s="5"/>
      <c r="L138" s="19"/>
    </row>
    <row r="139" spans="2:12" ht="12.75">
      <c r="B139" s="80"/>
      <c r="C139" s="5"/>
      <c r="D139" s="19"/>
      <c r="E139" s="19"/>
      <c r="F139" s="19"/>
      <c r="G139" s="20"/>
      <c r="H139" s="19"/>
      <c r="I139" s="19"/>
      <c r="J139" s="19"/>
      <c r="K139" s="5"/>
      <c r="L139" s="19"/>
    </row>
    <row r="140" spans="2:12" ht="12.75">
      <c r="B140" s="80"/>
      <c r="C140" s="5"/>
      <c r="D140" s="19"/>
      <c r="E140" s="19"/>
      <c r="F140" s="19"/>
      <c r="G140" s="20"/>
      <c r="H140" s="19"/>
      <c r="I140" s="19"/>
      <c r="J140" s="19"/>
      <c r="K140" s="5"/>
      <c r="L140" s="19"/>
    </row>
    <row r="141" spans="2:12" ht="12.75">
      <c r="B141" s="80"/>
      <c r="C141" s="5"/>
      <c r="D141" s="19"/>
      <c r="E141" s="19"/>
      <c r="F141" s="19"/>
      <c r="G141" s="20"/>
      <c r="H141" s="19"/>
      <c r="I141" s="19"/>
      <c r="J141" s="19"/>
      <c r="K141" s="5"/>
      <c r="L141" s="19"/>
    </row>
    <row r="142" spans="2:12" ht="12.75">
      <c r="B142" s="80"/>
      <c r="C142" s="5"/>
      <c r="D142" s="19"/>
      <c r="E142" s="19"/>
      <c r="F142" s="19"/>
      <c r="G142" s="20"/>
      <c r="H142" s="19"/>
      <c r="I142" s="19"/>
      <c r="J142" s="19"/>
      <c r="K142" s="5"/>
      <c r="L142" s="19"/>
    </row>
    <row r="143" spans="2:12" ht="12.75">
      <c r="B143" s="80"/>
      <c r="C143" s="5"/>
      <c r="D143" s="19"/>
      <c r="E143" s="19"/>
      <c r="F143" s="19"/>
      <c r="G143" s="20"/>
      <c r="H143" s="19"/>
      <c r="I143" s="19"/>
      <c r="J143" s="19"/>
      <c r="K143" s="5"/>
      <c r="L143" s="19"/>
    </row>
    <row r="144" spans="2:12" ht="12.75">
      <c r="B144" s="80"/>
      <c r="C144" s="5"/>
      <c r="D144" s="19"/>
      <c r="E144" s="19"/>
      <c r="F144" s="19"/>
      <c r="G144" s="20"/>
      <c r="H144" s="19"/>
      <c r="I144" s="19"/>
      <c r="J144" s="19"/>
      <c r="K144" s="5"/>
      <c r="L144" s="19"/>
    </row>
    <row r="145" spans="2:12" ht="12.75">
      <c r="B145" s="80"/>
      <c r="C145" s="5"/>
      <c r="D145" s="19"/>
      <c r="E145" s="19"/>
      <c r="F145" s="19"/>
      <c r="G145" s="20"/>
      <c r="H145" s="19"/>
      <c r="I145" s="19"/>
      <c r="J145" s="19"/>
      <c r="K145" s="5"/>
      <c r="L145" s="19"/>
    </row>
    <row r="146" spans="2:12" ht="12.75">
      <c r="B146" s="80"/>
      <c r="C146" s="5"/>
      <c r="D146" s="19"/>
      <c r="E146" s="19"/>
      <c r="F146" s="19"/>
      <c r="G146" s="20"/>
      <c r="H146" s="19"/>
      <c r="I146" s="19"/>
      <c r="J146" s="19"/>
      <c r="K146" s="5"/>
      <c r="L146" s="19"/>
    </row>
    <row r="147" spans="2:12" ht="12.75">
      <c r="B147" s="80"/>
      <c r="C147" s="5"/>
      <c r="D147" s="19"/>
      <c r="E147" s="19"/>
      <c r="F147" s="19"/>
      <c r="G147" s="20"/>
      <c r="H147" s="19"/>
      <c r="I147" s="19"/>
      <c r="J147" s="19"/>
      <c r="K147" s="5"/>
      <c r="L147" s="19"/>
    </row>
    <row r="148" spans="2:12" ht="12.75">
      <c r="B148" s="80"/>
      <c r="C148" s="5"/>
      <c r="D148" s="19"/>
      <c r="E148" s="19"/>
      <c r="F148" s="19"/>
      <c r="G148" s="20"/>
      <c r="H148" s="19"/>
      <c r="I148" s="19"/>
      <c r="J148" s="19"/>
      <c r="K148" s="5"/>
      <c r="L148" s="19"/>
    </row>
    <row r="149" spans="2:12" ht="12.75">
      <c r="B149" s="80"/>
      <c r="C149" s="5"/>
      <c r="D149" s="19"/>
      <c r="E149" s="19"/>
      <c r="F149" s="19"/>
      <c r="G149" s="20"/>
      <c r="H149" s="19"/>
      <c r="I149" s="19"/>
      <c r="J149" s="19"/>
      <c r="K149" s="5"/>
      <c r="L149" s="19"/>
    </row>
    <row r="150" spans="2:12" ht="12.75">
      <c r="B150" s="80"/>
      <c r="C150" s="5"/>
      <c r="D150" s="19"/>
      <c r="E150" s="19"/>
      <c r="F150" s="19"/>
      <c r="G150" s="20"/>
      <c r="H150" s="19"/>
      <c r="I150" s="19"/>
      <c r="J150" s="19"/>
      <c r="K150" s="5"/>
      <c r="L150" s="19"/>
    </row>
    <row r="151" spans="2:12" ht="12.75">
      <c r="B151" s="80"/>
      <c r="C151" s="5"/>
      <c r="D151" s="19"/>
      <c r="E151" s="19"/>
      <c r="F151" s="19"/>
      <c r="G151" s="20"/>
      <c r="H151" s="19"/>
      <c r="I151" s="19"/>
      <c r="J151" s="19"/>
      <c r="K151" s="5"/>
      <c r="L151" s="19"/>
    </row>
    <row r="152" spans="2:12" ht="12.75">
      <c r="B152" s="80"/>
      <c r="C152" s="5"/>
      <c r="D152" s="19"/>
      <c r="E152" s="19"/>
      <c r="F152" s="19"/>
      <c r="G152" s="20"/>
      <c r="H152" s="19"/>
      <c r="I152" s="19"/>
      <c r="J152" s="19"/>
      <c r="K152" s="5"/>
      <c r="L152" s="19"/>
    </row>
    <row r="153" spans="2:12" ht="12.75">
      <c r="B153" s="80"/>
      <c r="C153" s="5"/>
      <c r="D153" s="19"/>
      <c r="E153" s="19"/>
      <c r="F153" s="19"/>
      <c r="G153" s="20"/>
      <c r="H153" s="19"/>
      <c r="I153" s="19"/>
      <c r="J153" s="19"/>
      <c r="K153" s="5"/>
      <c r="L153" s="19"/>
    </row>
    <row r="154" spans="2:12" ht="12.75">
      <c r="B154" s="80"/>
      <c r="C154" s="5"/>
      <c r="D154" s="19"/>
      <c r="E154" s="19"/>
      <c r="F154" s="19"/>
      <c r="G154" s="20"/>
      <c r="H154" s="19"/>
      <c r="I154" s="19"/>
      <c r="J154" s="19"/>
      <c r="K154" s="5"/>
      <c r="L154" s="19"/>
    </row>
    <row r="155" spans="2:12" ht="12.75">
      <c r="B155" s="80"/>
      <c r="C155" s="5"/>
      <c r="D155" s="19"/>
      <c r="E155" s="19"/>
      <c r="F155" s="19"/>
      <c r="G155" s="20"/>
      <c r="H155" s="19"/>
      <c r="I155" s="19"/>
      <c r="J155" s="19"/>
      <c r="K155" s="5"/>
      <c r="L155" s="19"/>
    </row>
    <row r="156" spans="2:12" ht="12.75">
      <c r="B156" s="80"/>
      <c r="C156" s="5"/>
      <c r="D156" s="19"/>
      <c r="E156" s="19"/>
      <c r="F156" s="19"/>
      <c r="G156" s="20"/>
      <c r="H156" s="19"/>
      <c r="I156" s="19"/>
      <c r="J156" s="19"/>
      <c r="K156" s="5"/>
      <c r="L156" s="19"/>
    </row>
    <row r="157" spans="2:12" ht="12.75">
      <c r="B157" s="80"/>
      <c r="C157" s="5"/>
      <c r="D157" s="19"/>
      <c r="E157" s="19"/>
      <c r="F157" s="19"/>
      <c r="G157" s="20"/>
      <c r="H157" s="19"/>
      <c r="I157" s="19"/>
      <c r="J157" s="19"/>
      <c r="K157" s="5"/>
      <c r="L157" s="19"/>
    </row>
    <row r="158" spans="2:12" ht="12.75">
      <c r="B158" s="80"/>
      <c r="C158" s="5"/>
      <c r="D158" s="19"/>
      <c r="E158" s="19"/>
      <c r="F158" s="19"/>
      <c r="G158" s="20"/>
      <c r="H158" s="19"/>
      <c r="I158" s="19"/>
      <c r="J158" s="19"/>
      <c r="K158" s="5"/>
      <c r="L158" s="19"/>
    </row>
    <row r="159" spans="2:12" ht="12.75">
      <c r="B159" s="80"/>
      <c r="C159" s="5"/>
      <c r="D159" s="19"/>
      <c r="E159" s="19"/>
      <c r="F159" s="19"/>
      <c r="G159" s="20"/>
      <c r="H159" s="19"/>
      <c r="I159" s="19"/>
      <c r="J159" s="19"/>
      <c r="K159" s="5"/>
      <c r="L159" s="19"/>
    </row>
    <row r="160" spans="2:12" ht="12.75">
      <c r="B160" s="80"/>
      <c r="C160" s="5"/>
      <c r="D160" s="19"/>
      <c r="E160" s="19"/>
      <c r="F160" s="19"/>
      <c r="G160" s="20"/>
      <c r="H160" s="19"/>
      <c r="I160" s="19"/>
      <c r="J160" s="19"/>
      <c r="K160" s="5"/>
      <c r="L160" s="19"/>
    </row>
    <row r="161" spans="2:12" ht="12.75">
      <c r="B161" s="80"/>
      <c r="C161" s="5"/>
      <c r="D161" s="19"/>
      <c r="E161" s="19"/>
      <c r="F161" s="19"/>
      <c r="G161" s="20"/>
      <c r="H161" s="19"/>
      <c r="I161" s="19"/>
      <c r="J161" s="19"/>
      <c r="K161" s="5"/>
      <c r="L161" s="19"/>
    </row>
    <row r="162" spans="2:12" ht="12.75">
      <c r="B162" s="80"/>
      <c r="C162" s="5"/>
      <c r="D162" s="19"/>
      <c r="E162" s="19"/>
      <c r="F162" s="19"/>
      <c r="G162" s="20"/>
      <c r="H162" s="19"/>
      <c r="I162" s="19"/>
      <c r="J162" s="19"/>
      <c r="K162" s="5"/>
      <c r="L162" s="19"/>
    </row>
    <row r="163" spans="2:12" ht="12.75">
      <c r="B163" s="80"/>
      <c r="C163" s="5"/>
      <c r="D163" s="19"/>
      <c r="E163" s="19"/>
      <c r="F163" s="19"/>
      <c r="G163" s="20"/>
      <c r="H163" s="19"/>
      <c r="I163" s="19"/>
      <c r="J163" s="19"/>
      <c r="K163" s="5"/>
      <c r="L163" s="19"/>
    </row>
    <row r="164" spans="2:12" ht="12.75">
      <c r="B164" s="80"/>
      <c r="C164" s="5"/>
      <c r="D164" s="19"/>
      <c r="E164" s="19"/>
      <c r="F164" s="19"/>
      <c r="G164" s="20"/>
      <c r="H164" s="19"/>
      <c r="I164" s="19"/>
      <c r="J164" s="19"/>
      <c r="K164" s="5"/>
      <c r="L164" s="19"/>
    </row>
    <row r="165" spans="2:12" ht="12.75">
      <c r="B165" s="80"/>
      <c r="C165" s="5"/>
      <c r="D165" s="19"/>
      <c r="E165" s="19"/>
      <c r="F165" s="19"/>
      <c r="G165" s="20"/>
      <c r="H165" s="19"/>
      <c r="I165" s="19"/>
      <c r="J165" s="19"/>
      <c r="K165" s="5"/>
      <c r="L165" s="19"/>
    </row>
    <row r="166" spans="2:12" ht="12.75">
      <c r="B166" s="80"/>
      <c r="C166" s="5"/>
      <c r="D166" s="19"/>
      <c r="E166" s="19"/>
      <c r="F166" s="19"/>
      <c r="G166" s="20"/>
      <c r="H166" s="19"/>
      <c r="I166" s="19"/>
      <c r="J166" s="19"/>
      <c r="K166" s="5"/>
      <c r="L166" s="19"/>
    </row>
    <row r="167" spans="2:12" ht="12.75">
      <c r="B167" s="80"/>
      <c r="C167" s="5"/>
      <c r="D167" s="19"/>
      <c r="E167" s="19"/>
      <c r="F167" s="19"/>
      <c r="G167" s="20"/>
      <c r="H167" s="19"/>
      <c r="I167" s="19"/>
      <c r="J167" s="19"/>
      <c r="K167" s="5"/>
      <c r="L167" s="19"/>
    </row>
    <row r="168" spans="2:12" ht="12.75">
      <c r="B168" s="80"/>
      <c r="C168" s="5"/>
      <c r="D168" s="19"/>
      <c r="E168" s="19"/>
      <c r="F168" s="19"/>
      <c r="G168" s="20"/>
      <c r="H168" s="19"/>
      <c r="I168" s="19"/>
      <c r="J168" s="19"/>
      <c r="K168" s="5"/>
      <c r="L168" s="19"/>
    </row>
    <row r="169" spans="2:12" ht="12.75">
      <c r="B169" s="80"/>
      <c r="C169" s="5"/>
      <c r="D169" s="19"/>
      <c r="E169" s="19"/>
      <c r="F169" s="19"/>
      <c r="G169" s="20"/>
      <c r="H169" s="19"/>
      <c r="I169" s="19"/>
      <c r="J169" s="19"/>
      <c r="K169" s="5"/>
      <c r="L169" s="19"/>
    </row>
    <row r="170" spans="2:12" ht="12.75">
      <c r="B170" s="80"/>
      <c r="C170" s="5"/>
      <c r="D170" s="19"/>
      <c r="E170" s="19"/>
      <c r="F170" s="19"/>
      <c r="G170" s="20"/>
      <c r="H170" s="19"/>
      <c r="I170" s="19"/>
      <c r="J170" s="19"/>
      <c r="K170" s="5"/>
      <c r="L170" s="19"/>
    </row>
    <row r="171" spans="2:12" ht="12.75">
      <c r="B171" s="80"/>
      <c r="C171" s="5"/>
      <c r="D171" s="19"/>
      <c r="E171" s="19"/>
      <c r="F171" s="19"/>
      <c r="G171" s="20"/>
      <c r="H171" s="19"/>
      <c r="I171" s="19"/>
      <c r="J171" s="19"/>
      <c r="K171" s="5"/>
      <c r="L171" s="19"/>
    </row>
    <row r="172" spans="2:12" ht="12.75">
      <c r="B172" s="80"/>
      <c r="C172" s="5"/>
      <c r="D172" s="19"/>
      <c r="E172" s="19"/>
      <c r="F172" s="19"/>
      <c r="G172" s="20"/>
      <c r="H172" s="19"/>
      <c r="I172" s="19"/>
      <c r="J172" s="19"/>
      <c r="K172" s="5"/>
      <c r="L172" s="19"/>
    </row>
    <row r="173" spans="2:12" ht="12.75">
      <c r="B173" s="80"/>
      <c r="C173" s="5"/>
      <c r="D173" s="19"/>
      <c r="E173" s="19"/>
      <c r="F173" s="19"/>
      <c r="G173" s="20"/>
      <c r="H173" s="19"/>
      <c r="I173" s="19"/>
      <c r="J173" s="19"/>
      <c r="K173" s="5"/>
      <c r="L173" s="19"/>
    </row>
    <row r="174" spans="2:12" ht="12.75">
      <c r="B174" s="80"/>
      <c r="C174" s="5"/>
      <c r="D174" s="19"/>
      <c r="E174" s="19"/>
      <c r="F174" s="19"/>
      <c r="G174" s="20"/>
      <c r="H174" s="19"/>
      <c r="I174" s="19"/>
      <c r="J174" s="19"/>
      <c r="K174" s="5"/>
      <c r="L174" s="19"/>
    </row>
    <row r="175" spans="2:12" ht="12.75">
      <c r="B175" s="80"/>
      <c r="C175" s="5"/>
      <c r="D175" s="19"/>
      <c r="E175" s="19"/>
      <c r="F175" s="19"/>
      <c r="G175" s="20"/>
      <c r="H175" s="19"/>
      <c r="I175" s="19"/>
      <c r="J175" s="19"/>
      <c r="K175" s="5"/>
      <c r="L175" s="19"/>
    </row>
    <row r="176" spans="2:12" ht="12.75">
      <c r="B176" s="80"/>
      <c r="C176" s="5"/>
      <c r="D176" s="19"/>
      <c r="E176" s="19"/>
      <c r="F176" s="19"/>
      <c r="G176" s="20"/>
      <c r="H176" s="19"/>
      <c r="I176" s="19"/>
      <c r="J176" s="19"/>
      <c r="K176" s="5"/>
      <c r="L176" s="19"/>
    </row>
    <row r="177" spans="2:12" ht="12.75">
      <c r="B177" s="80"/>
      <c r="C177" s="5"/>
      <c r="D177" s="19"/>
      <c r="E177" s="19"/>
      <c r="F177" s="19"/>
      <c r="G177" s="20"/>
      <c r="H177" s="19"/>
      <c r="I177" s="19"/>
      <c r="J177" s="19"/>
      <c r="K177" s="5"/>
      <c r="L177" s="19"/>
    </row>
    <row r="178" spans="2:12" ht="12.75">
      <c r="B178" s="80"/>
      <c r="C178" s="5"/>
      <c r="D178" s="19"/>
      <c r="E178" s="19"/>
      <c r="F178" s="19"/>
      <c r="G178" s="20"/>
      <c r="H178" s="19"/>
      <c r="I178" s="19"/>
      <c r="J178" s="19"/>
      <c r="K178" s="5"/>
      <c r="L178" s="19"/>
    </row>
    <row r="179" spans="2:12" ht="12.75">
      <c r="B179" s="80"/>
      <c r="C179" s="5"/>
      <c r="D179" s="19"/>
      <c r="E179" s="19"/>
      <c r="F179" s="19"/>
      <c r="G179" s="20"/>
      <c r="H179" s="19"/>
      <c r="I179" s="19"/>
      <c r="J179" s="19"/>
      <c r="K179" s="5"/>
      <c r="L179" s="19"/>
    </row>
    <row r="180" spans="2:12" ht="12.75">
      <c r="B180" s="80"/>
      <c r="C180" s="5"/>
      <c r="D180" s="19"/>
      <c r="E180" s="19"/>
      <c r="F180" s="19"/>
      <c r="G180" s="20"/>
      <c r="H180" s="19"/>
      <c r="I180" s="19"/>
      <c r="J180" s="19"/>
      <c r="K180" s="5"/>
      <c r="L180" s="19"/>
    </row>
    <row r="181" spans="2:12" ht="12.75">
      <c r="B181" s="80"/>
      <c r="C181" s="5"/>
      <c r="D181" s="19"/>
      <c r="E181" s="19"/>
      <c r="F181" s="19"/>
      <c r="G181" s="20"/>
      <c r="H181" s="19"/>
      <c r="I181" s="19"/>
      <c r="J181" s="19"/>
      <c r="K181" s="5"/>
      <c r="L181" s="19"/>
    </row>
    <row r="182" spans="2:12" ht="12.75">
      <c r="B182" s="80"/>
      <c r="C182" s="5"/>
      <c r="D182" s="19"/>
      <c r="E182" s="19"/>
      <c r="F182" s="19"/>
      <c r="G182" s="20"/>
      <c r="H182" s="19"/>
      <c r="I182" s="19"/>
      <c r="J182" s="19"/>
      <c r="K182" s="5"/>
      <c r="L182" s="19"/>
    </row>
    <row r="183" spans="2:12" ht="12.75">
      <c r="B183" s="80"/>
      <c r="C183" s="5"/>
      <c r="D183" s="19"/>
      <c r="E183" s="19"/>
      <c r="F183" s="19"/>
      <c r="G183" s="20"/>
      <c r="H183" s="19"/>
      <c r="I183" s="19"/>
      <c r="J183" s="19"/>
      <c r="K183" s="5"/>
      <c r="L183" s="19"/>
    </row>
    <row r="184" spans="2:12" ht="12.75">
      <c r="B184" s="80"/>
      <c r="C184" s="5"/>
      <c r="D184" s="19"/>
      <c r="E184" s="19"/>
      <c r="F184" s="19"/>
      <c r="G184" s="20"/>
      <c r="H184" s="19"/>
      <c r="I184" s="19"/>
      <c r="J184" s="19"/>
      <c r="K184" s="5"/>
      <c r="L184" s="19"/>
    </row>
    <row r="185" spans="2:12" ht="12.75">
      <c r="B185" s="80"/>
      <c r="C185" s="5"/>
      <c r="D185" s="19"/>
      <c r="E185" s="19"/>
      <c r="F185" s="19"/>
      <c r="G185" s="20"/>
      <c r="H185" s="19"/>
      <c r="I185" s="19"/>
      <c r="J185" s="19"/>
      <c r="K185" s="5"/>
      <c r="L185" s="19"/>
    </row>
    <row r="186" spans="2:12" ht="12.75">
      <c r="B186" s="80"/>
      <c r="C186" s="5"/>
      <c r="D186" s="19"/>
      <c r="E186" s="19"/>
      <c r="F186" s="19"/>
      <c r="G186" s="20"/>
      <c r="H186" s="19"/>
      <c r="I186" s="19"/>
      <c r="J186" s="19"/>
      <c r="K186" s="5"/>
      <c r="L186" s="19"/>
    </row>
    <row r="187" spans="2:12" ht="12.75">
      <c r="B187" s="80"/>
      <c r="C187" s="5"/>
      <c r="D187" s="19"/>
      <c r="E187" s="19"/>
      <c r="F187" s="19"/>
      <c r="G187" s="20"/>
      <c r="H187" s="19"/>
      <c r="I187" s="19"/>
      <c r="J187" s="19"/>
      <c r="K187" s="5"/>
      <c r="L187" s="19"/>
    </row>
    <row r="188" spans="2:12" ht="12.75">
      <c r="B188" s="80"/>
      <c r="C188" s="5"/>
      <c r="D188" s="19"/>
      <c r="E188" s="19"/>
      <c r="F188" s="19"/>
      <c r="G188" s="20"/>
      <c r="H188" s="19"/>
      <c r="I188" s="19"/>
      <c r="J188" s="19"/>
      <c r="K188" s="5"/>
      <c r="L188" s="19"/>
    </row>
    <row r="189" spans="2:12" ht="12.75">
      <c r="B189" s="80"/>
      <c r="C189" s="5"/>
      <c r="D189" s="19"/>
      <c r="E189" s="19"/>
      <c r="F189" s="19"/>
      <c r="G189" s="20"/>
      <c r="H189" s="19"/>
      <c r="I189" s="19"/>
      <c r="J189" s="19"/>
      <c r="K189" s="5"/>
      <c r="L189" s="19"/>
    </row>
    <row r="190" spans="2:12" ht="12.75">
      <c r="B190" s="80"/>
      <c r="C190" s="5"/>
      <c r="D190" s="19"/>
      <c r="E190" s="19"/>
      <c r="F190" s="19"/>
      <c r="G190" s="20"/>
      <c r="H190" s="19"/>
      <c r="I190" s="19"/>
      <c r="J190" s="19"/>
      <c r="K190" s="5"/>
      <c r="L190" s="19"/>
    </row>
    <row r="191" spans="2:12" ht="12.75">
      <c r="B191" s="80"/>
      <c r="C191" s="5"/>
      <c r="D191" s="19"/>
      <c r="E191" s="19"/>
      <c r="F191" s="19"/>
      <c r="G191" s="20"/>
      <c r="H191" s="19"/>
      <c r="I191" s="19"/>
      <c r="J191" s="19"/>
      <c r="K191" s="5"/>
      <c r="L191" s="19"/>
    </row>
    <row r="192" spans="2:12" ht="12.75">
      <c r="B192" s="80"/>
      <c r="C192" s="5"/>
      <c r="D192" s="19"/>
      <c r="E192" s="19"/>
      <c r="F192" s="19"/>
      <c r="G192" s="20"/>
      <c r="H192" s="19"/>
      <c r="I192" s="19"/>
      <c r="J192" s="19"/>
      <c r="K192" s="5"/>
      <c r="L192" s="19"/>
    </row>
    <row r="193" spans="2:12" ht="12.75">
      <c r="B193" s="80"/>
      <c r="C193" s="5"/>
      <c r="D193" s="19"/>
      <c r="E193" s="19"/>
      <c r="F193" s="19"/>
      <c r="G193" s="20"/>
      <c r="H193" s="19"/>
      <c r="I193" s="19"/>
      <c r="J193" s="19"/>
      <c r="K193" s="5"/>
      <c r="L193" s="19"/>
    </row>
    <row r="194" spans="2:12" ht="12.75">
      <c r="B194" s="80"/>
      <c r="C194" s="5"/>
      <c r="D194" s="19"/>
      <c r="E194" s="19"/>
      <c r="F194" s="19"/>
      <c r="G194" s="20"/>
      <c r="H194" s="19"/>
      <c r="I194" s="19"/>
      <c r="J194" s="19"/>
      <c r="K194" s="5"/>
      <c r="L194" s="19"/>
    </row>
    <row r="195" spans="2:12" ht="12.75">
      <c r="B195" s="80"/>
      <c r="C195" s="5"/>
      <c r="D195" s="19"/>
      <c r="E195" s="19"/>
      <c r="F195" s="19"/>
      <c r="G195" s="20"/>
      <c r="H195" s="19"/>
      <c r="I195" s="19"/>
      <c r="J195" s="19"/>
      <c r="K195" s="5"/>
      <c r="L195" s="19"/>
    </row>
    <row r="196" spans="2:12" ht="12.75">
      <c r="B196" s="80"/>
      <c r="C196" s="5"/>
      <c r="D196" s="19"/>
      <c r="E196" s="19"/>
      <c r="F196" s="19"/>
      <c r="G196" s="20"/>
      <c r="H196" s="19"/>
      <c r="I196" s="19"/>
      <c r="J196" s="19"/>
      <c r="K196" s="5"/>
      <c r="L196" s="19"/>
    </row>
    <row r="197" spans="2:12" ht="12.75">
      <c r="B197" s="80"/>
      <c r="C197" s="5"/>
      <c r="D197" s="19"/>
      <c r="E197" s="19"/>
      <c r="F197" s="19"/>
      <c r="G197" s="20"/>
      <c r="H197" s="19"/>
      <c r="I197" s="19"/>
      <c r="J197" s="19"/>
      <c r="K197" s="5"/>
      <c r="L197" s="19"/>
    </row>
    <row r="198" spans="2:12" ht="12.75">
      <c r="B198" s="80"/>
      <c r="C198" s="5"/>
      <c r="D198" s="19"/>
      <c r="E198" s="19"/>
      <c r="F198" s="19"/>
      <c r="G198" s="20"/>
      <c r="H198" s="19"/>
      <c r="I198" s="19"/>
      <c r="J198" s="19"/>
      <c r="K198" s="5"/>
      <c r="L198" s="19"/>
    </row>
    <row r="199" spans="2:12" ht="12.75">
      <c r="B199" s="80"/>
      <c r="C199" s="5"/>
      <c r="D199" s="19"/>
      <c r="E199" s="19"/>
      <c r="F199" s="19"/>
      <c r="G199" s="20"/>
      <c r="H199" s="19"/>
      <c r="I199" s="19"/>
      <c r="J199" s="19"/>
      <c r="K199" s="5"/>
      <c r="L199" s="19"/>
    </row>
    <row r="200" spans="2:12" ht="12.75">
      <c r="B200" s="80"/>
      <c r="C200" s="5"/>
      <c r="D200" s="19"/>
      <c r="E200" s="19"/>
      <c r="F200" s="19"/>
      <c r="G200" s="20"/>
      <c r="H200" s="19"/>
      <c r="I200" s="19"/>
      <c r="J200" s="19"/>
      <c r="K200" s="5"/>
      <c r="L200" s="19"/>
    </row>
    <row r="201" spans="2:12" ht="12.75">
      <c r="B201" s="80"/>
      <c r="C201" s="5"/>
      <c r="D201" s="19"/>
      <c r="E201" s="19"/>
      <c r="F201" s="19"/>
      <c r="G201" s="20"/>
      <c r="H201" s="19"/>
      <c r="I201" s="19"/>
      <c r="J201" s="19"/>
      <c r="K201" s="5"/>
      <c r="L201" s="19"/>
    </row>
    <row r="202" spans="2:12" ht="12.75">
      <c r="B202" s="80"/>
      <c r="C202" s="5"/>
      <c r="D202" s="19"/>
      <c r="E202" s="19"/>
      <c r="F202" s="19"/>
      <c r="G202" s="20"/>
      <c r="H202" s="19"/>
      <c r="I202" s="19"/>
      <c r="J202" s="19"/>
      <c r="K202" s="5"/>
      <c r="L202" s="19"/>
    </row>
    <row r="203" spans="2:12" ht="12.75">
      <c r="B203" s="80"/>
      <c r="C203" s="5"/>
      <c r="D203" s="19"/>
      <c r="E203" s="19"/>
      <c r="F203" s="19"/>
      <c r="G203" s="20"/>
      <c r="H203" s="19"/>
      <c r="I203" s="19"/>
      <c r="J203" s="19"/>
      <c r="K203" s="5"/>
      <c r="L203" s="19"/>
    </row>
    <row r="204" spans="2:12" ht="12.75">
      <c r="B204" s="80"/>
      <c r="C204" s="5"/>
      <c r="D204" s="19"/>
      <c r="E204" s="19"/>
      <c r="F204" s="19"/>
      <c r="G204" s="20"/>
      <c r="H204" s="19"/>
      <c r="I204" s="19"/>
      <c r="J204" s="19"/>
      <c r="K204" s="5"/>
      <c r="L204" s="19"/>
    </row>
    <row r="205" spans="2:12" ht="12.75">
      <c r="B205" s="80"/>
      <c r="C205" s="5"/>
      <c r="D205" s="19"/>
      <c r="E205" s="19"/>
      <c r="F205" s="19"/>
      <c r="G205" s="20"/>
      <c r="H205" s="19"/>
      <c r="I205" s="19"/>
      <c r="J205" s="19"/>
      <c r="K205" s="5"/>
      <c r="L205" s="19"/>
    </row>
    <row r="206" spans="2:12" ht="12.75">
      <c r="B206" s="80"/>
      <c r="C206" s="5"/>
      <c r="D206" s="19"/>
      <c r="E206" s="19"/>
      <c r="F206" s="19"/>
      <c r="G206" s="20"/>
      <c r="H206" s="19"/>
      <c r="I206" s="19"/>
      <c r="J206" s="19"/>
      <c r="K206" s="5"/>
      <c r="L206" s="19"/>
    </row>
    <row r="207" spans="2:12" ht="12.75">
      <c r="B207" s="80"/>
      <c r="C207" s="5"/>
      <c r="D207" s="19"/>
      <c r="E207" s="19"/>
      <c r="F207" s="19"/>
      <c r="G207" s="20"/>
      <c r="H207" s="19"/>
      <c r="I207" s="19"/>
      <c r="J207" s="19"/>
      <c r="K207" s="5"/>
      <c r="L207" s="19"/>
    </row>
    <row r="208" spans="2:12" ht="12.75">
      <c r="B208" s="80"/>
      <c r="C208" s="5"/>
      <c r="D208" s="19"/>
      <c r="E208" s="19"/>
      <c r="F208" s="19"/>
      <c r="G208" s="20"/>
      <c r="H208" s="19"/>
      <c r="I208" s="19"/>
      <c r="J208" s="19"/>
      <c r="K208" s="5"/>
      <c r="L208" s="19"/>
    </row>
    <row r="209" spans="2:12" ht="12.75">
      <c r="B209" s="80"/>
      <c r="C209" s="5"/>
      <c r="D209" s="19"/>
      <c r="E209" s="19"/>
      <c r="F209" s="19"/>
      <c r="G209" s="20"/>
      <c r="H209" s="19"/>
      <c r="I209" s="19"/>
      <c r="J209" s="19"/>
      <c r="K209" s="5"/>
      <c r="L209" s="19"/>
    </row>
    <row r="210" spans="2:12" ht="12.75">
      <c r="B210" s="80"/>
      <c r="C210" s="5"/>
      <c r="D210" s="19"/>
      <c r="E210" s="19"/>
      <c r="F210" s="19"/>
      <c r="G210" s="20"/>
      <c r="H210" s="19"/>
      <c r="I210" s="19"/>
      <c r="J210" s="19"/>
      <c r="K210" s="5"/>
      <c r="L210" s="19"/>
    </row>
    <row r="211" spans="2:12" ht="12.75">
      <c r="B211" s="80"/>
      <c r="C211" s="5"/>
      <c r="D211" s="19"/>
      <c r="E211" s="19"/>
      <c r="F211" s="19"/>
      <c r="G211" s="20"/>
      <c r="H211" s="19"/>
      <c r="I211" s="19"/>
      <c r="J211" s="19"/>
      <c r="K211" s="5"/>
      <c r="L211" s="19"/>
    </row>
    <row r="212" spans="2:12" ht="12.75">
      <c r="B212" s="80"/>
      <c r="C212" s="5"/>
      <c r="D212" s="19"/>
      <c r="E212" s="19"/>
      <c r="F212" s="19"/>
      <c r="G212" s="20"/>
      <c r="H212" s="19"/>
      <c r="I212" s="19"/>
      <c r="J212" s="19"/>
      <c r="K212" s="5"/>
      <c r="L212" s="19"/>
    </row>
    <row r="213" spans="2:12" ht="12.75">
      <c r="B213" s="80"/>
      <c r="C213" s="5"/>
      <c r="D213" s="19"/>
      <c r="E213" s="19"/>
      <c r="F213" s="19"/>
      <c r="G213" s="20"/>
      <c r="H213" s="19"/>
      <c r="I213" s="19"/>
      <c r="J213" s="19"/>
      <c r="K213" s="5"/>
      <c r="L213" s="19"/>
    </row>
    <row r="214" spans="2:12" ht="12.75">
      <c r="B214" s="80"/>
      <c r="C214" s="5"/>
      <c r="D214" s="19"/>
      <c r="E214" s="19"/>
      <c r="F214" s="19"/>
      <c r="G214" s="20"/>
      <c r="H214" s="19"/>
      <c r="I214" s="19"/>
      <c r="J214" s="19"/>
      <c r="K214" s="5"/>
      <c r="L214" s="19"/>
    </row>
    <row r="215" spans="2:12" ht="12.75">
      <c r="B215" s="80"/>
      <c r="C215" s="5"/>
      <c r="D215" s="19"/>
      <c r="E215" s="19"/>
      <c r="F215" s="19"/>
      <c r="G215" s="20"/>
      <c r="H215" s="19"/>
      <c r="I215" s="19"/>
      <c r="J215" s="19"/>
      <c r="K215" s="5"/>
      <c r="L215" s="19"/>
    </row>
    <row r="216" spans="2:12" ht="12.75">
      <c r="B216" s="80"/>
      <c r="C216" s="5"/>
      <c r="D216" s="19"/>
      <c r="E216" s="19"/>
      <c r="F216" s="19"/>
      <c r="G216" s="20"/>
      <c r="H216" s="19"/>
      <c r="I216" s="19"/>
      <c r="J216" s="19"/>
      <c r="K216" s="5"/>
      <c r="L216" s="19"/>
    </row>
    <row r="217" spans="2:12" ht="12.75">
      <c r="B217" s="80"/>
      <c r="C217" s="5"/>
      <c r="D217" s="19"/>
      <c r="E217" s="19"/>
      <c r="F217" s="19"/>
      <c r="G217" s="20"/>
      <c r="H217" s="19"/>
      <c r="I217" s="19"/>
      <c r="J217" s="19"/>
      <c r="K217" s="5"/>
      <c r="L217" s="19"/>
    </row>
    <row r="218" spans="2:12" ht="12.75">
      <c r="B218" s="80"/>
      <c r="C218" s="5"/>
      <c r="D218" s="19"/>
      <c r="E218" s="19"/>
      <c r="F218" s="19"/>
      <c r="G218" s="20"/>
      <c r="H218" s="19"/>
      <c r="I218" s="19"/>
      <c r="J218" s="19"/>
      <c r="K218" s="5"/>
      <c r="L218" s="19"/>
    </row>
    <row r="219" spans="2:12" ht="12.75">
      <c r="B219" s="80"/>
      <c r="C219" s="5"/>
      <c r="D219" s="19"/>
      <c r="E219" s="19"/>
      <c r="F219" s="19"/>
      <c r="G219" s="20"/>
      <c r="H219" s="19"/>
      <c r="I219" s="19"/>
      <c r="J219" s="19"/>
      <c r="K219" s="5"/>
      <c r="L219" s="19"/>
    </row>
    <row r="220" spans="2:12" ht="12.75">
      <c r="B220" s="80"/>
      <c r="C220" s="5"/>
      <c r="D220" s="19"/>
      <c r="E220" s="19"/>
      <c r="F220" s="19"/>
      <c r="G220" s="20"/>
      <c r="H220" s="19"/>
      <c r="I220" s="19"/>
      <c r="J220" s="19"/>
      <c r="K220" s="5"/>
      <c r="L220" s="19"/>
    </row>
    <row r="221" spans="2:12" ht="12.75">
      <c r="B221" s="80"/>
      <c r="C221" s="5"/>
      <c r="D221" s="19"/>
      <c r="E221" s="19"/>
      <c r="F221" s="19"/>
      <c r="G221" s="20"/>
      <c r="H221" s="19"/>
      <c r="I221" s="19"/>
      <c r="J221" s="19"/>
      <c r="K221" s="5"/>
      <c r="L221" s="19"/>
    </row>
    <row r="222" spans="2:12" ht="12.75">
      <c r="B222" s="80"/>
      <c r="C222" s="5"/>
      <c r="D222" s="19"/>
      <c r="E222" s="19"/>
      <c r="F222" s="19"/>
      <c r="G222" s="20"/>
      <c r="H222" s="19"/>
      <c r="I222" s="19"/>
      <c r="J222" s="19"/>
      <c r="K222" s="5"/>
      <c r="L222" s="19"/>
    </row>
    <row r="223" spans="2:12" ht="12.75">
      <c r="B223" s="80"/>
      <c r="C223" s="5"/>
      <c r="D223" s="19"/>
      <c r="E223" s="19"/>
      <c r="F223" s="19"/>
      <c r="G223" s="20"/>
      <c r="H223" s="19"/>
      <c r="I223" s="19"/>
      <c r="J223" s="19"/>
      <c r="K223" s="5"/>
      <c r="L223" s="19"/>
    </row>
    <row r="224" spans="2:12" ht="12.75">
      <c r="B224" s="80"/>
      <c r="C224" s="5"/>
      <c r="D224" s="19"/>
      <c r="E224" s="19"/>
      <c r="F224" s="19"/>
      <c r="G224" s="20"/>
      <c r="H224" s="19"/>
      <c r="I224" s="19"/>
      <c r="J224" s="19"/>
      <c r="K224" s="5"/>
      <c r="L224" s="19"/>
    </row>
    <row r="225" spans="2:12" ht="12.75">
      <c r="B225" s="80"/>
      <c r="C225" s="5"/>
      <c r="D225" s="19"/>
      <c r="E225" s="19"/>
      <c r="F225" s="19"/>
      <c r="G225" s="20"/>
      <c r="H225" s="19"/>
      <c r="I225" s="19"/>
      <c r="J225" s="19"/>
      <c r="K225" s="5"/>
      <c r="L225" s="19"/>
    </row>
    <row r="226" spans="2:12" ht="12.75">
      <c r="B226" s="80"/>
      <c r="C226" s="5"/>
      <c r="D226" s="19"/>
      <c r="E226" s="19"/>
      <c r="F226" s="19"/>
      <c r="G226" s="20"/>
      <c r="H226" s="19"/>
      <c r="I226" s="19"/>
      <c r="J226" s="19"/>
      <c r="K226" s="5"/>
      <c r="L226" s="19"/>
    </row>
    <row r="227" spans="2:12" ht="12.75">
      <c r="B227" s="80"/>
      <c r="C227" s="5"/>
      <c r="D227" s="19"/>
      <c r="E227" s="19"/>
      <c r="F227" s="19"/>
      <c r="G227" s="20"/>
      <c r="H227" s="19"/>
      <c r="I227" s="19"/>
      <c r="J227" s="19"/>
      <c r="K227" s="5"/>
      <c r="L227" s="19"/>
    </row>
    <row r="228" spans="2:12" ht="12.75">
      <c r="B228" s="80"/>
      <c r="C228" s="5"/>
      <c r="D228" s="19"/>
      <c r="E228" s="19"/>
      <c r="F228" s="19"/>
      <c r="G228" s="20"/>
      <c r="H228" s="19"/>
      <c r="I228" s="19"/>
      <c r="J228" s="19"/>
      <c r="K228" s="5"/>
      <c r="L228" s="19"/>
    </row>
    <row r="229" spans="2:12" ht="12.75">
      <c r="B229" s="80"/>
      <c r="C229" s="5"/>
      <c r="D229" s="19"/>
      <c r="E229" s="19"/>
      <c r="F229" s="19"/>
      <c r="G229" s="20"/>
      <c r="H229" s="19"/>
      <c r="I229" s="19"/>
      <c r="J229" s="19"/>
      <c r="K229" s="5"/>
      <c r="L229" s="19"/>
    </row>
    <row r="230" spans="2:12" ht="12.75">
      <c r="B230" s="80"/>
      <c r="C230" s="5"/>
      <c r="D230" s="19"/>
      <c r="E230" s="19"/>
      <c r="F230" s="19"/>
      <c r="G230" s="20"/>
      <c r="H230" s="19"/>
      <c r="I230" s="19"/>
      <c r="J230" s="19"/>
      <c r="K230" s="5"/>
      <c r="L230" s="19"/>
    </row>
    <row r="231" spans="2:12" ht="12.75">
      <c r="B231" s="80"/>
      <c r="C231" s="5"/>
      <c r="D231" s="19"/>
      <c r="E231" s="19"/>
      <c r="F231" s="19"/>
      <c r="G231" s="20"/>
      <c r="H231" s="19"/>
      <c r="I231" s="19"/>
      <c r="J231" s="19"/>
      <c r="K231" s="5"/>
      <c r="L231" s="19"/>
    </row>
    <row r="232" spans="2:12" ht="12.75">
      <c r="B232" s="80"/>
      <c r="C232" s="5"/>
      <c r="D232" s="19"/>
      <c r="E232" s="19"/>
      <c r="F232" s="19"/>
      <c r="G232" s="20"/>
      <c r="H232" s="19"/>
      <c r="I232" s="19"/>
      <c r="J232" s="19"/>
      <c r="K232" s="5"/>
      <c r="L232" s="19"/>
    </row>
    <row r="233" spans="2:12" ht="12.75">
      <c r="B233" s="80"/>
      <c r="C233" s="5"/>
      <c r="D233" s="19"/>
      <c r="E233" s="19"/>
      <c r="F233" s="19"/>
      <c r="G233" s="20"/>
      <c r="H233" s="19"/>
      <c r="I233" s="19"/>
      <c r="J233" s="19"/>
      <c r="K233" s="5"/>
      <c r="L233" s="19"/>
    </row>
    <row r="234" spans="2:12" ht="12.75">
      <c r="B234" s="80"/>
      <c r="C234" s="5"/>
      <c r="D234" s="19"/>
      <c r="E234" s="19"/>
      <c r="F234" s="19"/>
      <c r="G234" s="20"/>
      <c r="H234" s="19"/>
      <c r="I234" s="19"/>
      <c r="J234" s="19"/>
      <c r="K234" s="5"/>
      <c r="L234" s="19"/>
    </row>
    <row r="235" spans="2:12" ht="12.75">
      <c r="B235" s="80"/>
      <c r="C235" s="5"/>
      <c r="D235" s="19"/>
      <c r="E235" s="19"/>
      <c r="F235" s="19"/>
      <c r="G235" s="20"/>
      <c r="H235" s="19"/>
      <c r="I235" s="19"/>
      <c r="J235" s="19"/>
      <c r="K235" s="5"/>
      <c r="L235" s="19"/>
    </row>
    <row r="236" spans="2:12" ht="12.75">
      <c r="B236" s="80"/>
      <c r="C236" s="5"/>
      <c r="D236" s="19"/>
      <c r="E236" s="19"/>
      <c r="F236" s="19"/>
      <c r="G236" s="20"/>
      <c r="H236" s="19"/>
      <c r="I236" s="19"/>
      <c r="J236" s="19"/>
      <c r="K236" s="5"/>
      <c r="L236" s="19"/>
    </row>
    <row r="237" spans="2:12" ht="12.75">
      <c r="B237" s="80"/>
      <c r="C237" s="5"/>
      <c r="D237" s="19"/>
      <c r="E237" s="19"/>
      <c r="F237" s="19"/>
      <c r="G237" s="20"/>
      <c r="H237" s="19"/>
      <c r="I237" s="19"/>
      <c r="J237" s="19"/>
      <c r="K237" s="5"/>
      <c r="L237" s="19"/>
    </row>
    <row r="238" spans="2:12" ht="12.75">
      <c r="B238" s="80"/>
      <c r="C238" s="5"/>
      <c r="D238" s="19"/>
      <c r="E238" s="19"/>
      <c r="F238" s="19"/>
      <c r="G238" s="20"/>
      <c r="H238" s="19"/>
      <c r="I238" s="19"/>
      <c r="J238" s="19"/>
      <c r="K238" s="5"/>
      <c r="L238" s="19"/>
    </row>
    <row r="239" spans="2:12" ht="12.75">
      <c r="B239" s="80"/>
      <c r="C239" s="5"/>
      <c r="D239" s="19"/>
      <c r="E239" s="19"/>
      <c r="F239" s="19"/>
      <c r="G239" s="20"/>
      <c r="H239" s="19"/>
      <c r="I239" s="19"/>
      <c r="J239" s="19"/>
      <c r="K239" s="5"/>
      <c r="L239" s="19"/>
    </row>
    <row r="240" spans="2:12" ht="12.75">
      <c r="B240" s="80"/>
      <c r="C240" s="5"/>
      <c r="D240" s="19"/>
      <c r="E240" s="19"/>
      <c r="F240" s="19"/>
      <c r="G240" s="20"/>
      <c r="H240" s="19"/>
      <c r="I240" s="19"/>
      <c r="J240" s="19"/>
      <c r="K240" s="5"/>
      <c r="L240" s="19"/>
    </row>
    <row r="241" spans="2:12" ht="12.75">
      <c r="B241" s="80"/>
      <c r="C241" s="5"/>
      <c r="D241" s="19"/>
      <c r="E241" s="19"/>
      <c r="F241" s="19"/>
      <c r="G241" s="20"/>
      <c r="H241" s="19"/>
      <c r="I241" s="19"/>
      <c r="J241" s="19"/>
      <c r="K241" s="5"/>
      <c r="L241" s="19"/>
    </row>
    <row r="242" spans="2:12" ht="12.75">
      <c r="B242" s="80"/>
      <c r="C242" s="5"/>
      <c r="D242" s="19"/>
      <c r="E242" s="19"/>
      <c r="F242" s="19"/>
      <c r="G242" s="20"/>
      <c r="H242" s="19"/>
      <c r="I242" s="19"/>
      <c r="J242" s="19"/>
      <c r="K242" s="5"/>
      <c r="L242" s="19"/>
    </row>
    <row r="243" spans="2:12" ht="12.75">
      <c r="B243" s="80"/>
      <c r="C243" s="5"/>
      <c r="D243" s="19"/>
      <c r="E243" s="19"/>
      <c r="F243" s="19"/>
      <c r="G243" s="20"/>
      <c r="H243" s="19"/>
      <c r="I243" s="19"/>
      <c r="J243" s="19"/>
      <c r="K243" s="5"/>
      <c r="L243" s="19"/>
    </row>
    <row r="244" spans="2:12" ht="12.75">
      <c r="B244" s="80"/>
      <c r="C244" s="5"/>
      <c r="D244" s="19"/>
      <c r="E244" s="19"/>
      <c r="F244" s="19"/>
      <c r="G244" s="20"/>
      <c r="H244" s="19"/>
      <c r="I244" s="19"/>
      <c r="J244" s="19"/>
      <c r="K244" s="5"/>
      <c r="L244" s="19"/>
    </row>
    <row r="245" spans="2:12" ht="12.75">
      <c r="B245" s="80"/>
      <c r="C245" s="5"/>
      <c r="D245" s="19"/>
      <c r="E245" s="19"/>
      <c r="F245" s="19"/>
      <c r="G245" s="20"/>
      <c r="H245" s="19"/>
      <c r="I245" s="19"/>
      <c r="J245" s="19"/>
      <c r="K245" s="5"/>
      <c r="L245" s="19"/>
    </row>
    <row r="246" spans="2:12" ht="12.75">
      <c r="B246" s="80"/>
      <c r="C246" s="5"/>
      <c r="D246" s="19"/>
      <c r="E246" s="19"/>
      <c r="F246" s="19"/>
      <c r="G246" s="20"/>
      <c r="H246" s="19"/>
      <c r="I246" s="19"/>
      <c r="J246" s="19"/>
      <c r="K246" s="5"/>
      <c r="L246" s="19"/>
    </row>
    <row r="247" spans="2:12" ht="12.75">
      <c r="B247" s="80"/>
      <c r="C247" s="5"/>
      <c r="D247" s="19"/>
      <c r="E247" s="19"/>
      <c r="F247" s="19"/>
      <c r="G247" s="20"/>
      <c r="H247" s="19"/>
      <c r="I247" s="19"/>
      <c r="J247" s="19"/>
      <c r="K247" s="5"/>
      <c r="L247" s="19"/>
    </row>
    <row r="248" spans="2:12" ht="12.75">
      <c r="B248" s="80"/>
      <c r="C248" s="5"/>
      <c r="D248" s="19"/>
      <c r="E248" s="19"/>
      <c r="F248" s="19"/>
      <c r="G248" s="20"/>
      <c r="H248" s="19"/>
      <c r="I248" s="19"/>
      <c r="J248" s="19"/>
      <c r="K248" s="5"/>
      <c r="L248" s="19"/>
    </row>
  </sheetData>
  <mergeCells count="2">
    <mergeCell ref="D4:E4"/>
    <mergeCell ref="D5:E5"/>
  </mergeCells>
  <printOptions horizontalCentered="1" verticalCentered="1"/>
  <pageMargins left="0.5" right="0.5" top="1" bottom="1" header="0.5" footer="0.5"/>
  <pageSetup fitToHeight="1" fitToWidth="1" horizontalDpi="600" verticalDpi="600" orientation="landscape" scale="77" r:id="rId1"/>
  <headerFooter alignWithMargins="0">
    <oddFooter>&amp;R30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78" t="s">
        <v>845</v>
      </c>
    </row>
    <row r="3" ht="12.75">
      <c r="A3" t="s">
        <v>741</v>
      </c>
    </row>
    <row r="4" ht="12.75">
      <c r="A4" t="s">
        <v>737</v>
      </c>
    </row>
    <row r="5" ht="12.75">
      <c r="A5" t="s">
        <v>738</v>
      </c>
    </row>
    <row r="6" ht="12.75">
      <c r="A6" t="s">
        <v>739</v>
      </c>
    </row>
    <row r="7" ht="12.75">
      <c r="A7" t="s">
        <v>740</v>
      </c>
    </row>
    <row r="8" ht="12.75">
      <c r="A8" t="s">
        <v>742</v>
      </c>
    </row>
    <row r="10" ht="12.75">
      <c r="A10" t="s">
        <v>743</v>
      </c>
    </row>
    <row r="11" ht="12.75">
      <c r="A11" t="s">
        <v>744</v>
      </c>
    </row>
    <row r="12" ht="12.75">
      <c r="A12" t="s">
        <v>745</v>
      </c>
    </row>
    <row r="13" ht="12.75">
      <c r="A13" t="s">
        <v>746</v>
      </c>
    </row>
    <row r="14" ht="12.75">
      <c r="A14" t="s">
        <v>747</v>
      </c>
    </row>
    <row r="15" ht="12.75">
      <c r="A15" t="s">
        <v>748</v>
      </c>
    </row>
    <row r="16" ht="12.75">
      <c r="A16" t="s">
        <v>842</v>
      </c>
    </row>
    <row r="17" ht="12.75">
      <c r="A17" t="s">
        <v>843</v>
      </c>
    </row>
    <row r="19" ht="12.75">
      <c r="A19" t="s">
        <v>749</v>
      </c>
    </row>
    <row r="20" ht="12.75">
      <c r="A20" t="s">
        <v>750</v>
      </c>
    </row>
    <row r="21" ht="12.75">
      <c r="A21" t="s">
        <v>751</v>
      </c>
    </row>
    <row r="22" ht="12.75">
      <c r="A22" t="s">
        <v>844</v>
      </c>
    </row>
    <row r="23" ht="12.75">
      <c r="A23" t="s">
        <v>752</v>
      </c>
    </row>
    <row r="25" ht="12.75">
      <c r="A25" t="s">
        <v>753</v>
      </c>
    </row>
    <row r="26" ht="12.75">
      <c r="A26" t="s">
        <v>754</v>
      </c>
    </row>
    <row r="27" ht="12.75">
      <c r="A27" t="s">
        <v>755</v>
      </c>
    </row>
    <row r="28" ht="12.75">
      <c r="A28" t="s">
        <v>756</v>
      </c>
    </row>
    <row r="29" ht="12.75">
      <c r="A29" t="s">
        <v>2</v>
      </c>
    </row>
    <row r="30" ht="12.75">
      <c r="A30" t="s">
        <v>3</v>
      </c>
    </row>
    <row r="32" ht="12.75">
      <c r="A32" t="s">
        <v>4</v>
      </c>
    </row>
    <row r="33" ht="12.75">
      <c r="A33" t="s">
        <v>6</v>
      </c>
    </row>
    <row r="34" ht="12.75">
      <c r="A34" t="s">
        <v>5</v>
      </c>
    </row>
    <row r="35" ht="12.75">
      <c r="A35" t="s">
        <v>7</v>
      </c>
    </row>
    <row r="36" ht="12.75">
      <c r="A36" t="s">
        <v>8</v>
      </c>
    </row>
    <row r="37" ht="12.75">
      <c r="A37" t="s">
        <v>9</v>
      </c>
    </row>
    <row r="38" ht="12.75">
      <c r="A38" t="s">
        <v>10</v>
      </c>
    </row>
    <row r="40" ht="12.75">
      <c r="A40" t="s">
        <v>11</v>
      </c>
    </row>
    <row r="41" ht="12.75">
      <c r="A41" t="s">
        <v>12</v>
      </c>
    </row>
    <row r="42" ht="12.75">
      <c r="A42" t="s">
        <v>13</v>
      </c>
    </row>
    <row r="43" ht="12.75">
      <c r="A43" t="s">
        <v>14</v>
      </c>
    </row>
    <row r="44" ht="12.75">
      <c r="A44" t="s">
        <v>15</v>
      </c>
    </row>
    <row r="46" ht="12.75">
      <c r="A46" t="s">
        <v>848</v>
      </c>
    </row>
    <row r="47" ht="12.75">
      <c r="A47" t="s">
        <v>849</v>
      </c>
    </row>
    <row r="49" ht="12.75">
      <c r="A49" t="s">
        <v>16</v>
      </c>
    </row>
    <row r="50" ht="12.75">
      <c r="A50" t="s">
        <v>17</v>
      </c>
    </row>
    <row r="52" ht="12.75">
      <c r="I52">
        <v>1</v>
      </c>
    </row>
  </sheetData>
  <printOptions horizontalCentered="1" verticalCentered="1"/>
  <pageMargins left="1" right="0.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AZ268"/>
  <sheetViews>
    <sheetView workbookViewId="0" topLeftCell="A1">
      <selection activeCell="A1" sqref="A1"/>
    </sheetView>
  </sheetViews>
  <sheetFormatPr defaultColWidth="9.140625" defaultRowHeight="12.75"/>
  <cols>
    <col min="1" max="1" width="7.140625" style="1" customWidth="1"/>
    <col min="2" max="2" width="1.421875" style="0" customWidth="1"/>
    <col min="3" max="3" width="20.57421875" style="0" customWidth="1"/>
    <col min="4" max="4" width="9.140625" style="5" customWidth="1"/>
    <col min="5" max="13" width="8.28125" style="4" customWidth="1"/>
    <col min="14" max="14" width="8.28125" style="18" customWidth="1"/>
    <col min="15" max="15" width="7.7109375" style="0" customWidth="1"/>
  </cols>
  <sheetData>
    <row r="1" spans="1:3" ht="15">
      <c r="A1" s="156"/>
      <c r="B1" s="34" t="s">
        <v>346</v>
      </c>
      <c r="C1" s="34"/>
    </row>
    <row r="2" spans="1:3" ht="15">
      <c r="A2" s="34"/>
      <c r="C2" s="34" t="s">
        <v>395</v>
      </c>
    </row>
    <row r="4" spans="4:41" ht="12.75">
      <c r="D4" s="5" t="s">
        <v>29</v>
      </c>
      <c r="E4" s="4" t="s">
        <v>58</v>
      </c>
      <c r="N4" s="4"/>
      <c r="O4" s="5"/>
      <c r="P4" s="5"/>
      <c r="Q4" s="5"/>
      <c r="AM4" s="137"/>
      <c r="AO4" s="20"/>
    </row>
    <row r="5" spans="1:41" ht="14.25">
      <c r="A5" s="1" t="s">
        <v>31</v>
      </c>
      <c r="C5" t="s">
        <v>32</v>
      </c>
      <c r="D5" s="5" t="s">
        <v>33</v>
      </c>
      <c r="E5" s="19" t="s">
        <v>33</v>
      </c>
      <c r="F5" s="5" t="s">
        <v>66</v>
      </c>
      <c r="G5" s="5" t="s">
        <v>67</v>
      </c>
      <c r="H5" s="5" t="s">
        <v>68</v>
      </c>
      <c r="I5" s="19" t="s">
        <v>71</v>
      </c>
      <c r="J5" s="189" t="s">
        <v>73</v>
      </c>
      <c r="K5" s="189" t="s">
        <v>441</v>
      </c>
      <c r="L5" s="5" t="s">
        <v>69</v>
      </c>
      <c r="M5" s="5" t="s">
        <v>70</v>
      </c>
      <c r="N5" s="189" t="s">
        <v>74</v>
      </c>
      <c r="O5" s="5" t="s">
        <v>75</v>
      </c>
      <c r="P5" s="189" t="s">
        <v>380</v>
      </c>
      <c r="AM5" s="137"/>
      <c r="AO5" s="20"/>
    </row>
    <row r="6" spans="1:41" ht="13.5" thickBot="1">
      <c r="A6" s="49" t="s">
        <v>40</v>
      </c>
      <c r="B6" s="48"/>
      <c r="C6" s="48" t="s">
        <v>41</v>
      </c>
      <c r="D6" s="55" t="s">
        <v>77</v>
      </c>
      <c r="E6" s="53" t="s">
        <v>78</v>
      </c>
      <c r="F6" s="55" t="s">
        <v>80</v>
      </c>
      <c r="G6" s="55" t="s">
        <v>81</v>
      </c>
      <c r="H6" s="55" t="s">
        <v>82</v>
      </c>
      <c r="I6" s="53" t="s">
        <v>84</v>
      </c>
      <c r="J6" s="55" t="s">
        <v>85</v>
      </c>
      <c r="K6" s="55" t="s">
        <v>85</v>
      </c>
      <c r="L6" s="55" t="s">
        <v>83</v>
      </c>
      <c r="M6" s="55" t="s">
        <v>83</v>
      </c>
      <c r="N6" s="55" t="s">
        <v>86</v>
      </c>
      <c r="O6" s="55" t="s">
        <v>87</v>
      </c>
      <c r="P6" s="55" t="s">
        <v>370</v>
      </c>
      <c r="Q6" s="204"/>
      <c r="R6" s="204"/>
      <c r="S6" s="204"/>
      <c r="T6" s="204"/>
      <c r="U6" s="204"/>
      <c r="V6" s="204"/>
      <c r="AM6" s="173"/>
      <c r="AN6" s="38"/>
      <c r="AO6" s="20"/>
    </row>
    <row r="7" spans="4:22" ht="3" customHeight="1" thickTop="1">
      <c r="D7" s="80"/>
      <c r="E7" s="19"/>
      <c r="F7" s="22"/>
      <c r="G7" s="25"/>
      <c r="H7" s="25"/>
      <c r="I7" s="22"/>
      <c r="J7" s="22"/>
      <c r="K7" s="22"/>
      <c r="L7" s="22"/>
      <c r="Q7" s="204"/>
      <c r="R7" s="204"/>
      <c r="S7" s="204"/>
      <c r="T7" s="204"/>
      <c r="U7" s="204"/>
      <c r="V7" s="204"/>
    </row>
    <row r="8" spans="1:52" ht="12.75">
      <c r="A8" s="12">
        <v>1</v>
      </c>
      <c r="B8" s="8"/>
      <c r="C8" s="8" t="s">
        <v>348</v>
      </c>
      <c r="D8" s="5">
        <f>AVERAGE(F8:J8,L8:P8)</f>
        <v>3058.3225270736166</v>
      </c>
      <c r="E8" s="12">
        <v>1</v>
      </c>
      <c r="F8" s="4">
        <v>4136.106240000001</v>
      </c>
      <c r="G8" s="4">
        <v>3560.9107200000003</v>
      </c>
      <c r="H8" s="4">
        <v>3775.7360319999993</v>
      </c>
      <c r="I8" s="4">
        <v>1323.643392</v>
      </c>
      <c r="J8" s="4">
        <v>2458.080768</v>
      </c>
      <c r="K8" s="4">
        <v>1469.5089570048</v>
      </c>
      <c r="L8" s="4">
        <v>3823.4470496000004</v>
      </c>
      <c r="M8" s="4">
        <v>3376.6304</v>
      </c>
      <c r="N8" s="4">
        <v>2172.448589136167</v>
      </c>
      <c r="O8" s="4">
        <v>3464.653056</v>
      </c>
      <c r="P8" s="4">
        <v>2491.5690239999994</v>
      </c>
      <c r="Q8" s="204"/>
      <c r="R8" s="204"/>
      <c r="S8" s="88"/>
      <c r="T8" s="85"/>
      <c r="U8" s="204"/>
      <c r="V8" s="21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22" ht="12.75">
      <c r="A9" s="12">
        <v>2</v>
      </c>
      <c r="B9" s="8"/>
      <c r="C9" s="8" t="s">
        <v>349</v>
      </c>
      <c r="D9" s="5">
        <f aca="true" t="shared" si="0" ref="D9:D42">AVERAGE(F9:J9,L9:P9)</f>
        <v>3012.9994964636294</v>
      </c>
      <c r="E9" s="12">
        <v>2</v>
      </c>
      <c r="F9" s="4">
        <v>4347.8632959999995</v>
      </c>
      <c r="G9" s="4">
        <v>3424.1948159999997</v>
      </c>
      <c r="H9" s="4">
        <v>3798.49344</v>
      </c>
      <c r="I9" s="4">
        <v>1520.29696</v>
      </c>
      <c r="J9" s="4">
        <v>2191.4420959999998</v>
      </c>
      <c r="K9" s="4">
        <v>1095.50324666368</v>
      </c>
      <c r="L9" s="4">
        <v>4361.6350655999995</v>
      </c>
      <c r="M9" s="4">
        <v>3193.32672</v>
      </c>
      <c r="N9" s="4">
        <v>1712.426603036297</v>
      </c>
      <c r="O9" s="4">
        <v>3155.289984</v>
      </c>
      <c r="P9" s="4">
        <v>2425.0259839999994</v>
      </c>
      <c r="Q9" s="204"/>
      <c r="R9" s="204"/>
      <c r="S9" s="88"/>
      <c r="T9" s="85"/>
      <c r="U9" s="204"/>
      <c r="V9" s="204"/>
    </row>
    <row r="10" spans="1:22" ht="12.75">
      <c r="A10" s="12">
        <v>3</v>
      </c>
      <c r="C10" s="8" t="s">
        <v>350</v>
      </c>
      <c r="D10" s="5">
        <f t="shared" si="0"/>
        <v>2941.887758056466</v>
      </c>
      <c r="E10" s="12">
        <v>4</v>
      </c>
      <c r="F10" s="4">
        <v>3907.8448640000006</v>
      </c>
      <c r="G10" s="4">
        <v>3466.93888</v>
      </c>
      <c r="H10" s="4">
        <v>3673.356</v>
      </c>
      <c r="I10" s="4">
        <v>2302.8912</v>
      </c>
      <c r="J10" s="4">
        <v>1778.854752</v>
      </c>
      <c r="K10" s="4">
        <v>604.8777868057603</v>
      </c>
      <c r="L10" s="4">
        <v>3779.5519999999997</v>
      </c>
      <c r="M10" s="4">
        <v>2976.8094719999995</v>
      </c>
      <c r="N10" s="4">
        <v>2153.827660564658</v>
      </c>
      <c r="O10" s="4">
        <v>2683.923264</v>
      </c>
      <c r="P10" s="4">
        <v>2694.8794880000005</v>
      </c>
      <c r="Q10" s="204"/>
      <c r="R10" s="204"/>
      <c r="S10" s="88"/>
      <c r="T10" s="85"/>
      <c r="U10" s="204"/>
      <c r="V10" s="204"/>
    </row>
    <row r="11" spans="1:41" ht="12.75">
      <c r="A11" s="43">
        <v>4</v>
      </c>
      <c r="B11" s="94"/>
      <c r="C11" s="94" t="s">
        <v>25</v>
      </c>
      <c r="D11" s="50">
        <f t="shared" si="0"/>
        <v>2693.6344589301793</v>
      </c>
      <c r="E11" s="43">
        <v>26</v>
      </c>
      <c r="F11" s="78">
        <v>3764.050944</v>
      </c>
      <c r="G11" s="78">
        <v>3414.5555200000003</v>
      </c>
      <c r="H11" s="78">
        <v>3464.9595520000003</v>
      </c>
      <c r="I11" s="78">
        <v>2412.9848319999996</v>
      </c>
      <c r="J11" s="78">
        <v>1291.733376</v>
      </c>
      <c r="K11" s="78">
        <v>788.444626176</v>
      </c>
      <c r="L11" s="210">
        <v>3342.979392</v>
      </c>
      <c r="M11" s="78">
        <v>2761.2368640000004</v>
      </c>
      <c r="N11" s="78">
        <v>1702.684685301794</v>
      </c>
      <c r="O11" s="78">
        <v>2280.9296000000004</v>
      </c>
      <c r="P11" s="78">
        <v>2500.229824</v>
      </c>
      <c r="Q11" s="204"/>
      <c r="R11" s="204"/>
      <c r="S11" s="88"/>
      <c r="T11" s="85"/>
      <c r="U11" s="204"/>
      <c r="V11" s="204"/>
      <c r="AH11" s="8"/>
      <c r="AI11" s="290"/>
      <c r="AJ11" s="290"/>
      <c r="AK11" s="19"/>
      <c r="AM11" s="19"/>
      <c r="AO11" s="19"/>
    </row>
    <row r="12" spans="1:41" ht="12.75">
      <c r="A12" s="12">
        <v>5</v>
      </c>
      <c r="B12" s="8"/>
      <c r="C12" s="8" t="s">
        <v>259</v>
      </c>
      <c r="D12" s="5">
        <f t="shared" si="0"/>
        <v>2981.250376411853</v>
      </c>
      <c r="E12" s="12">
        <v>3</v>
      </c>
      <c r="F12" s="4">
        <v>3909.416704</v>
      </c>
      <c r="G12" s="4">
        <v>3637.2718720000003</v>
      </c>
      <c r="H12" s="4">
        <v>3759.0778560000003</v>
      </c>
      <c r="I12" s="4">
        <v>2062.964736</v>
      </c>
      <c r="J12" s="4">
        <v>1975.2509119999997</v>
      </c>
      <c r="K12" s="4">
        <v>1114.8059073002667</v>
      </c>
      <c r="L12" s="211">
        <v>3613.9524281599997</v>
      </c>
      <c r="M12" s="4">
        <v>2991.0243840000003</v>
      </c>
      <c r="N12" s="4">
        <v>2272.330087958525</v>
      </c>
      <c r="O12" s="4">
        <v>2596.2734080000005</v>
      </c>
      <c r="P12" s="4">
        <v>2994.941376</v>
      </c>
      <c r="Q12" s="204"/>
      <c r="R12" s="204"/>
      <c r="S12" s="88"/>
      <c r="T12" s="85"/>
      <c r="U12" s="204"/>
      <c r="V12" s="204"/>
      <c r="AH12" s="39"/>
      <c r="AI12" s="292"/>
      <c r="AJ12" s="292"/>
      <c r="AK12" s="20"/>
      <c r="AL12" s="38"/>
      <c r="AM12" s="20"/>
      <c r="AN12" s="38"/>
      <c r="AO12" s="20"/>
    </row>
    <row r="13" spans="1:41" ht="12.75">
      <c r="A13" s="12">
        <v>6</v>
      </c>
      <c r="B13" s="8"/>
      <c r="C13" s="8" t="s">
        <v>351</v>
      </c>
      <c r="D13" s="5">
        <f t="shared" si="0"/>
        <v>2609.4004927232463</v>
      </c>
      <c r="E13" s="12">
        <v>31</v>
      </c>
      <c r="F13" s="4">
        <v>3635.703104</v>
      </c>
      <c r="G13" s="4">
        <v>2984.9471999999996</v>
      </c>
      <c r="H13" s="4">
        <v>3278.21472</v>
      </c>
      <c r="I13" s="4">
        <v>1994.8262399999996</v>
      </c>
      <c r="J13" s="4">
        <v>1783.2541440000005</v>
      </c>
      <c r="K13" s="4">
        <v>1689.6145545305603</v>
      </c>
      <c r="L13" s="211">
        <v>3637.0929254400007</v>
      </c>
      <c r="M13" s="4">
        <v>2581.2602239999997</v>
      </c>
      <c r="N13" s="4">
        <v>1588.6858897924637</v>
      </c>
      <c r="O13" s="4">
        <v>2235.75616</v>
      </c>
      <c r="P13" s="4">
        <v>2374.2643199999998</v>
      </c>
      <c r="Q13" s="204"/>
      <c r="R13" s="204"/>
      <c r="S13" s="88"/>
      <c r="T13" s="85"/>
      <c r="U13" s="204"/>
      <c r="V13" s="204"/>
      <c r="AH13" s="172"/>
      <c r="AI13" s="171"/>
      <c r="AJ13" s="171"/>
      <c r="AK13" s="171"/>
      <c r="AL13" s="38"/>
      <c r="AM13" s="171"/>
      <c r="AN13" s="38"/>
      <c r="AO13" s="171"/>
    </row>
    <row r="14" spans="1:41" ht="12.75">
      <c r="A14" s="12">
        <v>7</v>
      </c>
      <c r="B14" s="8"/>
      <c r="C14" s="8" t="s">
        <v>352</v>
      </c>
      <c r="D14" s="5">
        <f t="shared" si="0"/>
        <v>2762.2343263912326</v>
      </c>
      <c r="E14" s="12">
        <v>18</v>
      </c>
      <c r="F14" s="4">
        <v>3649.590144</v>
      </c>
      <c r="G14" s="4">
        <v>2981.2128</v>
      </c>
      <c r="H14" s="4">
        <v>3425.316272</v>
      </c>
      <c r="I14" s="4">
        <v>2341.91296</v>
      </c>
      <c r="J14" s="4">
        <v>1770.9909119999998</v>
      </c>
      <c r="K14" s="4">
        <v>635.5040705493334</v>
      </c>
      <c r="L14" s="211">
        <v>3712.8253440000003</v>
      </c>
      <c r="M14" s="4">
        <v>3045.0048</v>
      </c>
      <c r="N14" s="4">
        <v>1799.6158559123237</v>
      </c>
      <c r="O14" s="4">
        <v>2592.5973760000006</v>
      </c>
      <c r="P14" s="4">
        <v>2303.2768</v>
      </c>
      <c r="Q14" s="204"/>
      <c r="R14" s="204"/>
      <c r="S14" s="88"/>
      <c r="T14" s="85"/>
      <c r="U14" s="204"/>
      <c r="V14" s="204"/>
      <c r="AH14" s="102"/>
      <c r="AI14" s="20"/>
      <c r="AJ14" s="41"/>
      <c r="AK14" s="25"/>
      <c r="AL14" s="38"/>
      <c r="AM14" s="20"/>
      <c r="AN14" s="38"/>
      <c r="AO14" s="20"/>
    </row>
    <row r="15" spans="1:41" ht="12.75">
      <c r="A15" s="43">
        <v>8</v>
      </c>
      <c r="B15" s="94"/>
      <c r="C15" s="94" t="s">
        <v>353</v>
      </c>
      <c r="D15" s="50">
        <f t="shared" si="0"/>
        <v>2909.904373551906</v>
      </c>
      <c r="E15" s="43">
        <v>6</v>
      </c>
      <c r="F15" s="78">
        <v>3765.2391039999998</v>
      </c>
      <c r="G15" s="78">
        <v>3462.4243199999996</v>
      </c>
      <c r="H15" s="78">
        <v>3832.2002880000005</v>
      </c>
      <c r="I15" s="78">
        <v>2072.4402560000003</v>
      </c>
      <c r="J15" s="78">
        <v>1843.786512</v>
      </c>
      <c r="K15" s="78">
        <v>1255.9617674090666</v>
      </c>
      <c r="L15" s="210">
        <v>3505.8816</v>
      </c>
      <c r="M15" s="78">
        <v>3452.3308800000004</v>
      </c>
      <c r="N15" s="78">
        <v>1840.8357515190585</v>
      </c>
      <c r="O15" s="78">
        <v>2593.2533760000006</v>
      </c>
      <c r="P15" s="78">
        <v>2730.6516480000005</v>
      </c>
      <c r="Q15" s="204"/>
      <c r="R15" s="204"/>
      <c r="S15" s="88"/>
      <c r="T15" s="85"/>
      <c r="U15" s="204"/>
      <c r="V15" s="204"/>
      <c r="AH15" s="102"/>
      <c r="AI15" s="20"/>
      <c r="AJ15" s="41"/>
      <c r="AK15" s="25"/>
      <c r="AL15" s="38"/>
      <c r="AM15" s="20"/>
      <c r="AN15" s="38"/>
      <c r="AO15" s="20"/>
    </row>
    <row r="16" spans="1:41" ht="12.75">
      <c r="A16" s="12">
        <v>9</v>
      </c>
      <c r="B16" s="8"/>
      <c r="C16" s="8" t="s">
        <v>354</v>
      </c>
      <c r="D16" s="5">
        <f t="shared" si="0"/>
        <v>2788.9303364781645</v>
      </c>
      <c r="E16" s="12">
        <v>13</v>
      </c>
      <c r="F16" s="4">
        <v>3716.719872</v>
      </c>
      <c r="G16" s="4">
        <v>3377.0830079999996</v>
      </c>
      <c r="H16" s="4">
        <v>3606.7873280000003</v>
      </c>
      <c r="I16" s="4">
        <v>1840.7710720000002</v>
      </c>
      <c r="J16" s="4">
        <v>1680.3464000000001</v>
      </c>
      <c r="K16" s="4">
        <v>1092.5682764876804</v>
      </c>
      <c r="L16" s="211">
        <v>3822.9279564800004</v>
      </c>
      <c r="M16" s="4">
        <v>2911.1988480000005</v>
      </c>
      <c r="N16" s="4">
        <v>1807.2662563016436</v>
      </c>
      <c r="O16" s="4">
        <v>2272.7231999999995</v>
      </c>
      <c r="P16" s="4">
        <v>2853.4794239999997</v>
      </c>
      <c r="Q16" s="204"/>
      <c r="R16" s="204"/>
      <c r="S16" s="88"/>
      <c r="T16" s="85"/>
      <c r="U16" s="204"/>
      <c r="V16" s="204"/>
      <c r="AH16" s="102"/>
      <c r="AI16" s="20"/>
      <c r="AJ16" s="41"/>
      <c r="AK16" s="25"/>
      <c r="AL16" s="38"/>
      <c r="AM16" s="20"/>
      <c r="AN16" s="38"/>
      <c r="AO16" s="20"/>
    </row>
    <row r="17" spans="1:41" ht="12.75">
      <c r="A17" s="12">
        <v>10</v>
      </c>
      <c r="B17" s="8"/>
      <c r="C17" s="8" t="s">
        <v>355</v>
      </c>
      <c r="D17" s="5">
        <f t="shared" si="0"/>
        <v>2704.919645094507</v>
      </c>
      <c r="E17" s="12">
        <v>24</v>
      </c>
      <c r="F17" s="4">
        <v>3562.017408</v>
      </c>
      <c r="G17" s="4">
        <v>3062.1980160000003</v>
      </c>
      <c r="H17" s="4">
        <v>3341.0916</v>
      </c>
      <c r="I17" s="4">
        <v>1822.1280000000002</v>
      </c>
      <c r="J17" s="4">
        <v>1899.241376</v>
      </c>
      <c r="K17" s="4">
        <v>774.62613837312</v>
      </c>
      <c r="L17" s="211">
        <v>3818.8147488000004</v>
      </c>
      <c r="M17" s="4">
        <v>2773.1228800000004</v>
      </c>
      <c r="N17" s="4">
        <v>1706.4017501450671</v>
      </c>
      <c r="O17" s="4">
        <v>2655.662528</v>
      </c>
      <c r="P17" s="4">
        <v>2408.5181440000006</v>
      </c>
      <c r="Q17" s="204"/>
      <c r="R17" s="204"/>
      <c r="S17" s="88"/>
      <c r="T17" s="85"/>
      <c r="U17" s="204"/>
      <c r="V17" s="204"/>
      <c r="AH17" s="101"/>
      <c r="AI17" s="20"/>
      <c r="AJ17" s="41"/>
      <c r="AK17" s="25"/>
      <c r="AL17" s="38"/>
      <c r="AM17" s="20"/>
      <c r="AN17" s="38"/>
      <c r="AO17" s="20"/>
    </row>
    <row r="18" spans="1:41" ht="12.75">
      <c r="A18" s="12">
        <v>11</v>
      </c>
      <c r="B18" s="8"/>
      <c r="C18" s="8" t="s">
        <v>26</v>
      </c>
      <c r="D18" s="5">
        <f t="shared" si="0"/>
        <v>2195.894938267608</v>
      </c>
      <c r="E18" s="1">
        <v>35</v>
      </c>
      <c r="F18" s="4">
        <v>3105.7715200000002</v>
      </c>
      <c r="G18" s="4">
        <v>1113.176576</v>
      </c>
      <c r="H18" s="4">
        <v>3568.5838080000008</v>
      </c>
      <c r="I18" s="4">
        <v>1928.7183360000001</v>
      </c>
      <c r="J18" s="4">
        <v>1117.969216</v>
      </c>
      <c r="K18" s="4">
        <v>652.3409160925868</v>
      </c>
      <c r="L18" s="211">
        <v>2702.202048</v>
      </c>
      <c r="M18" s="4">
        <v>2516.9222399999994</v>
      </c>
      <c r="N18" s="4">
        <v>2231.540870676074</v>
      </c>
      <c r="O18" s="4">
        <v>2101.3536</v>
      </c>
      <c r="P18" s="4">
        <v>1572.711168</v>
      </c>
      <c r="Q18" s="204"/>
      <c r="R18" s="204"/>
      <c r="S18" s="88"/>
      <c r="T18" s="85"/>
      <c r="U18" s="204"/>
      <c r="V18" s="204"/>
      <c r="AH18" s="102"/>
      <c r="AI18" s="20"/>
      <c r="AJ18" s="41"/>
      <c r="AK18" s="25"/>
      <c r="AL18" s="38"/>
      <c r="AM18" s="20"/>
      <c r="AN18" s="38"/>
      <c r="AO18" s="20"/>
    </row>
    <row r="19" spans="1:41" ht="12.75">
      <c r="A19" s="43">
        <v>12</v>
      </c>
      <c r="B19" s="94"/>
      <c r="C19" s="94" t="s">
        <v>356</v>
      </c>
      <c r="D19" s="50">
        <f t="shared" si="0"/>
        <v>2675.144864526988</v>
      </c>
      <c r="E19" s="43">
        <v>28</v>
      </c>
      <c r="F19" s="78">
        <v>3735.1453439999996</v>
      </c>
      <c r="G19" s="78">
        <v>3027.4083839999994</v>
      </c>
      <c r="H19" s="78">
        <v>3818.601792</v>
      </c>
      <c r="I19" s="78">
        <v>1703.6340480000001</v>
      </c>
      <c r="J19" s="78">
        <v>1537.1631360000001</v>
      </c>
      <c r="K19" s="78">
        <v>1685.4711448960006</v>
      </c>
      <c r="L19" s="210">
        <v>3616.28672</v>
      </c>
      <c r="M19" s="78">
        <v>2409.581568</v>
      </c>
      <c r="N19" s="78">
        <v>2006.8906932698794</v>
      </c>
      <c r="O19" s="78">
        <v>2612.3328</v>
      </c>
      <c r="P19" s="78">
        <v>2284.4041599999996</v>
      </c>
      <c r="Q19" s="204"/>
      <c r="R19" s="204"/>
      <c r="S19" s="88"/>
      <c r="T19" s="85"/>
      <c r="U19" s="204"/>
      <c r="V19" s="204"/>
      <c r="AH19" s="123"/>
      <c r="AI19" s="20"/>
      <c r="AJ19" s="41"/>
      <c r="AK19" s="25"/>
      <c r="AL19" s="38"/>
      <c r="AM19" s="20"/>
      <c r="AN19" s="38"/>
      <c r="AO19" s="20"/>
    </row>
    <row r="20" spans="1:41" ht="12.75">
      <c r="A20" s="12">
        <v>13</v>
      </c>
      <c r="B20" s="8"/>
      <c r="C20" s="8" t="s">
        <v>357</v>
      </c>
      <c r="D20" s="5">
        <f t="shared" si="0"/>
        <v>2900.8464915235854</v>
      </c>
      <c r="E20" s="12">
        <v>9</v>
      </c>
      <c r="F20" s="4">
        <v>3931.6761599999995</v>
      </c>
      <c r="G20" s="4">
        <v>3363.153664000001</v>
      </c>
      <c r="H20" s="4">
        <v>4030.6669920000004</v>
      </c>
      <c r="I20" s="4">
        <v>1572.4120320000004</v>
      </c>
      <c r="J20" s="4">
        <v>2064.5314559999997</v>
      </c>
      <c r="K20" s="4">
        <v>1626.9317142562136</v>
      </c>
      <c r="L20" s="211">
        <v>3754.04739776</v>
      </c>
      <c r="M20" s="4">
        <v>3154.5116159999993</v>
      </c>
      <c r="N20" s="4">
        <v>2202.7687014758544</v>
      </c>
      <c r="O20" s="4">
        <v>2481.5205760000003</v>
      </c>
      <c r="P20" s="4">
        <v>2453.17632</v>
      </c>
      <c r="Q20" s="204"/>
      <c r="R20" s="204"/>
      <c r="S20" s="88"/>
      <c r="T20" s="85"/>
      <c r="U20" s="204"/>
      <c r="V20" s="204"/>
      <c r="AH20" s="123"/>
      <c r="AI20" s="20"/>
      <c r="AJ20" s="41"/>
      <c r="AK20" s="25"/>
      <c r="AL20" s="38"/>
      <c r="AM20" s="20"/>
      <c r="AN20" s="38"/>
      <c r="AO20" s="20"/>
    </row>
    <row r="21" spans="1:41" ht="12.75">
      <c r="A21" s="12">
        <v>14</v>
      </c>
      <c r="B21" s="8"/>
      <c r="C21" s="8" t="s">
        <v>358</v>
      </c>
      <c r="D21" s="5">
        <f t="shared" si="0"/>
        <v>2905.3303158855897</v>
      </c>
      <c r="E21" s="12">
        <v>7</v>
      </c>
      <c r="F21" s="4">
        <v>4342.883328</v>
      </c>
      <c r="G21" s="4">
        <v>2792.7936</v>
      </c>
      <c r="H21" s="4">
        <v>3668.055296</v>
      </c>
      <c r="I21" s="4">
        <v>1943.4327680000001</v>
      </c>
      <c r="J21" s="4">
        <v>1778.411776</v>
      </c>
      <c r="K21" s="4">
        <v>767.8161272738133</v>
      </c>
      <c r="L21" s="211">
        <v>3744.1057824000004</v>
      </c>
      <c r="M21" s="4">
        <v>3477.166336</v>
      </c>
      <c r="N21" s="4">
        <v>2006.259904455894</v>
      </c>
      <c r="O21" s="4">
        <v>2941.127424</v>
      </c>
      <c r="P21" s="4">
        <v>2359.066944</v>
      </c>
      <c r="Q21" s="204"/>
      <c r="R21" s="204"/>
      <c r="S21" s="88"/>
      <c r="T21" s="85"/>
      <c r="U21" s="204"/>
      <c r="V21" s="204"/>
      <c r="AH21" s="101"/>
      <c r="AI21" s="20"/>
      <c r="AJ21" s="41"/>
      <c r="AK21" s="25"/>
      <c r="AL21" s="38"/>
      <c r="AM21" s="20"/>
      <c r="AN21" s="38"/>
      <c r="AO21" s="20"/>
    </row>
    <row r="22" spans="1:41" ht="12.75">
      <c r="A22" s="12">
        <v>15</v>
      </c>
      <c r="B22" s="8"/>
      <c r="C22" s="8" t="s">
        <v>359</v>
      </c>
      <c r="D22" s="5">
        <f t="shared" si="0"/>
        <v>2841.038047070643</v>
      </c>
      <c r="E22" s="12">
        <v>10</v>
      </c>
      <c r="F22" s="4">
        <v>3980.4940800000004</v>
      </c>
      <c r="G22" s="4">
        <v>3216.99072</v>
      </c>
      <c r="H22" s="4">
        <v>3860.1287999999995</v>
      </c>
      <c r="I22" s="4">
        <v>1671.0798719999998</v>
      </c>
      <c r="J22" s="4">
        <v>2069.3214719999996</v>
      </c>
      <c r="K22" s="4">
        <v>1096.7159675374935</v>
      </c>
      <c r="L22" s="211">
        <v>3672.3916799999993</v>
      </c>
      <c r="M22" s="4">
        <v>3175.2247040000007</v>
      </c>
      <c r="N22" s="4">
        <v>1947.1924067064313</v>
      </c>
      <c r="O22" s="4">
        <v>2680.7882240000004</v>
      </c>
      <c r="P22" s="4">
        <v>2136.7685119999996</v>
      </c>
      <c r="Q22" s="204"/>
      <c r="R22" s="204"/>
      <c r="S22" s="88"/>
      <c r="T22" s="85"/>
      <c r="U22" s="204"/>
      <c r="V22" s="204"/>
      <c r="AH22" s="123"/>
      <c r="AI22" s="20"/>
      <c r="AJ22" s="41"/>
      <c r="AK22" s="25"/>
      <c r="AL22" s="38"/>
      <c r="AM22" s="20"/>
      <c r="AN22" s="38"/>
      <c r="AO22" s="20"/>
    </row>
    <row r="23" spans="1:41" ht="12.75">
      <c r="A23" s="43">
        <v>16</v>
      </c>
      <c r="B23" s="94"/>
      <c r="C23" s="94" t="s">
        <v>360</v>
      </c>
      <c r="D23" s="50">
        <f t="shared" si="0"/>
        <v>2773.6848246839713</v>
      </c>
      <c r="E23" s="43">
        <v>15</v>
      </c>
      <c r="F23" s="78">
        <v>3789.9536639999997</v>
      </c>
      <c r="G23" s="78">
        <v>2764.539584</v>
      </c>
      <c r="H23" s="78">
        <v>3536.8136639999993</v>
      </c>
      <c r="I23" s="78">
        <v>1380.3696</v>
      </c>
      <c r="J23" s="78">
        <v>1886.8858400000001</v>
      </c>
      <c r="K23" s="78">
        <v>1861.1060022912002</v>
      </c>
      <c r="L23" s="210">
        <v>3633.0566400000002</v>
      </c>
      <c r="M23" s="78">
        <v>3605.803904</v>
      </c>
      <c r="N23" s="78">
        <v>1974.9931588397135</v>
      </c>
      <c r="O23" s="78">
        <v>2972.3950720000003</v>
      </c>
      <c r="P23" s="78">
        <v>2192.03712</v>
      </c>
      <c r="Q23" s="204"/>
      <c r="R23" s="204"/>
      <c r="S23" s="88"/>
      <c r="T23" s="85"/>
      <c r="U23" s="204"/>
      <c r="V23" s="204"/>
      <c r="AH23" s="123"/>
      <c r="AI23" s="20"/>
      <c r="AJ23" s="41"/>
      <c r="AK23" s="25"/>
      <c r="AL23" s="38"/>
      <c r="AM23" s="20"/>
      <c r="AN23" s="38"/>
      <c r="AO23" s="20"/>
    </row>
    <row r="24" spans="1:41" ht="12.75">
      <c r="A24" s="12">
        <v>17</v>
      </c>
      <c r="B24" s="8"/>
      <c r="C24" s="8" t="s">
        <v>361</v>
      </c>
      <c r="D24" s="5">
        <f t="shared" si="0"/>
        <v>2482.6603179295644</v>
      </c>
      <c r="E24" s="1">
        <v>33</v>
      </c>
      <c r="F24" s="4">
        <v>2932.9231360000003</v>
      </c>
      <c r="G24" s="4">
        <v>2339.983616</v>
      </c>
      <c r="H24" s="4">
        <v>3648.1211200000002</v>
      </c>
      <c r="I24" s="4">
        <v>1731.5625599999998</v>
      </c>
      <c r="J24" s="4">
        <v>1275.261136</v>
      </c>
      <c r="K24" s="4">
        <v>177.6743715716267</v>
      </c>
      <c r="L24" s="211">
        <v>3074.10175488</v>
      </c>
      <c r="M24" s="4">
        <v>2570.1856</v>
      </c>
      <c r="N24" s="4">
        <v>2388.1681924156387</v>
      </c>
      <c r="O24" s="4">
        <v>2405.496192</v>
      </c>
      <c r="P24" s="4">
        <v>2460.7998720000005</v>
      </c>
      <c r="Q24" s="204"/>
      <c r="R24" s="204"/>
      <c r="S24" s="88"/>
      <c r="T24" s="85"/>
      <c r="U24" s="204"/>
      <c r="V24" s="204"/>
      <c r="AH24" s="123"/>
      <c r="AI24" s="20"/>
      <c r="AJ24" s="41"/>
      <c r="AK24" s="25"/>
      <c r="AL24" s="38"/>
      <c r="AM24" s="20"/>
      <c r="AN24" s="38"/>
      <c r="AO24" s="20"/>
    </row>
    <row r="25" spans="1:41" ht="12.75">
      <c r="A25" s="12">
        <v>18</v>
      </c>
      <c r="B25" s="8"/>
      <c r="C25" s="8" t="s">
        <v>260</v>
      </c>
      <c r="D25" s="5">
        <f t="shared" si="0"/>
        <v>2734.20747933348</v>
      </c>
      <c r="E25" s="12">
        <v>21</v>
      </c>
      <c r="F25" s="4">
        <v>3329.092864</v>
      </c>
      <c r="G25" s="4">
        <v>2348.75072</v>
      </c>
      <c r="H25" s="4">
        <v>3428.107760000001</v>
      </c>
      <c r="I25" s="4">
        <v>2278.474176</v>
      </c>
      <c r="J25" s="4">
        <v>1833.4227999999998</v>
      </c>
      <c r="K25" s="4">
        <v>1833.9118130517334</v>
      </c>
      <c r="L25" s="211">
        <v>3552.1456639999997</v>
      </c>
      <c r="M25" s="4">
        <v>3322.8083199999996</v>
      </c>
      <c r="N25" s="4">
        <v>1977.9206173348005</v>
      </c>
      <c r="O25" s="4">
        <v>2693.4544640000004</v>
      </c>
      <c r="P25" s="4">
        <v>2577.897408</v>
      </c>
      <c r="Q25" s="204"/>
      <c r="R25" s="204"/>
      <c r="S25" s="88"/>
      <c r="T25" s="85"/>
      <c r="U25" s="204"/>
      <c r="V25" s="204"/>
      <c r="AH25" s="123"/>
      <c r="AI25" s="20"/>
      <c r="AJ25" s="41"/>
      <c r="AK25" s="25"/>
      <c r="AL25" s="38"/>
      <c r="AM25" s="20"/>
      <c r="AN25" s="38"/>
      <c r="AO25" s="20"/>
    </row>
    <row r="26" spans="1:41" ht="12.75">
      <c r="A26" s="12">
        <v>19</v>
      </c>
      <c r="B26" s="8"/>
      <c r="C26" s="8" t="s">
        <v>362</v>
      </c>
      <c r="D26" s="5">
        <f t="shared" si="0"/>
        <v>2607.910075521515</v>
      </c>
      <c r="E26" s="12">
        <v>32</v>
      </c>
      <c r="F26" s="4">
        <v>3278.4012159999993</v>
      </c>
      <c r="G26" s="4">
        <v>2626.1176320000004</v>
      </c>
      <c r="H26" s="4">
        <v>3227.865648</v>
      </c>
      <c r="I26" s="4">
        <v>2147.158464</v>
      </c>
      <c r="J26" s="4">
        <v>1995.4771199999998</v>
      </c>
      <c r="K26" s="4">
        <v>1352.81742375936</v>
      </c>
      <c r="L26" s="211">
        <v>3240.3973760000003</v>
      </c>
      <c r="M26" s="4">
        <v>2978.4860799999997</v>
      </c>
      <c r="N26" s="4">
        <v>2178.8081632151516</v>
      </c>
      <c r="O26" s="4">
        <v>2343.8018560000005</v>
      </c>
      <c r="P26" s="4">
        <v>2062.5872</v>
      </c>
      <c r="Q26" s="204"/>
      <c r="R26" s="204"/>
      <c r="S26" s="88"/>
      <c r="T26" s="85"/>
      <c r="U26" s="204"/>
      <c r="V26" s="204"/>
      <c r="AH26" s="123"/>
      <c r="AI26" s="20"/>
      <c r="AJ26" s="41"/>
      <c r="AK26" s="25"/>
      <c r="AL26" s="38"/>
      <c r="AM26" s="20"/>
      <c r="AN26" s="38"/>
      <c r="AO26" s="20"/>
    </row>
    <row r="27" spans="1:41" ht="12.75">
      <c r="A27" s="43">
        <v>20</v>
      </c>
      <c r="B27" s="94"/>
      <c r="C27" s="94" t="s">
        <v>363</v>
      </c>
      <c r="D27" s="50">
        <f t="shared" si="0"/>
        <v>2735.4011891570835</v>
      </c>
      <c r="E27" s="43">
        <v>20</v>
      </c>
      <c r="F27" s="78">
        <v>3245.034624</v>
      </c>
      <c r="G27" s="78">
        <v>2243.456</v>
      </c>
      <c r="H27" s="78">
        <v>3440.702448</v>
      </c>
      <c r="I27" s="78">
        <v>2152.661184</v>
      </c>
      <c r="J27" s="78">
        <v>1913.7660480000002</v>
      </c>
      <c r="K27" s="78">
        <v>1476.82513542144</v>
      </c>
      <c r="L27" s="210">
        <v>3904.1625100799993</v>
      </c>
      <c r="M27" s="78">
        <v>3468.6443520000003</v>
      </c>
      <c r="N27" s="78">
        <v>1755.6292694908375</v>
      </c>
      <c r="O27" s="78">
        <v>2842.5922560000004</v>
      </c>
      <c r="P27" s="78">
        <v>2387.3632000000002</v>
      </c>
      <c r="Q27" s="204"/>
      <c r="R27" s="204"/>
      <c r="S27" s="88"/>
      <c r="T27" s="85"/>
      <c r="U27" s="204"/>
      <c r="V27" s="204"/>
      <c r="AH27" s="101"/>
      <c r="AI27" s="20"/>
      <c r="AJ27" s="41"/>
      <c r="AK27" s="25"/>
      <c r="AL27" s="38"/>
      <c r="AM27" s="20"/>
      <c r="AN27" s="38"/>
      <c r="AO27" s="20"/>
    </row>
    <row r="28" spans="1:41" ht="12.75">
      <c r="A28" s="12">
        <v>21</v>
      </c>
      <c r="B28" s="8"/>
      <c r="C28" s="8" t="s">
        <v>27</v>
      </c>
      <c r="D28" s="5">
        <f t="shared" si="0"/>
        <v>2219.4920191943047</v>
      </c>
      <c r="E28" s="1">
        <v>34</v>
      </c>
      <c r="F28" s="4">
        <v>3174.3357440000004</v>
      </c>
      <c r="G28" s="4">
        <v>3064.889408</v>
      </c>
      <c r="H28" s="4">
        <v>3110.9239040000007</v>
      </c>
      <c r="I28" s="4">
        <v>1769.918464</v>
      </c>
      <c r="J28" s="4">
        <v>901.660032</v>
      </c>
      <c r="K28" s="4">
        <v>336.87551668224</v>
      </c>
      <c r="L28" s="211">
        <v>2460.2261632000004</v>
      </c>
      <c r="M28" s="4">
        <v>2173.216256</v>
      </c>
      <c r="N28" s="4">
        <v>2243.860044743048</v>
      </c>
      <c r="O28" s="4">
        <v>1470.9514239999999</v>
      </c>
      <c r="P28" s="4">
        <v>1824.938752</v>
      </c>
      <c r="Q28" s="204"/>
      <c r="R28" s="204"/>
      <c r="S28" s="88"/>
      <c r="T28" s="85"/>
      <c r="U28" s="204"/>
      <c r="V28" s="204"/>
      <c r="AH28" s="123"/>
      <c r="AI28" s="20"/>
      <c r="AJ28" s="41"/>
      <c r="AK28" s="25"/>
      <c r="AL28" s="38"/>
      <c r="AM28" s="20"/>
      <c r="AN28" s="38"/>
      <c r="AO28" s="20"/>
    </row>
    <row r="29" spans="1:41" ht="12.75">
      <c r="A29" s="12">
        <v>22</v>
      </c>
      <c r="C29" s="8" t="s">
        <v>254</v>
      </c>
      <c r="D29" s="5">
        <f t="shared" si="0"/>
        <v>2763.2786695654004</v>
      </c>
      <c r="E29" s="12">
        <v>17</v>
      </c>
      <c r="F29" s="4">
        <v>3648.80736</v>
      </c>
      <c r="G29" s="4">
        <v>2753.691648</v>
      </c>
      <c r="H29" s="4">
        <v>3555.26544</v>
      </c>
      <c r="I29" s="4">
        <v>1689.10848</v>
      </c>
      <c r="J29" s="4">
        <v>1861.3013760000001</v>
      </c>
      <c r="K29" s="4">
        <v>847.9552578534402</v>
      </c>
      <c r="L29" s="211">
        <v>3432.371328</v>
      </c>
      <c r="M29" s="4">
        <v>3340.5945599999995</v>
      </c>
      <c r="N29" s="4">
        <v>2124.0031756540056</v>
      </c>
      <c r="O29" s="4">
        <v>3059.0806400000006</v>
      </c>
      <c r="P29" s="4">
        <v>2168.562688</v>
      </c>
      <c r="Q29" s="204"/>
      <c r="R29" s="204"/>
      <c r="S29" s="88"/>
      <c r="T29" s="85"/>
      <c r="U29" s="204"/>
      <c r="V29" s="204"/>
      <c r="AH29" s="123"/>
      <c r="AI29" s="20"/>
      <c r="AJ29" s="41"/>
      <c r="AK29" s="25"/>
      <c r="AL29" s="38"/>
      <c r="AM29" s="20"/>
      <c r="AN29" s="38"/>
      <c r="AO29" s="20"/>
    </row>
    <row r="30" spans="1:41" ht="12.75">
      <c r="A30" s="12">
        <v>23</v>
      </c>
      <c r="C30" s="8" t="s">
        <v>261</v>
      </c>
      <c r="D30" s="5">
        <f t="shared" si="0"/>
        <v>2902.7482605687755</v>
      </c>
      <c r="E30" s="12">
        <v>8</v>
      </c>
      <c r="F30" s="4">
        <v>3626.6688</v>
      </c>
      <c r="G30" s="4">
        <v>2538.521344</v>
      </c>
      <c r="H30" s="4">
        <v>3253.3403199999993</v>
      </c>
      <c r="I30" s="4">
        <v>2124.2721279999996</v>
      </c>
      <c r="J30" s="4">
        <v>2085.127792</v>
      </c>
      <c r="K30" s="4">
        <v>1545.7939335654403</v>
      </c>
      <c r="L30" s="211">
        <v>4050.9213068799995</v>
      </c>
      <c r="M30" s="4">
        <v>4153.455424</v>
      </c>
      <c r="N30" s="4">
        <v>1777.1554588077609</v>
      </c>
      <c r="O30" s="4">
        <v>2906.6394240000004</v>
      </c>
      <c r="P30" s="4">
        <v>2511.380608</v>
      </c>
      <c r="Q30" s="204"/>
      <c r="R30" s="204"/>
      <c r="S30" s="88"/>
      <c r="T30" s="85"/>
      <c r="U30" s="204"/>
      <c r="V30" s="204"/>
      <c r="AH30" s="123"/>
      <c r="AI30" s="20"/>
      <c r="AJ30" s="41"/>
      <c r="AK30" s="25"/>
      <c r="AL30" s="38"/>
      <c r="AM30" s="20"/>
      <c r="AN30" s="38"/>
      <c r="AO30" s="20"/>
    </row>
    <row r="31" spans="1:41" ht="12.75">
      <c r="A31" s="43">
        <v>24</v>
      </c>
      <c r="B31" s="94"/>
      <c r="C31" s="94" t="s">
        <v>262</v>
      </c>
      <c r="D31" s="50">
        <f t="shared" si="0"/>
        <v>2766.455409551283</v>
      </c>
      <c r="E31" s="43">
        <v>16</v>
      </c>
      <c r="F31" s="78">
        <v>3786.801536</v>
      </c>
      <c r="G31" s="78">
        <v>2465.738752</v>
      </c>
      <c r="H31" s="78">
        <v>3446.9805119999996</v>
      </c>
      <c r="I31" s="78">
        <v>1919.809088</v>
      </c>
      <c r="J31" s="78">
        <v>2001.5471520000006</v>
      </c>
      <c r="K31" s="78">
        <v>1793.2348069678937</v>
      </c>
      <c r="L31" s="210">
        <v>4010.841408</v>
      </c>
      <c r="M31" s="78">
        <v>3284.4356428800006</v>
      </c>
      <c r="N31" s="78">
        <v>2118.8749486328293</v>
      </c>
      <c r="O31" s="78">
        <v>2357.548928</v>
      </c>
      <c r="P31" s="78">
        <v>2271.976128</v>
      </c>
      <c r="Q31" s="204"/>
      <c r="R31" s="204"/>
      <c r="S31" s="88"/>
      <c r="T31" s="85"/>
      <c r="U31" s="204"/>
      <c r="V31" s="204"/>
      <c r="AH31" s="101"/>
      <c r="AI31" s="20"/>
      <c r="AJ31" s="41"/>
      <c r="AK31" s="25"/>
      <c r="AL31" s="38"/>
      <c r="AM31" s="20"/>
      <c r="AN31" s="38"/>
      <c r="AO31" s="20"/>
    </row>
    <row r="32" spans="1:41" ht="12.75">
      <c r="A32" s="12">
        <v>25</v>
      </c>
      <c r="B32" s="8"/>
      <c r="C32" s="8" t="s">
        <v>364</v>
      </c>
      <c r="D32" s="5">
        <f t="shared" si="0"/>
        <v>2785.0126080007876</v>
      </c>
      <c r="E32" s="12">
        <v>14</v>
      </c>
      <c r="F32" s="4">
        <v>3456.2963200000004</v>
      </c>
      <c r="G32" s="4">
        <v>2221.496576</v>
      </c>
      <c r="H32" s="4">
        <v>3559.3923839999998</v>
      </c>
      <c r="I32" s="4">
        <v>1529.1252480000003</v>
      </c>
      <c r="J32" s="4">
        <v>2147.09328</v>
      </c>
      <c r="K32" s="4">
        <v>816.9818593685334</v>
      </c>
      <c r="L32" s="211">
        <v>3780.765696000001</v>
      </c>
      <c r="M32" s="4">
        <v>3555.9731200000006</v>
      </c>
      <c r="N32" s="4">
        <v>1923.4412480078677</v>
      </c>
      <c r="O32" s="4">
        <v>2900.28096</v>
      </c>
      <c r="P32" s="4">
        <v>2776.2612480000007</v>
      </c>
      <c r="Q32" s="204"/>
      <c r="R32" s="204"/>
      <c r="S32" s="88"/>
      <c r="T32" s="85"/>
      <c r="U32" s="204"/>
      <c r="V32" s="204"/>
      <c r="AH32" s="101"/>
      <c r="AI32" s="20"/>
      <c r="AJ32" s="41"/>
      <c r="AK32" s="25"/>
      <c r="AL32" s="38"/>
      <c r="AM32" s="20"/>
      <c r="AN32" s="38"/>
      <c r="AO32" s="20"/>
    </row>
    <row r="33" spans="1:41" ht="12.75">
      <c r="A33" s="12">
        <v>26</v>
      </c>
      <c r="B33" s="8"/>
      <c r="C33" s="8" t="s">
        <v>365</v>
      </c>
      <c r="D33" s="5">
        <f t="shared" si="0"/>
        <v>2716.030579531107</v>
      </c>
      <c r="E33" s="12">
        <v>23</v>
      </c>
      <c r="F33" s="4">
        <v>3579.954048</v>
      </c>
      <c r="G33" s="4">
        <v>2501.4860799999997</v>
      </c>
      <c r="H33" s="4">
        <v>3632.099328</v>
      </c>
      <c r="I33" s="4">
        <v>2063.6928</v>
      </c>
      <c r="J33" s="4">
        <v>1886.4302400000001</v>
      </c>
      <c r="K33" s="4">
        <v>723.4759503018666</v>
      </c>
      <c r="L33" s="211">
        <v>3760.35647552</v>
      </c>
      <c r="M33" s="4">
        <v>3166.8994560000006</v>
      </c>
      <c r="N33" s="4">
        <v>1668.5769357910738</v>
      </c>
      <c r="O33" s="4">
        <v>2345.4816</v>
      </c>
      <c r="P33" s="4">
        <v>2555.328832</v>
      </c>
      <c r="Q33" s="204"/>
      <c r="R33" s="204"/>
      <c r="S33" s="88"/>
      <c r="T33" s="85"/>
      <c r="U33" s="204"/>
      <c r="V33" s="204"/>
      <c r="AH33" s="101"/>
      <c r="AI33" s="20"/>
      <c r="AJ33" s="41"/>
      <c r="AK33" s="25"/>
      <c r="AL33" s="38"/>
      <c r="AM33" s="20"/>
      <c r="AN33" s="38"/>
      <c r="AO33" s="20"/>
    </row>
    <row r="34" spans="1:41" ht="12.75">
      <c r="A34" s="12">
        <v>27</v>
      </c>
      <c r="B34" s="8"/>
      <c r="C34" s="8" t="s">
        <v>366</v>
      </c>
      <c r="D34" s="5">
        <f t="shared" si="0"/>
        <v>2704.8382787317723</v>
      </c>
      <c r="E34" s="12">
        <v>25</v>
      </c>
      <c r="F34" s="4">
        <v>3659.249984</v>
      </c>
      <c r="G34" s="4">
        <v>2436.2088960000005</v>
      </c>
      <c r="H34" s="4">
        <v>3100.4136000000003</v>
      </c>
      <c r="I34" s="4">
        <v>2035.4284800000003</v>
      </c>
      <c r="J34" s="4">
        <v>2110.43488</v>
      </c>
      <c r="K34" s="4">
        <v>1865.5418685994669</v>
      </c>
      <c r="L34" s="211">
        <v>3557.6091936000003</v>
      </c>
      <c r="M34" s="4">
        <v>3257.9744</v>
      </c>
      <c r="N34" s="4">
        <v>1782.55333771772</v>
      </c>
      <c r="O34" s="4">
        <v>2718.5823360000004</v>
      </c>
      <c r="P34" s="4">
        <v>2389.9276800000002</v>
      </c>
      <c r="Q34" s="204"/>
      <c r="R34" s="204"/>
      <c r="S34" s="88"/>
      <c r="T34" s="85"/>
      <c r="U34" s="204"/>
      <c r="V34" s="204"/>
      <c r="AH34" s="101"/>
      <c r="AI34" s="20"/>
      <c r="AJ34" s="41"/>
      <c r="AK34" s="25"/>
      <c r="AL34" s="38"/>
      <c r="AM34" s="20"/>
      <c r="AN34" s="38"/>
      <c r="AO34" s="20"/>
    </row>
    <row r="35" spans="1:41" ht="12.75">
      <c r="A35" s="43">
        <v>28</v>
      </c>
      <c r="B35" s="94"/>
      <c r="C35" s="94" t="s">
        <v>28</v>
      </c>
      <c r="D35" s="50">
        <f t="shared" si="0"/>
        <v>2612.6068710156064</v>
      </c>
      <c r="E35" s="43">
        <v>30</v>
      </c>
      <c r="F35" s="78">
        <v>4060.3366400000004</v>
      </c>
      <c r="G35" s="78">
        <v>2763.800192</v>
      </c>
      <c r="H35" s="78">
        <v>3530.4020639999994</v>
      </c>
      <c r="I35" s="78">
        <v>2195.7729919999997</v>
      </c>
      <c r="J35" s="78">
        <v>1704.630528</v>
      </c>
      <c r="K35" s="78">
        <v>851.7979680896</v>
      </c>
      <c r="L35" s="210">
        <v>2925.5250534399997</v>
      </c>
      <c r="M35" s="78">
        <v>2429.4778880000003</v>
      </c>
      <c r="N35" s="78">
        <v>2008.6549367160655</v>
      </c>
      <c r="O35" s="78">
        <v>2166.6366719999996</v>
      </c>
      <c r="P35" s="78">
        <v>2340.831744</v>
      </c>
      <c r="Q35" s="204"/>
      <c r="R35" s="204"/>
      <c r="S35" s="88"/>
      <c r="T35" s="85"/>
      <c r="U35" s="204"/>
      <c r="V35" s="204"/>
      <c r="AH35" s="101"/>
      <c r="AI35" s="20"/>
      <c r="AJ35" s="41"/>
      <c r="AK35" s="25"/>
      <c r="AL35" s="38"/>
      <c r="AM35" s="20"/>
      <c r="AN35" s="38"/>
      <c r="AO35" s="20"/>
    </row>
    <row r="36" spans="1:41" ht="12.75">
      <c r="A36" s="12">
        <v>29</v>
      </c>
      <c r="B36" s="8"/>
      <c r="C36" s="8" t="s">
        <v>263</v>
      </c>
      <c r="D36" s="5">
        <f t="shared" si="0"/>
        <v>2678.0935402016594</v>
      </c>
      <c r="E36" s="12">
        <v>27</v>
      </c>
      <c r="F36" s="4">
        <v>3793.0897920000007</v>
      </c>
      <c r="G36" s="4">
        <v>2543.3669760000002</v>
      </c>
      <c r="H36" s="4">
        <v>3237.0098239999998</v>
      </c>
      <c r="I36" s="4">
        <v>2077.555328</v>
      </c>
      <c r="J36" s="4">
        <v>1934.2649279999998</v>
      </c>
      <c r="K36" s="4">
        <v>1652.2221541973333</v>
      </c>
      <c r="L36" s="211">
        <v>3258.5110182400003</v>
      </c>
      <c r="M36" s="4">
        <v>3081.35936</v>
      </c>
      <c r="N36" s="4">
        <v>1667.4026749765942</v>
      </c>
      <c r="O36" s="4">
        <v>2746.7380479999997</v>
      </c>
      <c r="P36" s="4">
        <v>2441.6374528</v>
      </c>
      <c r="Q36" s="204"/>
      <c r="R36" s="204"/>
      <c r="S36" s="88"/>
      <c r="T36" s="85"/>
      <c r="U36" s="204"/>
      <c r="V36" s="204"/>
      <c r="AH36" s="101"/>
      <c r="AI36" s="20"/>
      <c r="AJ36" s="41"/>
      <c r="AK36" s="25"/>
      <c r="AL36" s="38"/>
      <c r="AM36" s="20"/>
      <c r="AN36" s="38"/>
      <c r="AO36" s="20"/>
    </row>
    <row r="37" spans="1:41" ht="12.75">
      <c r="A37" s="12">
        <v>30</v>
      </c>
      <c r="B37" s="8"/>
      <c r="C37" s="8" t="s">
        <v>264</v>
      </c>
      <c r="D37" s="5">
        <f t="shared" si="0"/>
        <v>2719.32778379325</v>
      </c>
      <c r="E37" s="12">
        <v>22</v>
      </c>
      <c r="F37" s="4">
        <v>4104.558848000001</v>
      </c>
      <c r="G37" s="4">
        <v>2901.8936320000007</v>
      </c>
      <c r="H37" s="4">
        <v>3311.737344</v>
      </c>
      <c r="I37" s="4">
        <v>1555.908096</v>
      </c>
      <c r="J37" s="4">
        <v>1732.7512</v>
      </c>
      <c r="K37" s="4">
        <v>1025.9164042205866</v>
      </c>
      <c r="L37" s="211">
        <v>3346.2456192</v>
      </c>
      <c r="M37" s="4">
        <v>3145.991168</v>
      </c>
      <c r="N37" s="4">
        <v>1813.0697547325012</v>
      </c>
      <c r="O37" s="4">
        <v>2814.8236799999995</v>
      </c>
      <c r="P37" s="4">
        <v>2466.298496</v>
      </c>
      <c r="Q37" s="204"/>
      <c r="R37" s="204"/>
      <c r="S37" s="88"/>
      <c r="T37" s="85"/>
      <c r="U37" s="204"/>
      <c r="V37" s="204"/>
      <c r="AH37" s="123"/>
      <c r="AI37" s="20"/>
      <c r="AJ37" s="41"/>
      <c r="AK37" s="25"/>
      <c r="AL37" s="38"/>
      <c r="AM37" s="20"/>
      <c r="AN37" s="38"/>
      <c r="AO37" s="20"/>
    </row>
    <row r="38" spans="1:41" ht="12.75">
      <c r="A38" s="12">
        <v>31</v>
      </c>
      <c r="B38" s="8"/>
      <c r="C38" s="8" t="s">
        <v>265</v>
      </c>
      <c r="D38" s="5">
        <f t="shared" si="0"/>
        <v>2828.8800735394325</v>
      </c>
      <c r="E38" s="12">
        <v>12</v>
      </c>
      <c r="F38" s="4">
        <v>3995.7040639999996</v>
      </c>
      <c r="G38" s="4">
        <v>3090.5541120000007</v>
      </c>
      <c r="H38" s="4">
        <v>3600.769615999999</v>
      </c>
      <c r="I38" s="4">
        <v>1751.5767039999998</v>
      </c>
      <c r="J38" s="4">
        <v>2006.7835200000002</v>
      </c>
      <c r="K38" s="4">
        <v>1073.6889958024535</v>
      </c>
      <c r="L38" s="211">
        <v>3610.2551161600004</v>
      </c>
      <c r="M38" s="4">
        <v>3188.164672000001</v>
      </c>
      <c r="N38" s="4">
        <v>1829.893283234323</v>
      </c>
      <c r="O38" s="4">
        <v>2871.2436479999997</v>
      </c>
      <c r="P38" s="4">
        <v>2343.856</v>
      </c>
      <c r="Q38" s="204"/>
      <c r="R38" s="204"/>
      <c r="S38" s="88"/>
      <c r="T38" s="85"/>
      <c r="U38" s="204"/>
      <c r="V38" s="204"/>
      <c r="AH38" s="123"/>
      <c r="AI38" s="20"/>
      <c r="AJ38" s="41"/>
      <c r="AK38" s="25"/>
      <c r="AL38" s="38"/>
      <c r="AM38" s="20"/>
      <c r="AN38" s="38"/>
      <c r="AO38" s="20"/>
    </row>
    <row r="39" spans="1:41" ht="12.75">
      <c r="A39" s="43">
        <v>32</v>
      </c>
      <c r="B39" s="191"/>
      <c r="C39" s="94" t="s">
        <v>226</v>
      </c>
      <c r="D39" s="50">
        <f t="shared" si="0"/>
        <v>2840.39540840316</v>
      </c>
      <c r="E39" s="43">
        <v>11</v>
      </c>
      <c r="F39" s="78">
        <v>3856.5537280000003</v>
      </c>
      <c r="G39" s="78">
        <v>2235.7671129600003</v>
      </c>
      <c r="H39" s="78">
        <v>3786.0593759999997</v>
      </c>
      <c r="I39" s="78">
        <v>2100.8680319999994</v>
      </c>
      <c r="J39" s="78">
        <v>2064.4351199999996</v>
      </c>
      <c r="K39" s="78">
        <v>1398.4203381384534</v>
      </c>
      <c r="L39" s="210">
        <v>3641.4002726400004</v>
      </c>
      <c r="M39" s="78">
        <v>3247.0368</v>
      </c>
      <c r="N39" s="78">
        <v>2207.639850431598</v>
      </c>
      <c r="O39" s="78">
        <v>2998.98432</v>
      </c>
      <c r="P39" s="78">
        <v>2265.209472</v>
      </c>
      <c r="Q39" s="204"/>
      <c r="R39" s="204"/>
      <c r="S39" s="88"/>
      <c r="T39" s="85"/>
      <c r="U39" s="204"/>
      <c r="V39" s="204"/>
      <c r="AH39" s="123"/>
      <c r="AI39" s="20"/>
      <c r="AJ39" s="41"/>
      <c r="AK39" s="25"/>
      <c r="AL39" s="38"/>
      <c r="AM39" s="20"/>
      <c r="AN39" s="38"/>
      <c r="AO39" s="20"/>
    </row>
    <row r="40" spans="1:41" ht="12.75">
      <c r="A40" s="1">
        <v>33</v>
      </c>
      <c r="B40" s="79"/>
      <c r="C40" s="8" t="s">
        <v>367</v>
      </c>
      <c r="D40" s="5">
        <f t="shared" si="0"/>
        <v>2668.493309841097</v>
      </c>
      <c r="E40" s="12">
        <v>29</v>
      </c>
      <c r="F40" s="4">
        <v>3618.6554880000003</v>
      </c>
      <c r="G40" s="4">
        <v>2096.613248</v>
      </c>
      <c r="H40" s="4">
        <v>3940.4830079999997</v>
      </c>
      <c r="I40" s="4">
        <v>2189.908224</v>
      </c>
      <c r="J40" s="4">
        <v>1810.75328</v>
      </c>
      <c r="K40" s="4">
        <v>1497.00656654208</v>
      </c>
      <c r="L40" s="4">
        <v>2639.35454592</v>
      </c>
      <c r="M40" s="4">
        <v>2860.4751359999996</v>
      </c>
      <c r="N40" s="4">
        <v>2100.404728490967</v>
      </c>
      <c r="O40" s="4">
        <v>2678.0651519999997</v>
      </c>
      <c r="P40" s="4">
        <v>2750.2202880000004</v>
      </c>
      <c r="Q40" s="204"/>
      <c r="R40" s="204"/>
      <c r="S40" s="88"/>
      <c r="T40" s="85"/>
      <c r="U40" s="204"/>
      <c r="V40" s="204"/>
      <c r="AH40" s="123"/>
      <c r="AI40" s="20"/>
      <c r="AJ40" s="41"/>
      <c r="AK40" s="25"/>
      <c r="AL40" s="38"/>
      <c r="AM40" s="20"/>
      <c r="AN40" s="38"/>
      <c r="AO40" s="20"/>
    </row>
    <row r="41" spans="1:52" s="3" customFormat="1" ht="12.75">
      <c r="A41" s="1">
        <v>34</v>
      </c>
      <c r="B41"/>
      <c r="C41" s="8" t="s">
        <v>368</v>
      </c>
      <c r="D41" s="5">
        <f t="shared" si="0"/>
        <v>2932.7157342494534</v>
      </c>
      <c r="E41" s="12">
        <v>5</v>
      </c>
      <c r="F41" s="4">
        <v>3829.2643839999996</v>
      </c>
      <c r="G41" s="4">
        <v>3070.8473599999998</v>
      </c>
      <c r="H41" s="25">
        <v>3992.28</v>
      </c>
      <c r="I41" s="25">
        <v>2300.52</v>
      </c>
      <c r="J41" s="25">
        <v>1644.5946880000001</v>
      </c>
      <c r="K41" s="25">
        <v>800.5583904699735</v>
      </c>
      <c r="L41" s="4">
        <v>3821.66539776</v>
      </c>
      <c r="M41" s="25">
        <v>3326.433408</v>
      </c>
      <c r="N41" s="25">
        <v>2192.060264734535</v>
      </c>
      <c r="O41" s="4">
        <v>2894.699136</v>
      </c>
      <c r="P41" s="4">
        <v>2254.7927040000004</v>
      </c>
      <c r="Q41" s="204"/>
      <c r="R41" s="204"/>
      <c r="S41" s="88"/>
      <c r="T41" s="85"/>
      <c r="U41" s="204"/>
      <c r="V41" s="204"/>
      <c r="W41"/>
      <c r="X41"/>
      <c r="Y41"/>
      <c r="Z41"/>
      <c r="AA41"/>
      <c r="AB41"/>
      <c r="AC41"/>
      <c r="AD41"/>
      <c r="AE41"/>
      <c r="AF41"/>
      <c r="AG41"/>
      <c r="AH41" s="101"/>
      <c r="AI41" s="20"/>
      <c r="AJ41" s="41"/>
      <c r="AK41" s="25"/>
      <c r="AL41" s="38"/>
      <c r="AM41" s="20"/>
      <c r="AN41" s="38"/>
      <c r="AO41" s="20"/>
      <c r="AP41"/>
      <c r="AQ41"/>
      <c r="AR41"/>
      <c r="AS41"/>
      <c r="AT41"/>
      <c r="AU41"/>
      <c r="AV41"/>
      <c r="AW41"/>
      <c r="AX41"/>
      <c r="AY41"/>
      <c r="AZ41"/>
    </row>
    <row r="42" spans="1:41" ht="13.5" thickBot="1">
      <c r="A42" s="49">
        <v>35</v>
      </c>
      <c r="B42" s="197"/>
      <c r="C42" s="47" t="s">
        <v>369</v>
      </c>
      <c r="D42" s="55">
        <f t="shared" si="0"/>
        <v>2748.3585568686294</v>
      </c>
      <c r="E42" s="46">
        <v>19</v>
      </c>
      <c r="F42" s="61">
        <v>3569.7459200000008</v>
      </c>
      <c r="G42" s="61">
        <v>2597.9340800000004</v>
      </c>
      <c r="H42" s="209">
        <v>3884.0086399999996</v>
      </c>
      <c r="I42" s="69">
        <v>1934.70144</v>
      </c>
      <c r="J42" s="209">
        <v>1911.452288</v>
      </c>
      <c r="K42" s="69">
        <v>1638.5594778990933</v>
      </c>
      <c r="L42" s="61">
        <v>3688.0787782400007</v>
      </c>
      <c r="M42" s="69">
        <v>2837.41696</v>
      </c>
      <c r="N42" s="61">
        <v>1773.561382446294</v>
      </c>
      <c r="O42" s="61">
        <v>2593.4483840000007</v>
      </c>
      <c r="P42" s="61">
        <v>2693.2376959999997</v>
      </c>
      <c r="Q42" s="204"/>
      <c r="R42" s="204"/>
      <c r="S42" s="88"/>
      <c r="T42" s="85"/>
      <c r="U42" s="204"/>
      <c r="V42" s="204"/>
      <c r="AH42" s="123"/>
      <c r="AI42" s="20"/>
      <c r="AJ42" s="41"/>
      <c r="AK42" s="25"/>
      <c r="AL42" s="38"/>
      <c r="AM42" s="20"/>
      <c r="AN42" s="38"/>
      <c r="AO42" s="20"/>
    </row>
    <row r="43" spans="2:41" ht="15" thickTop="1">
      <c r="B43" s="79"/>
      <c r="C43" s="29"/>
      <c r="D43" s="79"/>
      <c r="E43" s="19"/>
      <c r="F43" s="106"/>
      <c r="G43" s="106"/>
      <c r="H43" s="106"/>
      <c r="I43" s="106"/>
      <c r="J43" s="106"/>
      <c r="K43" s="106"/>
      <c r="L43" s="106"/>
      <c r="M43" s="106"/>
      <c r="N43" s="106"/>
      <c r="S43" s="1"/>
      <c r="AH43" s="123"/>
      <c r="AI43" s="20"/>
      <c r="AJ43" s="41"/>
      <c r="AK43" s="25"/>
      <c r="AL43" s="38"/>
      <c r="AM43" s="20"/>
      <c r="AN43" s="38"/>
      <c r="AO43" s="20"/>
    </row>
    <row r="44" spans="2:41" ht="12.75">
      <c r="B44" s="79"/>
      <c r="C44" t="s">
        <v>51</v>
      </c>
      <c r="D44" s="5">
        <f>AVERAGE(D8:D42)</f>
        <v>2748.637983946587</v>
      </c>
      <c r="E44" s="19"/>
      <c r="F44" s="77">
        <f>AVERAGE(F8:F42)</f>
        <v>3709.3128649142855</v>
      </c>
      <c r="G44" s="77">
        <f aca="true" t="shared" si="1" ref="G44:P44">AVERAGE(G8:G42)</f>
        <v>2814.026201856</v>
      </c>
      <c r="H44" s="77">
        <f t="shared" si="1"/>
        <v>3574.972736457142</v>
      </c>
      <c r="I44" s="77">
        <f t="shared" si="1"/>
        <v>1926.9293769142857</v>
      </c>
      <c r="J44" s="77">
        <f t="shared" si="1"/>
        <v>1827.0986157714283</v>
      </c>
      <c r="K44" s="77">
        <f t="shared" si="1"/>
        <v>1169.1730124614337</v>
      </c>
      <c r="L44" s="77">
        <f t="shared" si="1"/>
        <v>3551.318098742857</v>
      </c>
      <c r="M44" s="77">
        <f t="shared" si="1"/>
        <v>3079.7195555108565</v>
      </c>
      <c r="N44" s="77">
        <f t="shared" si="1"/>
        <v>1961.652775219013</v>
      </c>
      <c r="O44" s="77">
        <f t="shared" si="1"/>
        <v>2632.2608219428575</v>
      </c>
      <c r="P44" s="77">
        <f t="shared" si="1"/>
        <v>2409.0887921371436</v>
      </c>
      <c r="R44" s="1"/>
      <c r="AH44" s="123"/>
      <c r="AI44" s="20"/>
      <c r="AJ44" s="41"/>
      <c r="AK44" s="25"/>
      <c r="AL44" s="38"/>
      <c r="AM44" s="20"/>
      <c r="AN44" s="38"/>
      <c r="AO44" s="20"/>
    </row>
    <row r="45" spans="1:41" ht="12.75">
      <c r="A45" s="4"/>
      <c r="B45" s="18"/>
      <c r="C45" s="24"/>
      <c r="D45" s="82"/>
      <c r="E45" s="22"/>
      <c r="F45" s="25"/>
      <c r="G45" s="25"/>
      <c r="H45" s="25"/>
      <c r="I45" s="25"/>
      <c r="J45" s="25"/>
      <c r="K45" s="25"/>
      <c r="L45" s="25"/>
      <c r="M45" s="25"/>
      <c r="N45" s="4"/>
      <c r="AH45" s="101"/>
      <c r="AI45" s="20"/>
      <c r="AJ45" s="41"/>
      <c r="AK45" s="25"/>
      <c r="AL45" s="38"/>
      <c r="AM45" s="20"/>
      <c r="AN45" s="38"/>
      <c r="AO45" s="20"/>
    </row>
    <row r="46" spans="3:17" ht="14.25">
      <c r="C46" s="21" t="s">
        <v>544</v>
      </c>
      <c r="D46" s="79"/>
      <c r="E46" s="19"/>
      <c r="F46" s="25"/>
      <c r="G46" s="25"/>
      <c r="H46" s="25"/>
      <c r="I46" s="25"/>
      <c r="J46" s="25"/>
      <c r="K46" s="25"/>
      <c r="L46" s="25"/>
      <c r="M46" s="104"/>
      <c r="N46" s="4"/>
      <c r="P46" s="1"/>
      <c r="Q46" s="1"/>
    </row>
    <row r="47" spans="3:30" ht="14.25">
      <c r="C47" s="21"/>
      <c r="D47" s="79"/>
      <c r="E47" s="19"/>
      <c r="F47" s="22"/>
      <c r="G47" s="20"/>
      <c r="H47" s="20"/>
      <c r="I47" s="19"/>
      <c r="J47" s="19"/>
      <c r="K47" s="19"/>
      <c r="L47" s="20"/>
      <c r="M47" s="19"/>
      <c r="N47" s="19"/>
      <c r="O47" s="19"/>
      <c r="P47" s="19"/>
      <c r="Q47" s="19"/>
      <c r="R47" s="8"/>
      <c r="S47" s="19"/>
      <c r="U47" s="5"/>
      <c r="V47" s="5"/>
      <c r="W47" s="19"/>
      <c r="X47" s="5"/>
      <c r="Y47" s="5"/>
      <c r="Z47" s="5"/>
      <c r="AA47" s="5"/>
      <c r="AB47" s="5"/>
      <c r="AC47" s="5"/>
      <c r="AD47" s="5"/>
    </row>
    <row r="48" spans="4:30" ht="12.75">
      <c r="D48" s="79"/>
      <c r="E48" s="19"/>
      <c r="F48" s="90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23"/>
      <c r="S48" s="123"/>
      <c r="T48" s="204"/>
      <c r="U48" s="85"/>
      <c r="V48" s="85"/>
      <c r="W48" s="88"/>
      <c r="X48" s="85"/>
      <c r="Y48" s="85"/>
      <c r="Z48" s="85"/>
      <c r="AA48" s="85"/>
      <c r="AB48" s="85"/>
      <c r="AC48" s="85"/>
      <c r="AD48" s="85"/>
    </row>
    <row r="49" spans="4:30" ht="12.75">
      <c r="D49" s="4"/>
      <c r="F49" s="216"/>
      <c r="G49" s="85"/>
      <c r="H49" s="88"/>
      <c r="I49" s="85"/>
      <c r="J49" s="216"/>
      <c r="K49" s="205"/>
      <c r="L49" s="85"/>
      <c r="M49" s="85"/>
      <c r="N49" s="88"/>
      <c r="O49" s="85"/>
      <c r="P49" s="85"/>
      <c r="Q49" s="88"/>
      <c r="R49" s="123"/>
      <c r="S49" s="205"/>
      <c r="T49" s="204"/>
      <c r="U49" s="85"/>
      <c r="V49" s="85"/>
      <c r="W49" s="88"/>
      <c r="X49" s="85"/>
      <c r="Y49" s="85"/>
      <c r="Z49" s="85"/>
      <c r="AA49" s="85"/>
      <c r="AB49" s="85"/>
      <c r="AC49" s="85"/>
      <c r="AD49" s="204"/>
    </row>
    <row r="50" spans="4:30" ht="12.75">
      <c r="D50" s="4"/>
      <c r="F50" s="216"/>
      <c r="G50" s="85"/>
      <c r="H50" s="88"/>
      <c r="I50" s="85"/>
      <c r="J50" s="216"/>
      <c r="K50" s="205"/>
      <c r="L50" s="85"/>
      <c r="M50" s="85"/>
      <c r="N50" s="88"/>
      <c r="O50" s="85"/>
      <c r="P50" s="85"/>
      <c r="Q50" s="88"/>
      <c r="R50" s="123"/>
      <c r="S50" s="205"/>
      <c r="T50" s="204"/>
      <c r="U50" s="85"/>
      <c r="V50" s="85"/>
      <c r="W50" s="85"/>
      <c r="X50" s="88"/>
      <c r="Y50" s="88"/>
      <c r="Z50" s="85"/>
      <c r="AA50" s="85"/>
      <c r="AB50" s="85"/>
      <c r="AC50" s="85"/>
      <c r="AD50" s="85"/>
    </row>
    <row r="51" spans="4:30" ht="12.75">
      <c r="D51" s="4"/>
      <c r="F51" s="216"/>
      <c r="G51" s="85"/>
      <c r="H51" s="88"/>
      <c r="I51" s="85"/>
      <c r="J51" s="216"/>
      <c r="K51" s="205"/>
      <c r="L51" s="85"/>
      <c r="M51" s="85"/>
      <c r="N51" s="88"/>
      <c r="O51" s="85"/>
      <c r="P51" s="85"/>
      <c r="Q51" s="88"/>
      <c r="R51" s="123"/>
      <c r="S51" s="205"/>
      <c r="T51" s="204"/>
      <c r="U51" s="85"/>
      <c r="V51" s="85"/>
      <c r="W51" s="85"/>
      <c r="X51" s="88"/>
      <c r="Y51" s="88"/>
      <c r="Z51" s="85"/>
      <c r="AA51" s="85"/>
      <c r="AB51" s="85"/>
      <c r="AC51" s="85"/>
      <c r="AD51" s="85"/>
    </row>
    <row r="52" spans="4:30" ht="12.75">
      <c r="D52" s="4"/>
      <c r="F52" s="216"/>
      <c r="G52" s="85"/>
      <c r="H52" s="88"/>
      <c r="I52" s="85"/>
      <c r="J52" s="216"/>
      <c r="K52" s="205"/>
      <c r="L52" s="85"/>
      <c r="M52" s="85"/>
      <c r="N52" s="88"/>
      <c r="O52" s="85"/>
      <c r="P52" s="85"/>
      <c r="Q52" s="88"/>
      <c r="R52" s="123"/>
      <c r="S52" s="205"/>
      <c r="T52" s="204"/>
      <c r="U52" s="85"/>
      <c r="V52" s="85"/>
      <c r="W52" s="85"/>
      <c r="X52" s="88"/>
      <c r="Y52" s="88"/>
      <c r="Z52" s="85"/>
      <c r="AA52" s="85"/>
      <c r="AB52" s="85"/>
      <c r="AC52" s="85"/>
      <c r="AD52" s="85"/>
    </row>
    <row r="53" spans="4:30" ht="12.75">
      <c r="D53" s="4"/>
      <c r="F53" s="216"/>
      <c r="G53" s="85"/>
      <c r="H53" s="88"/>
      <c r="I53" s="85"/>
      <c r="J53" s="216"/>
      <c r="K53" s="205"/>
      <c r="L53" s="85"/>
      <c r="M53" s="85"/>
      <c r="N53" s="88"/>
      <c r="O53" s="85"/>
      <c r="P53" s="85"/>
      <c r="Q53" s="88"/>
      <c r="R53" s="123"/>
      <c r="S53" s="205"/>
      <c r="T53" s="204"/>
      <c r="U53" s="85"/>
      <c r="V53" s="85"/>
      <c r="W53" s="85"/>
      <c r="X53" s="88"/>
      <c r="Y53" s="88"/>
      <c r="Z53" s="85"/>
      <c r="AA53" s="85"/>
      <c r="AB53" s="85"/>
      <c r="AC53" s="85"/>
      <c r="AD53" s="85"/>
    </row>
    <row r="54" spans="4:30" ht="12.75">
      <c r="D54" s="4"/>
      <c r="F54" s="216"/>
      <c r="G54" s="85"/>
      <c r="H54" s="88"/>
      <c r="I54" s="85"/>
      <c r="J54" s="216"/>
      <c r="K54" s="205"/>
      <c r="L54" s="85"/>
      <c r="M54" s="85"/>
      <c r="N54" s="88"/>
      <c r="O54" s="85"/>
      <c r="P54" s="85"/>
      <c r="Q54" s="88"/>
      <c r="R54" s="123"/>
      <c r="S54" s="205"/>
      <c r="T54" s="204"/>
      <c r="U54" s="85"/>
      <c r="V54" s="85"/>
      <c r="W54" s="85"/>
      <c r="X54" s="88"/>
      <c r="Y54" s="88"/>
      <c r="Z54" s="85"/>
      <c r="AA54" s="85"/>
      <c r="AB54" s="85"/>
      <c r="AC54" s="85"/>
      <c r="AD54" s="85"/>
    </row>
    <row r="55" spans="4:30" ht="12.75">
      <c r="D55" s="4"/>
      <c r="F55" s="216"/>
      <c r="G55" s="85"/>
      <c r="H55" s="88"/>
      <c r="I55" s="85"/>
      <c r="J55" s="216"/>
      <c r="K55" s="205"/>
      <c r="L55" s="85"/>
      <c r="M55" s="85"/>
      <c r="N55" s="88"/>
      <c r="O55" s="85"/>
      <c r="P55" s="85"/>
      <c r="Q55" s="88"/>
      <c r="R55" s="123"/>
      <c r="S55" s="205"/>
      <c r="T55" s="204"/>
      <c r="U55" s="85"/>
      <c r="V55" s="85"/>
      <c r="W55" s="85"/>
      <c r="X55" s="88"/>
      <c r="Y55" s="88"/>
      <c r="Z55" s="85"/>
      <c r="AA55" s="85"/>
      <c r="AB55" s="85"/>
      <c r="AC55" s="85"/>
      <c r="AD55" s="85"/>
    </row>
    <row r="56" spans="4:30" ht="12.75">
      <c r="D56" s="4"/>
      <c r="F56" s="216"/>
      <c r="G56" s="85"/>
      <c r="H56" s="88"/>
      <c r="I56" s="85"/>
      <c r="J56" s="216"/>
      <c r="K56" s="205"/>
      <c r="L56" s="85"/>
      <c r="M56" s="85"/>
      <c r="N56" s="88"/>
      <c r="O56" s="85"/>
      <c r="P56" s="85"/>
      <c r="Q56" s="88"/>
      <c r="R56" s="123"/>
      <c r="S56" s="205"/>
      <c r="T56" s="204"/>
      <c r="U56" s="85"/>
      <c r="V56" s="85"/>
      <c r="W56" s="85"/>
      <c r="X56" s="88"/>
      <c r="Y56" s="88"/>
      <c r="Z56" s="85"/>
      <c r="AA56" s="85"/>
      <c r="AB56" s="85"/>
      <c r="AC56" s="85"/>
      <c r="AD56" s="85"/>
    </row>
    <row r="57" spans="4:30" ht="12.75">
      <c r="D57" s="4"/>
      <c r="F57" s="216"/>
      <c r="G57" s="85"/>
      <c r="H57" s="88"/>
      <c r="I57" s="85"/>
      <c r="J57" s="216"/>
      <c r="K57" s="205"/>
      <c r="L57" s="85"/>
      <c r="M57" s="85"/>
      <c r="N57" s="88"/>
      <c r="O57" s="85"/>
      <c r="P57" s="85"/>
      <c r="Q57" s="88"/>
      <c r="R57" s="123"/>
      <c r="S57" s="205"/>
      <c r="T57" s="204"/>
      <c r="U57" s="85"/>
      <c r="V57" s="85"/>
      <c r="W57" s="85"/>
      <c r="X57" s="88"/>
      <c r="Y57" s="88"/>
      <c r="Z57" s="85"/>
      <c r="AA57" s="85"/>
      <c r="AB57" s="85"/>
      <c r="AC57" s="85"/>
      <c r="AD57" s="85"/>
    </row>
    <row r="58" spans="4:30" ht="12.75">
      <c r="D58" s="4"/>
      <c r="F58" s="216"/>
      <c r="G58" s="85"/>
      <c r="H58" s="88"/>
      <c r="I58" s="85"/>
      <c r="J58" s="216"/>
      <c r="K58" s="205"/>
      <c r="L58" s="85"/>
      <c r="M58" s="85"/>
      <c r="N58" s="88"/>
      <c r="O58" s="85"/>
      <c r="P58" s="85"/>
      <c r="Q58" s="88"/>
      <c r="R58" s="123"/>
      <c r="S58" s="205"/>
      <c r="T58" s="204"/>
      <c r="U58" s="85"/>
      <c r="V58" s="85"/>
      <c r="W58" s="85"/>
      <c r="X58" s="88"/>
      <c r="Y58" s="88"/>
      <c r="Z58" s="85"/>
      <c r="AA58" s="85"/>
      <c r="AB58" s="85"/>
      <c r="AC58" s="85"/>
      <c r="AD58" s="85"/>
    </row>
    <row r="59" spans="4:30" ht="12.75">
      <c r="D59" s="4"/>
      <c r="F59" s="216"/>
      <c r="G59" s="85"/>
      <c r="H59" s="88"/>
      <c r="I59" s="85"/>
      <c r="J59" s="216"/>
      <c r="K59" s="205"/>
      <c r="L59" s="85"/>
      <c r="M59" s="85"/>
      <c r="N59" s="88"/>
      <c r="O59" s="85"/>
      <c r="P59" s="85"/>
      <c r="Q59" s="88"/>
      <c r="R59" s="123"/>
      <c r="S59" s="205"/>
      <c r="T59" s="204"/>
      <c r="U59" s="85"/>
      <c r="V59" s="85"/>
      <c r="W59" s="85"/>
      <c r="X59" s="88"/>
      <c r="Y59" s="88"/>
      <c r="Z59" s="85"/>
      <c r="AA59" s="85"/>
      <c r="AB59" s="85"/>
      <c r="AC59" s="85"/>
      <c r="AD59" s="85"/>
    </row>
    <row r="60" spans="4:30" ht="12.75">
      <c r="D60" s="4"/>
      <c r="F60" s="216"/>
      <c r="G60" s="85"/>
      <c r="H60" s="88"/>
      <c r="I60" s="85"/>
      <c r="J60" s="216"/>
      <c r="K60" s="205"/>
      <c r="L60" s="85"/>
      <c r="M60" s="85"/>
      <c r="N60" s="88"/>
      <c r="O60" s="85"/>
      <c r="P60" s="85"/>
      <c r="Q60" s="88"/>
      <c r="R60" s="123"/>
      <c r="S60" s="205"/>
      <c r="T60" s="204"/>
      <c r="U60" s="85"/>
      <c r="V60" s="85"/>
      <c r="W60" s="85"/>
      <c r="X60" s="88"/>
      <c r="Y60" s="88"/>
      <c r="Z60" s="85"/>
      <c r="AA60" s="85"/>
      <c r="AB60" s="85"/>
      <c r="AC60" s="85"/>
      <c r="AD60" s="85"/>
    </row>
    <row r="61" spans="4:30" ht="12.75">
      <c r="D61" s="4"/>
      <c r="F61" s="216"/>
      <c r="G61" s="85"/>
      <c r="H61" s="88"/>
      <c r="I61" s="85"/>
      <c r="J61" s="216"/>
      <c r="K61" s="205"/>
      <c r="L61" s="85"/>
      <c r="M61" s="85"/>
      <c r="N61" s="88"/>
      <c r="O61" s="85"/>
      <c r="P61" s="85"/>
      <c r="Q61" s="88"/>
      <c r="R61" s="123"/>
      <c r="S61" s="205"/>
      <c r="T61" s="204"/>
      <c r="U61" s="85"/>
      <c r="V61" s="85"/>
      <c r="W61" s="85"/>
      <c r="X61" s="88"/>
      <c r="Y61" s="88"/>
      <c r="Z61" s="85"/>
      <c r="AA61" s="85"/>
      <c r="AB61" s="85"/>
      <c r="AC61" s="85"/>
      <c r="AD61" s="85"/>
    </row>
    <row r="62" spans="4:30" ht="12.75">
      <c r="D62" s="4"/>
      <c r="F62" s="216"/>
      <c r="G62" s="85"/>
      <c r="H62" s="88"/>
      <c r="I62" s="85"/>
      <c r="J62" s="216"/>
      <c r="K62" s="205"/>
      <c r="L62" s="85"/>
      <c r="M62" s="85"/>
      <c r="N62" s="88"/>
      <c r="O62" s="85"/>
      <c r="P62" s="85"/>
      <c r="Q62" s="88"/>
      <c r="R62" s="123"/>
      <c r="S62" s="205"/>
      <c r="T62" s="204"/>
      <c r="U62" s="85"/>
      <c r="V62" s="85"/>
      <c r="W62" s="85"/>
      <c r="X62" s="88"/>
      <c r="Y62" s="88"/>
      <c r="Z62" s="85"/>
      <c r="AA62" s="85"/>
      <c r="AB62" s="85"/>
      <c r="AC62" s="85"/>
      <c r="AD62" s="85"/>
    </row>
    <row r="63" spans="4:30" ht="12.75">
      <c r="D63" s="4"/>
      <c r="F63" s="216"/>
      <c r="G63" s="85"/>
      <c r="H63" s="88"/>
      <c r="I63" s="85"/>
      <c r="J63" s="216"/>
      <c r="K63" s="205"/>
      <c r="L63" s="85"/>
      <c r="M63" s="85"/>
      <c r="N63" s="88"/>
      <c r="O63" s="85"/>
      <c r="P63" s="85"/>
      <c r="Q63" s="88"/>
      <c r="R63" s="123"/>
      <c r="S63" s="205"/>
      <c r="T63" s="204"/>
      <c r="U63" s="85"/>
      <c r="V63" s="85"/>
      <c r="W63" s="85"/>
      <c r="X63" s="88"/>
      <c r="Y63" s="88"/>
      <c r="Z63" s="85"/>
      <c r="AA63" s="85"/>
      <c r="AB63" s="85"/>
      <c r="AC63" s="85"/>
      <c r="AD63" s="85"/>
    </row>
    <row r="64" spans="4:30" ht="12.75">
      <c r="D64" s="4"/>
      <c r="F64" s="216"/>
      <c r="G64" s="85"/>
      <c r="H64" s="88"/>
      <c r="I64" s="85"/>
      <c r="J64" s="216"/>
      <c r="K64" s="205"/>
      <c r="L64" s="85"/>
      <c r="M64" s="85"/>
      <c r="N64" s="88"/>
      <c r="O64" s="85"/>
      <c r="P64" s="85"/>
      <c r="Q64" s="88"/>
      <c r="R64" s="123"/>
      <c r="S64" s="205"/>
      <c r="T64" s="204"/>
      <c r="U64" s="85"/>
      <c r="V64" s="85"/>
      <c r="W64" s="85"/>
      <c r="X64" s="88"/>
      <c r="Y64" s="88"/>
      <c r="Z64" s="85"/>
      <c r="AA64" s="85"/>
      <c r="AB64" s="85"/>
      <c r="AC64" s="85"/>
      <c r="AD64" s="85"/>
    </row>
    <row r="65" spans="4:30" ht="12.75">
      <c r="D65" s="4"/>
      <c r="F65" s="216"/>
      <c r="G65" s="85"/>
      <c r="H65" s="88"/>
      <c r="I65" s="85"/>
      <c r="J65" s="216"/>
      <c r="K65" s="205"/>
      <c r="L65" s="85"/>
      <c r="M65" s="85"/>
      <c r="N65" s="88"/>
      <c r="O65" s="85"/>
      <c r="P65" s="85"/>
      <c r="Q65" s="88"/>
      <c r="R65" s="123"/>
      <c r="S65" s="205"/>
      <c r="T65" s="204"/>
      <c r="U65" s="85"/>
      <c r="V65" s="85"/>
      <c r="W65" s="85"/>
      <c r="X65" s="88"/>
      <c r="Y65" s="88"/>
      <c r="Z65" s="85"/>
      <c r="AA65" s="85"/>
      <c r="AB65" s="85"/>
      <c r="AC65" s="85"/>
      <c r="AD65" s="85"/>
    </row>
    <row r="66" spans="4:30" ht="12.75">
      <c r="D66" s="4"/>
      <c r="F66" s="216"/>
      <c r="G66" s="85"/>
      <c r="H66" s="88"/>
      <c r="I66" s="85"/>
      <c r="J66" s="216"/>
      <c r="K66" s="205"/>
      <c r="L66" s="85"/>
      <c r="M66" s="85"/>
      <c r="N66" s="88"/>
      <c r="O66" s="85"/>
      <c r="P66" s="85"/>
      <c r="Q66" s="88"/>
      <c r="R66" s="123"/>
      <c r="S66" s="205"/>
      <c r="T66" s="204"/>
      <c r="U66" s="85"/>
      <c r="V66" s="85"/>
      <c r="W66" s="85"/>
      <c r="X66" s="88"/>
      <c r="Y66" s="88"/>
      <c r="Z66" s="85"/>
      <c r="AA66" s="85"/>
      <c r="AB66" s="85"/>
      <c r="AC66" s="85"/>
      <c r="AD66" s="85"/>
    </row>
    <row r="67" spans="4:30" ht="12.75">
      <c r="D67" s="4"/>
      <c r="F67" s="216"/>
      <c r="G67" s="85"/>
      <c r="H67" s="88"/>
      <c r="I67" s="85"/>
      <c r="J67" s="216"/>
      <c r="K67" s="205"/>
      <c r="L67" s="85"/>
      <c r="M67" s="85"/>
      <c r="N67" s="88"/>
      <c r="O67" s="85"/>
      <c r="P67" s="85"/>
      <c r="Q67" s="88"/>
      <c r="R67" s="123"/>
      <c r="S67" s="205"/>
      <c r="T67" s="204"/>
      <c r="U67" s="85"/>
      <c r="V67" s="85"/>
      <c r="W67" s="85"/>
      <c r="X67" s="88"/>
      <c r="Y67" s="88"/>
      <c r="Z67" s="85"/>
      <c r="AA67" s="85"/>
      <c r="AB67" s="85"/>
      <c r="AC67" s="85"/>
      <c r="AD67" s="85"/>
    </row>
    <row r="68" spans="4:30" ht="12.75">
      <c r="D68" s="4"/>
      <c r="F68" s="216"/>
      <c r="G68" s="85"/>
      <c r="H68" s="88"/>
      <c r="I68" s="85"/>
      <c r="J68" s="216"/>
      <c r="K68" s="205"/>
      <c r="L68" s="85"/>
      <c r="M68" s="85"/>
      <c r="N68" s="88"/>
      <c r="O68" s="85"/>
      <c r="P68" s="85"/>
      <c r="Q68" s="88"/>
      <c r="R68" s="123"/>
      <c r="S68" s="205"/>
      <c r="T68" s="204"/>
      <c r="U68" s="85"/>
      <c r="V68" s="85"/>
      <c r="W68" s="85"/>
      <c r="X68" s="88"/>
      <c r="Y68" s="88"/>
      <c r="Z68" s="85"/>
      <c r="AA68" s="85"/>
      <c r="AB68" s="85"/>
      <c r="AC68" s="85"/>
      <c r="AD68" s="85"/>
    </row>
    <row r="69" spans="4:30" ht="12.75">
      <c r="D69" s="4"/>
      <c r="F69" s="216"/>
      <c r="G69" s="85"/>
      <c r="H69" s="88"/>
      <c r="I69" s="85"/>
      <c r="J69" s="216"/>
      <c r="K69" s="205"/>
      <c r="L69" s="85"/>
      <c r="M69" s="85"/>
      <c r="N69" s="88"/>
      <c r="O69" s="85"/>
      <c r="P69" s="85"/>
      <c r="Q69" s="88"/>
      <c r="R69" s="123"/>
      <c r="S69" s="205"/>
      <c r="T69" s="204"/>
      <c r="U69" s="85"/>
      <c r="V69" s="85"/>
      <c r="W69" s="85"/>
      <c r="X69" s="88"/>
      <c r="Y69" s="88"/>
      <c r="Z69" s="85"/>
      <c r="AA69" s="85"/>
      <c r="AB69" s="85"/>
      <c r="AC69" s="85"/>
      <c r="AD69" s="85"/>
    </row>
    <row r="70" spans="4:30" ht="12.75">
      <c r="D70" s="4"/>
      <c r="F70" s="216"/>
      <c r="G70" s="85"/>
      <c r="H70" s="88"/>
      <c r="I70" s="85"/>
      <c r="J70" s="216"/>
      <c r="K70" s="205"/>
      <c r="L70" s="85"/>
      <c r="M70" s="85"/>
      <c r="N70" s="88"/>
      <c r="O70" s="85"/>
      <c r="P70" s="85"/>
      <c r="Q70" s="88"/>
      <c r="R70" s="123"/>
      <c r="S70" s="205"/>
      <c r="T70" s="204"/>
      <c r="U70" s="85"/>
      <c r="V70" s="85"/>
      <c r="W70" s="85"/>
      <c r="X70" s="88"/>
      <c r="Y70" s="88"/>
      <c r="Z70" s="85"/>
      <c r="AA70" s="85"/>
      <c r="AB70" s="85"/>
      <c r="AC70" s="85"/>
      <c r="AD70" s="85"/>
    </row>
    <row r="71" spans="4:30" ht="12.75">
      <c r="D71" s="4"/>
      <c r="F71" s="216"/>
      <c r="G71" s="85"/>
      <c r="H71" s="88"/>
      <c r="I71" s="85"/>
      <c r="J71" s="216"/>
      <c r="K71" s="205"/>
      <c r="L71" s="85"/>
      <c r="M71" s="85"/>
      <c r="N71" s="88"/>
      <c r="O71" s="85"/>
      <c r="P71" s="85"/>
      <c r="Q71" s="88"/>
      <c r="R71" s="123"/>
      <c r="S71" s="205"/>
      <c r="T71" s="204"/>
      <c r="U71" s="85"/>
      <c r="V71" s="85"/>
      <c r="W71" s="85"/>
      <c r="X71" s="88"/>
      <c r="Y71" s="88"/>
      <c r="Z71" s="85"/>
      <c r="AA71" s="85"/>
      <c r="AB71" s="85"/>
      <c r="AC71" s="85"/>
      <c r="AD71" s="85"/>
    </row>
    <row r="72" spans="4:30" ht="12.75">
      <c r="D72" s="4"/>
      <c r="F72" s="216"/>
      <c r="G72" s="85"/>
      <c r="H72" s="88"/>
      <c r="I72" s="85"/>
      <c r="J72" s="216"/>
      <c r="K72" s="205"/>
      <c r="L72" s="85"/>
      <c r="M72" s="85"/>
      <c r="N72" s="88"/>
      <c r="O72" s="85"/>
      <c r="P72" s="85"/>
      <c r="Q72" s="88"/>
      <c r="R72" s="123"/>
      <c r="S72" s="205"/>
      <c r="T72" s="204"/>
      <c r="U72" s="85"/>
      <c r="V72" s="85"/>
      <c r="W72" s="85"/>
      <c r="X72" s="88"/>
      <c r="Y72" s="88"/>
      <c r="Z72" s="85"/>
      <c r="AA72" s="85"/>
      <c r="AB72" s="85"/>
      <c r="AC72" s="85"/>
      <c r="AD72" s="85"/>
    </row>
    <row r="73" spans="4:30" ht="12.75">
      <c r="D73" s="4"/>
      <c r="F73" s="216"/>
      <c r="G73" s="85"/>
      <c r="H73" s="88"/>
      <c r="I73" s="85"/>
      <c r="J73" s="216"/>
      <c r="K73" s="205"/>
      <c r="L73" s="85"/>
      <c r="M73" s="85"/>
      <c r="N73" s="88"/>
      <c r="O73" s="85"/>
      <c r="P73" s="85"/>
      <c r="Q73" s="88"/>
      <c r="R73" s="123"/>
      <c r="S73" s="205"/>
      <c r="T73" s="204"/>
      <c r="U73" s="85"/>
      <c r="V73" s="85"/>
      <c r="W73" s="85"/>
      <c r="X73" s="88"/>
      <c r="Y73" s="88"/>
      <c r="Z73" s="85"/>
      <c r="AA73" s="85"/>
      <c r="AB73" s="85"/>
      <c r="AC73" s="85"/>
      <c r="AD73" s="85"/>
    </row>
    <row r="74" spans="4:30" ht="12.75">
      <c r="D74" s="4"/>
      <c r="F74" s="216"/>
      <c r="G74" s="85"/>
      <c r="H74" s="88"/>
      <c r="I74" s="85"/>
      <c r="J74" s="216"/>
      <c r="K74" s="205"/>
      <c r="L74" s="85"/>
      <c r="M74" s="85"/>
      <c r="N74" s="88"/>
      <c r="O74" s="85"/>
      <c r="P74" s="85"/>
      <c r="Q74" s="88"/>
      <c r="R74" s="123"/>
      <c r="S74" s="205"/>
      <c r="T74" s="204"/>
      <c r="U74" s="85"/>
      <c r="V74" s="85"/>
      <c r="W74" s="85"/>
      <c r="X74" s="88"/>
      <c r="Y74" s="88"/>
      <c r="Z74" s="85"/>
      <c r="AA74" s="85"/>
      <c r="AB74" s="85"/>
      <c r="AC74" s="85"/>
      <c r="AD74" s="85"/>
    </row>
    <row r="75" spans="6:30" ht="12.75">
      <c r="F75" s="216"/>
      <c r="G75" s="85"/>
      <c r="H75" s="88"/>
      <c r="I75" s="85"/>
      <c r="J75" s="216"/>
      <c r="K75" s="205"/>
      <c r="L75" s="85"/>
      <c r="M75" s="85"/>
      <c r="N75" s="88"/>
      <c r="O75" s="85"/>
      <c r="P75" s="85"/>
      <c r="Q75" s="88"/>
      <c r="R75" s="123"/>
      <c r="S75" s="205"/>
      <c r="T75" s="204"/>
      <c r="U75" s="85"/>
      <c r="V75" s="85"/>
      <c r="W75" s="85"/>
      <c r="X75" s="88"/>
      <c r="Y75" s="88"/>
      <c r="Z75" s="85"/>
      <c r="AA75" s="85"/>
      <c r="AB75" s="85"/>
      <c r="AC75" s="85"/>
      <c r="AD75" s="85"/>
    </row>
    <row r="76" spans="6:30" ht="12.75">
      <c r="F76" s="216"/>
      <c r="G76" s="85"/>
      <c r="H76" s="88"/>
      <c r="I76" s="85"/>
      <c r="J76" s="216"/>
      <c r="K76" s="205"/>
      <c r="L76" s="85"/>
      <c r="M76" s="85"/>
      <c r="N76" s="88"/>
      <c r="O76" s="85"/>
      <c r="P76" s="85"/>
      <c r="Q76" s="88"/>
      <c r="R76" s="123"/>
      <c r="S76" s="205"/>
      <c r="T76" s="204"/>
      <c r="U76" s="85"/>
      <c r="V76" s="85"/>
      <c r="W76" s="85"/>
      <c r="X76" s="88"/>
      <c r="Y76" s="88"/>
      <c r="Z76" s="85"/>
      <c r="AA76" s="85"/>
      <c r="AB76" s="85"/>
      <c r="AC76" s="85"/>
      <c r="AD76" s="85"/>
    </row>
    <row r="77" spans="6:30" ht="12.75">
      <c r="F77" s="216"/>
      <c r="G77" s="85"/>
      <c r="H77" s="88"/>
      <c r="I77" s="85"/>
      <c r="J77" s="216"/>
      <c r="K77" s="205"/>
      <c r="L77" s="85"/>
      <c r="M77" s="85"/>
      <c r="N77" s="88"/>
      <c r="O77" s="85"/>
      <c r="P77" s="85"/>
      <c r="Q77" s="88"/>
      <c r="R77" s="123"/>
      <c r="S77" s="205"/>
      <c r="T77" s="204"/>
      <c r="U77" s="85"/>
      <c r="V77" s="85"/>
      <c r="W77" s="85"/>
      <c r="X77" s="88"/>
      <c r="Y77" s="88"/>
      <c r="Z77" s="85"/>
      <c r="AA77" s="85"/>
      <c r="AB77" s="85"/>
      <c r="AC77" s="85"/>
      <c r="AD77" s="85"/>
    </row>
    <row r="78" spans="6:30" ht="12.75">
      <c r="F78" s="216"/>
      <c r="G78" s="85"/>
      <c r="H78" s="88"/>
      <c r="I78" s="85"/>
      <c r="J78" s="216"/>
      <c r="K78" s="205"/>
      <c r="L78" s="85"/>
      <c r="M78" s="85"/>
      <c r="N78" s="88"/>
      <c r="O78" s="85"/>
      <c r="P78" s="85"/>
      <c r="Q78" s="88"/>
      <c r="R78" s="123"/>
      <c r="S78" s="205"/>
      <c r="T78" s="204"/>
      <c r="U78" s="85"/>
      <c r="V78" s="85"/>
      <c r="W78" s="85"/>
      <c r="X78" s="88"/>
      <c r="Y78" s="88"/>
      <c r="Z78" s="85"/>
      <c r="AA78" s="85"/>
      <c r="AB78" s="85"/>
      <c r="AC78" s="85"/>
      <c r="AD78" s="85"/>
    </row>
    <row r="79" spans="6:30" ht="12.75">
      <c r="F79" s="216"/>
      <c r="G79" s="85"/>
      <c r="H79" s="88"/>
      <c r="I79" s="85"/>
      <c r="J79" s="216"/>
      <c r="K79" s="205"/>
      <c r="L79" s="85"/>
      <c r="M79" s="85"/>
      <c r="N79" s="88"/>
      <c r="O79" s="85"/>
      <c r="P79" s="85"/>
      <c r="Q79" s="88"/>
      <c r="R79" s="123"/>
      <c r="S79" s="205"/>
      <c r="T79" s="204"/>
      <c r="U79" s="85"/>
      <c r="V79" s="85"/>
      <c r="W79" s="85"/>
      <c r="X79" s="88"/>
      <c r="Y79" s="88"/>
      <c r="Z79" s="85"/>
      <c r="AA79" s="85"/>
      <c r="AB79" s="85"/>
      <c r="AC79" s="85"/>
      <c r="AD79" s="85"/>
    </row>
    <row r="80" spans="6:30" ht="12.75">
      <c r="F80" s="216"/>
      <c r="G80" s="85"/>
      <c r="H80" s="88"/>
      <c r="I80" s="85"/>
      <c r="J80" s="216"/>
      <c r="K80" s="205"/>
      <c r="L80" s="85"/>
      <c r="M80" s="85"/>
      <c r="N80" s="88"/>
      <c r="O80" s="85"/>
      <c r="P80" s="85"/>
      <c r="Q80" s="88"/>
      <c r="R80" s="123"/>
      <c r="S80" s="205"/>
      <c r="T80" s="204"/>
      <c r="U80" s="85"/>
      <c r="V80" s="85"/>
      <c r="W80" s="85"/>
      <c r="X80" s="88"/>
      <c r="Y80" s="88"/>
      <c r="Z80" s="85"/>
      <c r="AA80" s="85"/>
      <c r="AB80" s="85"/>
      <c r="AC80" s="85"/>
      <c r="AD80" s="85"/>
    </row>
    <row r="81" spans="6:30" ht="12.75">
      <c r="F81" s="216"/>
      <c r="G81" s="85"/>
      <c r="H81" s="88"/>
      <c r="I81" s="85"/>
      <c r="J81" s="216"/>
      <c r="K81" s="205"/>
      <c r="L81" s="85"/>
      <c r="M81" s="85"/>
      <c r="N81" s="88"/>
      <c r="O81" s="85"/>
      <c r="P81" s="85"/>
      <c r="Q81" s="88"/>
      <c r="R81" s="123"/>
      <c r="S81" s="205"/>
      <c r="T81" s="204"/>
      <c r="U81" s="85"/>
      <c r="V81" s="85"/>
      <c r="W81" s="85"/>
      <c r="X81" s="88"/>
      <c r="Y81" s="88"/>
      <c r="Z81" s="85"/>
      <c r="AA81" s="85"/>
      <c r="AB81" s="85"/>
      <c r="AC81" s="85"/>
      <c r="AD81" s="85"/>
    </row>
    <row r="82" spans="6:30" ht="12.75">
      <c r="F82" s="216"/>
      <c r="G82" s="85"/>
      <c r="H82" s="88"/>
      <c r="I82" s="85"/>
      <c r="J82" s="216"/>
      <c r="K82" s="205"/>
      <c r="L82" s="85"/>
      <c r="M82" s="85"/>
      <c r="N82" s="88"/>
      <c r="O82" s="85"/>
      <c r="P82" s="85"/>
      <c r="Q82" s="88"/>
      <c r="R82" s="123"/>
      <c r="S82" s="205"/>
      <c r="T82" s="204"/>
      <c r="U82" s="85"/>
      <c r="V82" s="85"/>
      <c r="W82" s="85"/>
      <c r="X82" s="85"/>
      <c r="Y82" s="85"/>
      <c r="Z82" s="85"/>
      <c r="AA82" s="85"/>
      <c r="AB82" s="85"/>
      <c r="AC82" s="85"/>
      <c r="AD82" s="85"/>
    </row>
    <row r="83" spans="6:30" ht="12.75">
      <c r="F83" s="216"/>
      <c r="G83" s="85"/>
      <c r="H83" s="88"/>
      <c r="I83" s="85"/>
      <c r="J83" s="216"/>
      <c r="K83" s="205"/>
      <c r="L83" s="85"/>
      <c r="M83" s="85"/>
      <c r="N83" s="88"/>
      <c r="O83" s="85"/>
      <c r="P83" s="85"/>
      <c r="Q83" s="88"/>
      <c r="R83" s="123"/>
      <c r="S83" s="205"/>
      <c r="T83" s="204"/>
      <c r="U83" s="85"/>
      <c r="V83" s="85"/>
      <c r="W83" s="85"/>
      <c r="X83" s="85"/>
      <c r="Y83" s="85"/>
      <c r="Z83" s="85"/>
      <c r="AA83" s="85"/>
      <c r="AB83" s="85"/>
      <c r="AC83" s="85"/>
      <c r="AD83" s="85"/>
    </row>
    <row r="84" spans="6:30" ht="12.75">
      <c r="F84" s="216"/>
      <c r="G84" s="216"/>
      <c r="H84" s="216"/>
      <c r="I84" s="216"/>
      <c r="J84" s="216"/>
      <c r="K84" s="216"/>
      <c r="L84" s="216"/>
      <c r="M84" s="216"/>
      <c r="N84" s="216"/>
      <c r="O84" s="85"/>
      <c r="P84" s="85"/>
      <c r="Q84" s="85"/>
      <c r="R84" s="204"/>
      <c r="S84" s="204"/>
      <c r="T84" s="204"/>
      <c r="U84" s="85"/>
      <c r="V84" s="85"/>
      <c r="W84" s="85"/>
      <c r="X84" s="85"/>
      <c r="Y84" s="85"/>
      <c r="Z84" s="85"/>
      <c r="AA84" s="85"/>
      <c r="AB84" s="85"/>
      <c r="AC84" s="85"/>
      <c r="AD84" s="85"/>
    </row>
    <row r="85" spans="6:30" ht="12.75">
      <c r="F85" s="216"/>
      <c r="G85" s="216"/>
      <c r="H85" s="216"/>
      <c r="I85" s="216"/>
      <c r="J85" s="216"/>
      <c r="K85" s="216"/>
      <c r="L85" s="216"/>
      <c r="M85" s="216"/>
      <c r="N85" s="216"/>
      <c r="O85" s="85"/>
      <c r="P85" s="85"/>
      <c r="Q85" s="85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</row>
    <row r="86" spans="6:30" ht="12.75">
      <c r="F86" s="216"/>
      <c r="G86" s="216"/>
      <c r="H86" s="216"/>
      <c r="I86" s="216"/>
      <c r="J86" s="216"/>
      <c r="K86" s="216"/>
      <c r="L86" s="216"/>
      <c r="M86" s="216"/>
      <c r="N86" s="216"/>
      <c r="O86" s="85"/>
      <c r="P86" s="85"/>
      <c r="Q86" s="85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</row>
    <row r="87" spans="6:30" ht="12.75">
      <c r="F87" s="216"/>
      <c r="G87" s="216"/>
      <c r="H87" s="216"/>
      <c r="I87" s="216"/>
      <c r="J87" s="216"/>
      <c r="K87" s="216"/>
      <c r="L87" s="216"/>
      <c r="M87" s="216"/>
      <c r="N87" s="216"/>
      <c r="O87" s="85"/>
      <c r="P87" s="85"/>
      <c r="Q87" s="85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</row>
    <row r="88" spans="6:30" ht="12.75">
      <c r="F88" s="216"/>
      <c r="G88" s="216"/>
      <c r="H88" s="216"/>
      <c r="I88" s="216"/>
      <c r="J88" s="216"/>
      <c r="K88" s="216"/>
      <c r="L88" s="216"/>
      <c r="M88" s="216"/>
      <c r="N88" s="216"/>
      <c r="O88" s="85"/>
      <c r="P88" s="85"/>
      <c r="Q88" s="85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</row>
    <row r="89" spans="6:30" ht="12.75">
      <c r="F89" s="216"/>
      <c r="G89" s="216"/>
      <c r="H89" s="216"/>
      <c r="I89" s="216"/>
      <c r="J89" s="216"/>
      <c r="K89" s="216"/>
      <c r="L89" s="216"/>
      <c r="M89" s="216"/>
      <c r="N89" s="216"/>
      <c r="O89" s="85"/>
      <c r="P89" s="85"/>
      <c r="Q89" s="85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</row>
    <row r="90" spans="6:30" ht="12.75">
      <c r="F90" s="216"/>
      <c r="G90" s="216"/>
      <c r="H90" s="216"/>
      <c r="I90" s="216"/>
      <c r="J90" s="216"/>
      <c r="K90" s="216"/>
      <c r="L90" s="216"/>
      <c r="M90" s="216"/>
      <c r="N90" s="216"/>
      <c r="O90" s="85"/>
      <c r="P90" s="85"/>
      <c r="Q90" s="85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</row>
    <row r="91" spans="6:30" ht="12.75">
      <c r="F91" s="216"/>
      <c r="G91" s="216"/>
      <c r="H91" s="216"/>
      <c r="I91" s="216"/>
      <c r="J91" s="216"/>
      <c r="K91" s="216"/>
      <c r="L91" s="216"/>
      <c r="M91" s="216"/>
      <c r="N91" s="216"/>
      <c r="O91" s="85"/>
      <c r="P91" s="85"/>
      <c r="Q91" s="85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</row>
    <row r="92" spans="6:30" ht="12.75">
      <c r="F92" s="216"/>
      <c r="G92" s="216"/>
      <c r="H92" s="216"/>
      <c r="I92" s="216"/>
      <c r="J92" s="216"/>
      <c r="K92" s="216"/>
      <c r="L92" s="216"/>
      <c r="M92" s="216"/>
      <c r="N92" s="216"/>
      <c r="O92" s="85"/>
      <c r="P92" s="85"/>
      <c r="Q92" s="85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</row>
    <row r="93" spans="6:30" ht="12.75">
      <c r="F93" s="216"/>
      <c r="G93" s="216"/>
      <c r="H93" s="216"/>
      <c r="I93" s="216"/>
      <c r="J93" s="216"/>
      <c r="K93" s="216"/>
      <c r="L93" s="216"/>
      <c r="M93" s="216"/>
      <c r="N93" s="216"/>
      <c r="O93" s="85"/>
      <c r="P93" s="85"/>
      <c r="Q93" s="85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</row>
    <row r="94" spans="6:30" ht="12.75">
      <c r="F94" s="216"/>
      <c r="G94" s="216"/>
      <c r="H94" s="216"/>
      <c r="I94" s="216"/>
      <c r="J94" s="216"/>
      <c r="K94" s="216"/>
      <c r="L94" s="216"/>
      <c r="M94" s="216"/>
      <c r="N94" s="216"/>
      <c r="O94" s="85"/>
      <c r="P94" s="85"/>
      <c r="Q94" s="85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</row>
    <row r="95" spans="6:30" ht="12.75">
      <c r="F95" s="216"/>
      <c r="G95" s="216"/>
      <c r="H95" s="216"/>
      <c r="I95" s="216"/>
      <c r="J95" s="216"/>
      <c r="K95" s="216"/>
      <c r="L95" s="216"/>
      <c r="M95" s="216"/>
      <c r="N95" s="216"/>
      <c r="O95" s="85"/>
      <c r="P95" s="85"/>
      <c r="Q95" s="85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</row>
    <row r="96" spans="6:30" ht="12.75">
      <c r="F96" s="216"/>
      <c r="G96" s="216"/>
      <c r="H96" s="216"/>
      <c r="I96" s="216"/>
      <c r="J96" s="216"/>
      <c r="K96" s="216"/>
      <c r="L96" s="216"/>
      <c r="M96" s="216"/>
      <c r="N96" s="216"/>
      <c r="O96" s="85"/>
      <c r="P96" s="85"/>
      <c r="Q96" s="85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</row>
    <row r="97" spans="6:30" ht="12.75">
      <c r="F97" s="216"/>
      <c r="G97" s="216"/>
      <c r="H97" s="216"/>
      <c r="I97" s="216"/>
      <c r="J97" s="216"/>
      <c r="K97" s="216"/>
      <c r="L97" s="216"/>
      <c r="M97" s="216"/>
      <c r="N97" s="216"/>
      <c r="O97" s="85"/>
      <c r="P97" s="85"/>
      <c r="Q97" s="85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</row>
    <row r="98" spans="6:30" ht="12.75">
      <c r="F98" s="216"/>
      <c r="G98" s="216"/>
      <c r="H98" s="216"/>
      <c r="I98" s="216"/>
      <c r="J98" s="216"/>
      <c r="K98" s="216"/>
      <c r="L98" s="216"/>
      <c r="M98" s="216"/>
      <c r="N98" s="216"/>
      <c r="O98" s="85"/>
      <c r="P98" s="85"/>
      <c r="Q98" s="85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</row>
    <row r="99" spans="6:30" ht="12.75">
      <c r="F99" s="216"/>
      <c r="G99" s="216"/>
      <c r="H99" s="216"/>
      <c r="I99" s="216"/>
      <c r="J99" s="216"/>
      <c r="K99" s="216"/>
      <c r="L99" s="216"/>
      <c r="M99" s="216"/>
      <c r="N99" s="216"/>
      <c r="O99" s="85"/>
      <c r="P99" s="85"/>
      <c r="Q99" s="85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</row>
    <row r="100" spans="6:30" ht="12.75">
      <c r="F100" s="216"/>
      <c r="G100" s="216"/>
      <c r="H100" s="216"/>
      <c r="I100" s="216"/>
      <c r="J100" s="216"/>
      <c r="K100" s="216"/>
      <c r="L100" s="216"/>
      <c r="M100" s="216"/>
      <c r="N100" s="216"/>
      <c r="O100" s="85"/>
      <c r="P100" s="85"/>
      <c r="Q100" s="85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</row>
    <row r="101" spans="6:30" ht="12.75">
      <c r="F101" s="216"/>
      <c r="G101" s="216"/>
      <c r="H101" s="216"/>
      <c r="I101" s="216"/>
      <c r="J101" s="216"/>
      <c r="K101" s="216"/>
      <c r="L101" s="216"/>
      <c r="M101" s="216"/>
      <c r="N101" s="216"/>
      <c r="O101" s="85"/>
      <c r="P101" s="85"/>
      <c r="Q101" s="85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</row>
    <row r="102" spans="6:30" ht="12.75">
      <c r="F102" s="216"/>
      <c r="G102" s="216"/>
      <c r="H102" s="216"/>
      <c r="I102" s="216"/>
      <c r="J102" s="216"/>
      <c r="K102" s="216"/>
      <c r="L102" s="216"/>
      <c r="M102" s="216"/>
      <c r="N102" s="216"/>
      <c r="O102" s="85"/>
      <c r="P102" s="85"/>
      <c r="Q102" s="85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</row>
    <row r="103" spans="6:30" ht="12.75">
      <c r="F103" s="216"/>
      <c r="G103" s="216"/>
      <c r="H103" s="216"/>
      <c r="I103" s="216"/>
      <c r="J103" s="216"/>
      <c r="K103" s="216"/>
      <c r="L103" s="216"/>
      <c r="M103" s="216"/>
      <c r="N103" s="216"/>
      <c r="O103" s="85"/>
      <c r="P103" s="85"/>
      <c r="Q103" s="85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</row>
    <row r="104" spans="6:30" ht="12.75">
      <c r="F104" s="216"/>
      <c r="G104" s="216"/>
      <c r="H104" s="216"/>
      <c r="I104" s="216"/>
      <c r="J104" s="216"/>
      <c r="K104" s="216"/>
      <c r="L104" s="216"/>
      <c r="M104" s="216"/>
      <c r="N104" s="216"/>
      <c r="O104" s="85"/>
      <c r="P104" s="85"/>
      <c r="Q104" s="85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</row>
    <row r="105" spans="6:30" ht="12.75">
      <c r="F105" s="216"/>
      <c r="G105" s="216"/>
      <c r="H105" s="216"/>
      <c r="I105" s="216"/>
      <c r="J105" s="216"/>
      <c r="K105" s="216"/>
      <c r="L105" s="216"/>
      <c r="M105" s="216"/>
      <c r="N105" s="216"/>
      <c r="O105" s="85"/>
      <c r="P105" s="85"/>
      <c r="Q105" s="85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</row>
    <row r="106" spans="6:30" ht="12.75">
      <c r="F106" s="216"/>
      <c r="G106" s="216"/>
      <c r="H106" s="216"/>
      <c r="I106" s="216"/>
      <c r="J106" s="216"/>
      <c r="K106" s="216"/>
      <c r="L106" s="216"/>
      <c r="M106" s="216"/>
      <c r="N106" s="216"/>
      <c r="O106" s="85"/>
      <c r="P106" s="85"/>
      <c r="Q106" s="85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</row>
    <row r="107" spans="6:30" ht="12.75">
      <c r="F107" s="216"/>
      <c r="G107" s="216"/>
      <c r="H107" s="216"/>
      <c r="I107" s="216"/>
      <c r="J107" s="216"/>
      <c r="K107" s="216"/>
      <c r="L107" s="216"/>
      <c r="M107" s="216"/>
      <c r="N107" s="216"/>
      <c r="O107" s="85"/>
      <c r="P107" s="85"/>
      <c r="Q107" s="85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</row>
    <row r="108" spans="6:30" ht="12.75">
      <c r="F108" s="216"/>
      <c r="G108" s="216"/>
      <c r="H108" s="216"/>
      <c r="I108" s="216"/>
      <c r="J108" s="216"/>
      <c r="K108" s="216"/>
      <c r="L108" s="216"/>
      <c r="M108" s="216"/>
      <c r="N108" s="216"/>
      <c r="O108" s="85"/>
      <c r="P108" s="85"/>
      <c r="Q108" s="85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</row>
    <row r="109" spans="6:30" ht="12.75">
      <c r="F109" s="216"/>
      <c r="G109" s="216"/>
      <c r="H109" s="216"/>
      <c r="I109" s="216"/>
      <c r="J109" s="216"/>
      <c r="K109" s="216"/>
      <c r="L109" s="216"/>
      <c r="M109" s="216"/>
      <c r="N109" s="216"/>
      <c r="O109" s="85"/>
      <c r="P109" s="85"/>
      <c r="Q109" s="85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</row>
    <row r="110" spans="6:30" ht="12.75">
      <c r="F110" s="216"/>
      <c r="G110" s="216"/>
      <c r="H110" s="216"/>
      <c r="I110" s="216"/>
      <c r="J110" s="216"/>
      <c r="K110" s="216"/>
      <c r="L110" s="216"/>
      <c r="M110" s="216"/>
      <c r="N110" s="216"/>
      <c r="O110" s="85"/>
      <c r="P110" s="85"/>
      <c r="Q110" s="85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</row>
    <row r="111" spans="6:30" ht="12.75">
      <c r="F111" s="216"/>
      <c r="G111" s="216"/>
      <c r="H111" s="216"/>
      <c r="I111" s="216"/>
      <c r="J111" s="216"/>
      <c r="K111" s="216"/>
      <c r="L111" s="216"/>
      <c r="M111" s="216"/>
      <c r="N111" s="216"/>
      <c r="O111" s="85"/>
      <c r="P111" s="85"/>
      <c r="Q111" s="85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</row>
    <row r="112" spans="6:30" ht="12.75">
      <c r="F112" s="216"/>
      <c r="G112" s="216"/>
      <c r="H112" s="216"/>
      <c r="I112" s="216"/>
      <c r="J112" s="216"/>
      <c r="K112" s="216"/>
      <c r="L112" s="216"/>
      <c r="M112" s="216"/>
      <c r="N112" s="216"/>
      <c r="O112" s="85"/>
      <c r="P112" s="85"/>
      <c r="Q112" s="85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</row>
    <row r="113" spans="6:30" ht="12.75">
      <c r="F113" s="216"/>
      <c r="G113" s="216"/>
      <c r="H113" s="216"/>
      <c r="I113" s="216"/>
      <c r="J113" s="216"/>
      <c r="K113" s="216"/>
      <c r="L113" s="216"/>
      <c r="M113" s="216"/>
      <c r="N113" s="216"/>
      <c r="O113" s="85"/>
      <c r="P113" s="85"/>
      <c r="Q113" s="85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</row>
    <row r="114" spans="6:30" ht="12.75">
      <c r="F114" s="216"/>
      <c r="G114" s="216"/>
      <c r="H114" s="216"/>
      <c r="I114" s="216"/>
      <c r="J114" s="216"/>
      <c r="K114" s="216"/>
      <c r="L114" s="216"/>
      <c r="M114" s="216"/>
      <c r="N114" s="216"/>
      <c r="O114" s="85"/>
      <c r="P114" s="85"/>
      <c r="Q114" s="85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</row>
    <row r="115" spans="6:30" ht="12.75">
      <c r="F115" s="216"/>
      <c r="G115" s="216"/>
      <c r="H115" s="216"/>
      <c r="I115" s="216"/>
      <c r="J115" s="216"/>
      <c r="K115" s="216"/>
      <c r="L115" s="216"/>
      <c r="M115" s="216"/>
      <c r="N115" s="216"/>
      <c r="O115" s="85"/>
      <c r="P115" s="85"/>
      <c r="Q115" s="85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</row>
    <row r="116" spans="6:30" ht="12.75">
      <c r="F116" s="216"/>
      <c r="G116" s="216"/>
      <c r="H116" s="216"/>
      <c r="I116" s="216"/>
      <c r="J116" s="216"/>
      <c r="K116" s="216"/>
      <c r="L116" s="216"/>
      <c r="M116" s="216"/>
      <c r="N116" s="216"/>
      <c r="O116" s="85"/>
      <c r="P116" s="85"/>
      <c r="Q116" s="85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</row>
    <row r="117" spans="6:30" ht="12.75">
      <c r="F117" s="216"/>
      <c r="G117" s="216"/>
      <c r="H117" s="216"/>
      <c r="I117" s="216"/>
      <c r="J117" s="216"/>
      <c r="K117" s="216"/>
      <c r="L117" s="216"/>
      <c r="M117" s="216"/>
      <c r="N117" s="216"/>
      <c r="O117" s="85"/>
      <c r="P117" s="85"/>
      <c r="Q117" s="85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</row>
    <row r="118" spans="6:30" ht="12.75">
      <c r="F118" s="216"/>
      <c r="G118" s="216"/>
      <c r="H118" s="216"/>
      <c r="I118" s="216"/>
      <c r="J118" s="216"/>
      <c r="K118" s="216"/>
      <c r="L118" s="216"/>
      <c r="M118" s="216"/>
      <c r="N118" s="216"/>
      <c r="O118" s="85"/>
      <c r="P118" s="85"/>
      <c r="Q118" s="85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</row>
    <row r="119" spans="6:30" ht="12.75">
      <c r="F119" s="216"/>
      <c r="G119" s="216"/>
      <c r="H119" s="216"/>
      <c r="I119" s="216"/>
      <c r="J119" s="216"/>
      <c r="K119" s="216"/>
      <c r="L119" s="216"/>
      <c r="M119" s="216"/>
      <c r="N119" s="216"/>
      <c r="O119" s="85"/>
      <c r="P119" s="85"/>
      <c r="Q119" s="85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</row>
    <row r="120" spans="6:30" ht="12.75">
      <c r="F120" s="216"/>
      <c r="G120" s="216"/>
      <c r="H120" s="216"/>
      <c r="I120" s="216"/>
      <c r="J120" s="216"/>
      <c r="K120" s="216"/>
      <c r="L120" s="216"/>
      <c r="M120" s="216"/>
      <c r="N120" s="216"/>
      <c r="O120" s="85"/>
      <c r="P120" s="85"/>
      <c r="Q120" s="85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</row>
    <row r="121" spans="6:30" ht="12.75">
      <c r="F121" s="216"/>
      <c r="G121" s="216"/>
      <c r="H121" s="216"/>
      <c r="I121" s="216"/>
      <c r="J121" s="216"/>
      <c r="K121" s="216"/>
      <c r="L121" s="216"/>
      <c r="M121" s="216"/>
      <c r="N121" s="216"/>
      <c r="O121" s="85"/>
      <c r="P121" s="85"/>
      <c r="Q121" s="85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</row>
    <row r="122" spans="6:30" ht="12.75">
      <c r="F122" s="216"/>
      <c r="G122" s="216"/>
      <c r="H122" s="216"/>
      <c r="I122" s="216"/>
      <c r="J122" s="216"/>
      <c r="K122" s="216"/>
      <c r="L122" s="216"/>
      <c r="M122" s="216"/>
      <c r="N122" s="216"/>
      <c r="O122" s="85"/>
      <c r="P122" s="85"/>
      <c r="Q122" s="85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</row>
    <row r="123" spans="6:30" ht="12.75">
      <c r="F123" s="216"/>
      <c r="G123" s="216"/>
      <c r="H123" s="216"/>
      <c r="I123" s="216"/>
      <c r="J123" s="216"/>
      <c r="K123" s="216"/>
      <c r="L123" s="216"/>
      <c r="M123" s="216"/>
      <c r="N123" s="216"/>
      <c r="O123" s="85"/>
      <c r="P123" s="85"/>
      <c r="Q123" s="85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</row>
    <row r="124" spans="6:30" ht="12.75">
      <c r="F124" s="216"/>
      <c r="G124" s="216"/>
      <c r="H124" s="216"/>
      <c r="I124" s="216"/>
      <c r="J124" s="216"/>
      <c r="K124" s="216"/>
      <c r="L124" s="216"/>
      <c r="M124" s="216"/>
      <c r="N124" s="216"/>
      <c r="O124" s="85"/>
      <c r="P124" s="85"/>
      <c r="Q124" s="85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</row>
    <row r="125" spans="6:30" ht="12.75">
      <c r="F125" s="216"/>
      <c r="G125" s="216"/>
      <c r="H125" s="216"/>
      <c r="I125" s="216"/>
      <c r="J125" s="216"/>
      <c r="K125" s="216"/>
      <c r="L125" s="216"/>
      <c r="M125" s="216"/>
      <c r="N125" s="216"/>
      <c r="O125" s="85"/>
      <c r="P125" s="85"/>
      <c r="Q125" s="85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</row>
    <row r="126" spans="6:30" ht="12.75">
      <c r="F126" s="216"/>
      <c r="G126" s="216"/>
      <c r="H126" s="216"/>
      <c r="I126" s="216"/>
      <c r="J126" s="216"/>
      <c r="K126" s="216"/>
      <c r="L126" s="216"/>
      <c r="M126" s="216"/>
      <c r="N126" s="216"/>
      <c r="O126" s="85"/>
      <c r="P126" s="85"/>
      <c r="Q126" s="85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</row>
    <row r="127" spans="6:30" ht="12.75">
      <c r="F127" s="216"/>
      <c r="G127" s="216"/>
      <c r="H127" s="216"/>
      <c r="I127" s="216"/>
      <c r="J127" s="216"/>
      <c r="K127" s="216"/>
      <c r="L127" s="216"/>
      <c r="M127" s="216"/>
      <c r="N127" s="216"/>
      <c r="O127" s="85"/>
      <c r="P127" s="85"/>
      <c r="Q127" s="85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</row>
    <row r="128" spans="6:30" ht="12.75">
      <c r="F128" s="216"/>
      <c r="G128" s="216"/>
      <c r="H128" s="216"/>
      <c r="I128" s="216"/>
      <c r="J128" s="216"/>
      <c r="K128" s="216"/>
      <c r="L128" s="216"/>
      <c r="M128" s="216"/>
      <c r="N128" s="216"/>
      <c r="O128" s="85"/>
      <c r="P128" s="85"/>
      <c r="Q128" s="85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</row>
    <row r="129" spans="6:30" ht="12.75">
      <c r="F129" s="216"/>
      <c r="G129" s="216"/>
      <c r="H129" s="216"/>
      <c r="I129" s="216"/>
      <c r="J129" s="216"/>
      <c r="K129" s="216"/>
      <c r="L129" s="216"/>
      <c r="M129" s="216"/>
      <c r="N129" s="216"/>
      <c r="O129" s="85"/>
      <c r="P129" s="85"/>
      <c r="Q129" s="85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</row>
    <row r="130" spans="6:30" ht="12.75">
      <c r="F130" s="216"/>
      <c r="G130" s="216"/>
      <c r="H130" s="216"/>
      <c r="I130" s="216"/>
      <c r="J130" s="216"/>
      <c r="K130" s="216"/>
      <c r="L130" s="216"/>
      <c r="M130" s="216"/>
      <c r="N130" s="216"/>
      <c r="O130" s="85"/>
      <c r="P130" s="85"/>
      <c r="Q130" s="85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</row>
    <row r="131" spans="6:30" ht="12.75">
      <c r="F131" s="216"/>
      <c r="G131" s="216"/>
      <c r="H131" s="216"/>
      <c r="I131" s="216"/>
      <c r="J131" s="216"/>
      <c r="K131" s="216"/>
      <c r="L131" s="216"/>
      <c r="M131" s="216"/>
      <c r="N131" s="216"/>
      <c r="O131" s="85"/>
      <c r="P131" s="85"/>
      <c r="Q131" s="85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</row>
    <row r="132" spans="6:30" ht="12.75">
      <c r="F132" s="216"/>
      <c r="G132" s="216"/>
      <c r="H132" s="216"/>
      <c r="I132" s="216"/>
      <c r="J132" s="216"/>
      <c r="K132" s="216"/>
      <c r="L132" s="216"/>
      <c r="M132" s="216"/>
      <c r="N132" s="216"/>
      <c r="O132" s="85"/>
      <c r="P132" s="85"/>
      <c r="Q132" s="85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</row>
    <row r="133" spans="6:30" ht="12.75">
      <c r="F133" s="216"/>
      <c r="G133" s="216"/>
      <c r="H133" s="216"/>
      <c r="I133" s="216"/>
      <c r="J133" s="216"/>
      <c r="K133" s="216"/>
      <c r="L133" s="216"/>
      <c r="M133" s="216"/>
      <c r="N133" s="216"/>
      <c r="O133" s="85"/>
      <c r="P133" s="85"/>
      <c r="Q133" s="85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</row>
    <row r="134" spans="6:30" ht="12.75">
      <c r="F134" s="216"/>
      <c r="G134" s="216"/>
      <c r="H134" s="216"/>
      <c r="I134" s="216"/>
      <c r="J134" s="216"/>
      <c r="K134" s="216"/>
      <c r="L134" s="216"/>
      <c r="M134" s="216"/>
      <c r="N134" s="216"/>
      <c r="O134" s="85"/>
      <c r="P134" s="85"/>
      <c r="Q134" s="85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</row>
    <row r="135" spans="6:30" ht="12.75">
      <c r="F135" s="216"/>
      <c r="G135" s="216"/>
      <c r="H135" s="216"/>
      <c r="I135" s="216"/>
      <c r="J135" s="216"/>
      <c r="K135" s="216"/>
      <c r="L135" s="216"/>
      <c r="M135" s="216"/>
      <c r="N135" s="216"/>
      <c r="O135" s="85"/>
      <c r="P135" s="85"/>
      <c r="Q135" s="85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</row>
    <row r="136" spans="6:30" ht="12.75">
      <c r="F136" s="216"/>
      <c r="G136" s="216"/>
      <c r="H136" s="216"/>
      <c r="I136" s="216"/>
      <c r="J136" s="216"/>
      <c r="K136" s="216"/>
      <c r="L136" s="216"/>
      <c r="M136" s="216"/>
      <c r="N136" s="216"/>
      <c r="O136" s="85"/>
      <c r="P136" s="85"/>
      <c r="Q136" s="85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</row>
    <row r="137" spans="6:30" ht="12.75">
      <c r="F137" s="216"/>
      <c r="G137" s="216"/>
      <c r="H137" s="216"/>
      <c r="I137" s="216"/>
      <c r="J137" s="216"/>
      <c r="K137" s="216"/>
      <c r="L137" s="216"/>
      <c r="M137" s="216"/>
      <c r="N137" s="216"/>
      <c r="O137" s="85"/>
      <c r="P137" s="85"/>
      <c r="Q137" s="85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</row>
    <row r="138" spans="6:30" ht="12.75">
      <c r="F138" s="216"/>
      <c r="G138" s="216"/>
      <c r="H138" s="216"/>
      <c r="I138" s="216"/>
      <c r="J138" s="216"/>
      <c r="K138" s="216"/>
      <c r="L138" s="216"/>
      <c r="M138" s="216"/>
      <c r="N138" s="216"/>
      <c r="O138" s="85"/>
      <c r="P138" s="85"/>
      <c r="Q138" s="85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</row>
    <row r="139" spans="6:30" ht="12.75">
      <c r="F139" s="216"/>
      <c r="G139" s="216"/>
      <c r="H139" s="216"/>
      <c r="I139" s="216"/>
      <c r="J139" s="216"/>
      <c r="K139" s="216"/>
      <c r="L139" s="216"/>
      <c r="M139" s="216"/>
      <c r="N139" s="216"/>
      <c r="O139" s="85"/>
      <c r="P139" s="85"/>
      <c r="Q139" s="85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</row>
    <row r="140" spans="6:30" ht="12.75">
      <c r="F140" s="216"/>
      <c r="G140" s="216"/>
      <c r="H140" s="216"/>
      <c r="I140" s="216"/>
      <c r="J140" s="216"/>
      <c r="K140" s="216"/>
      <c r="L140" s="216"/>
      <c r="M140" s="216"/>
      <c r="N140" s="216"/>
      <c r="O140" s="85"/>
      <c r="P140" s="85"/>
      <c r="Q140" s="85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</row>
    <row r="141" spans="6:30" ht="12.75">
      <c r="F141" s="216"/>
      <c r="G141" s="216"/>
      <c r="H141" s="216"/>
      <c r="I141" s="216"/>
      <c r="J141" s="216"/>
      <c r="K141" s="216"/>
      <c r="L141" s="216"/>
      <c r="M141" s="216"/>
      <c r="N141" s="216"/>
      <c r="O141" s="85"/>
      <c r="P141" s="85"/>
      <c r="Q141" s="85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</row>
    <row r="142" spans="6:30" ht="12.75">
      <c r="F142" s="216"/>
      <c r="G142" s="216"/>
      <c r="H142" s="216"/>
      <c r="I142" s="216"/>
      <c r="J142" s="216"/>
      <c r="K142" s="216"/>
      <c r="L142" s="216"/>
      <c r="M142" s="216"/>
      <c r="N142" s="216"/>
      <c r="O142" s="85"/>
      <c r="P142" s="85"/>
      <c r="Q142" s="85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</row>
    <row r="143" spans="6:30" ht="12.75">
      <c r="F143" s="216"/>
      <c r="G143" s="216"/>
      <c r="H143" s="216"/>
      <c r="I143" s="216"/>
      <c r="J143" s="216"/>
      <c r="K143" s="216"/>
      <c r="L143" s="216"/>
      <c r="M143" s="216"/>
      <c r="N143" s="216"/>
      <c r="O143" s="85"/>
      <c r="P143" s="85"/>
      <c r="Q143" s="85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</row>
    <row r="144" spans="6:30" ht="12.75">
      <c r="F144" s="216"/>
      <c r="G144" s="216"/>
      <c r="H144" s="216"/>
      <c r="I144" s="216"/>
      <c r="J144" s="216"/>
      <c r="K144" s="216"/>
      <c r="L144" s="216"/>
      <c r="M144" s="216"/>
      <c r="N144" s="216"/>
      <c r="O144" s="85"/>
      <c r="P144" s="85"/>
      <c r="Q144" s="85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</row>
    <row r="145" spans="6:30" ht="12.75">
      <c r="F145" s="216"/>
      <c r="G145" s="216"/>
      <c r="H145" s="216"/>
      <c r="I145" s="216"/>
      <c r="J145" s="216"/>
      <c r="K145" s="216"/>
      <c r="L145" s="216"/>
      <c r="M145" s="216"/>
      <c r="N145" s="216"/>
      <c r="O145" s="85"/>
      <c r="P145" s="85"/>
      <c r="Q145" s="85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</row>
    <row r="146" spans="6:30" ht="12.75">
      <c r="F146" s="216"/>
      <c r="G146" s="216"/>
      <c r="H146" s="216"/>
      <c r="I146" s="216"/>
      <c r="J146" s="216"/>
      <c r="K146" s="216"/>
      <c r="L146" s="216"/>
      <c r="M146" s="216"/>
      <c r="N146" s="216"/>
      <c r="O146" s="85"/>
      <c r="P146" s="85"/>
      <c r="Q146" s="85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</row>
    <row r="147" spans="6:30" ht="12.75">
      <c r="F147" s="216"/>
      <c r="G147" s="216"/>
      <c r="H147" s="216"/>
      <c r="I147" s="216"/>
      <c r="J147" s="216"/>
      <c r="K147" s="216"/>
      <c r="L147" s="216"/>
      <c r="M147" s="216"/>
      <c r="N147" s="216"/>
      <c r="O147" s="85"/>
      <c r="P147" s="85"/>
      <c r="Q147" s="85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</row>
    <row r="148" spans="6:30" ht="12.75">
      <c r="F148" s="216"/>
      <c r="G148" s="216"/>
      <c r="H148" s="216"/>
      <c r="I148" s="216"/>
      <c r="J148" s="216"/>
      <c r="K148" s="216"/>
      <c r="L148" s="216"/>
      <c r="M148" s="216"/>
      <c r="N148" s="217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</row>
    <row r="149" spans="6:30" ht="12.75">
      <c r="F149" s="216"/>
      <c r="G149" s="216"/>
      <c r="H149" s="216"/>
      <c r="I149" s="216"/>
      <c r="J149" s="216"/>
      <c r="K149" s="216"/>
      <c r="L149" s="216"/>
      <c r="M149" s="216"/>
      <c r="N149" s="217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</row>
    <row r="150" spans="6:30" ht="12.75">
      <c r="F150" s="216"/>
      <c r="G150" s="216"/>
      <c r="H150" s="216"/>
      <c r="I150" s="216"/>
      <c r="J150" s="216"/>
      <c r="K150" s="216"/>
      <c r="L150" s="216"/>
      <c r="M150" s="216"/>
      <c r="N150" s="217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</row>
    <row r="151" spans="6:30" ht="12.75">
      <c r="F151" s="216"/>
      <c r="G151" s="216"/>
      <c r="H151" s="216"/>
      <c r="I151" s="216"/>
      <c r="J151" s="216"/>
      <c r="K151" s="216"/>
      <c r="L151" s="216"/>
      <c r="M151" s="216"/>
      <c r="N151" s="217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</row>
    <row r="152" spans="6:30" ht="12.75">
      <c r="F152" s="216"/>
      <c r="G152" s="216"/>
      <c r="H152" s="216"/>
      <c r="I152" s="216"/>
      <c r="J152" s="216"/>
      <c r="K152" s="216"/>
      <c r="L152" s="216"/>
      <c r="M152" s="216"/>
      <c r="N152" s="217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</row>
    <row r="153" spans="6:30" ht="12.75">
      <c r="F153" s="216"/>
      <c r="G153" s="216"/>
      <c r="H153" s="216"/>
      <c r="I153" s="216"/>
      <c r="J153" s="216"/>
      <c r="K153" s="216"/>
      <c r="L153" s="216"/>
      <c r="M153" s="216"/>
      <c r="N153" s="217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</row>
    <row r="154" spans="6:30" ht="12.75">
      <c r="F154" s="216"/>
      <c r="G154" s="216"/>
      <c r="H154" s="216"/>
      <c r="I154" s="216"/>
      <c r="J154" s="216"/>
      <c r="K154" s="216"/>
      <c r="L154" s="216"/>
      <c r="M154" s="216"/>
      <c r="N154" s="217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</row>
    <row r="155" spans="6:30" ht="12.75">
      <c r="F155" s="216"/>
      <c r="G155" s="216"/>
      <c r="H155" s="216"/>
      <c r="I155" s="216"/>
      <c r="J155" s="216"/>
      <c r="K155" s="216"/>
      <c r="L155" s="216"/>
      <c r="M155" s="216"/>
      <c r="N155" s="217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</row>
    <row r="156" spans="6:30" ht="12.75">
      <c r="F156" s="216"/>
      <c r="G156" s="216"/>
      <c r="H156" s="216"/>
      <c r="I156" s="216"/>
      <c r="J156" s="216"/>
      <c r="K156" s="216"/>
      <c r="L156" s="216"/>
      <c r="M156" s="216"/>
      <c r="N156" s="217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</row>
    <row r="157" spans="6:30" ht="12.75">
      <c r="F157" s="216"/>
      <c r="G157" s="216"/>
      <c r="H157" s="216"/>
      <c r="I157" s="216"/>
      <c r="J157" s="216"/>
      <c r="K157" s="216"/>
      <c r="L157" s="216"/>
      <c r="M157" s="216"/>
      <c r="N157" s="217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04"/>
    </row>
    <row r="158" spans="6:30" ht="12.75">
      <c r="F158" s="216"/>
      <c r="G158" s="216"/>
      <c r="H158" s="216"/>
      <c r="I158" s="216"/>
      <c r="J158" s="216"/>
      <c r="K158" s="216"/>
      <c r="L158" s="216"/>
      <c r="M158" s="216"/>
      <c r="N158" s="217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</row>
    <row r="159" spans="6:30" ht="12.75">
      <c r="F159" s="216"/>
      <c r="G159" s="216"/>
      <c r="H159" s="216"/>
      <c r="I159" s="216"/>
      <c r="J159" s="216"/>
      <c r="K159" s="216"/>
      <c r="L159" s="216"/>
      <c r="M159" s="216"/>
      <c r="N159" s="217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</row>
    <row r="160" spans="6:30" ht="12.75">
      <c r="F160" s="216"/>
      <c r="G160" s="216"/>
      <c r="H160" s="216"/>
      <c r="I160" s="216"/>
      <c r="J160" s="216"/>
      <c r="K160" s="216"/>
      <c r="L160" s="216"/>
      <c r="M160" s="216"/>
      <c r="N160" s="217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</row>
    <row r="161" spans="6:30" ht="12.75">
      <c r="F161" s="216"/>
      <c r="G161" s="216"/>
      <c r="H161" s="216"/>
      <c r="I161" s="216"/>
      <c r="J161" s="216"/>
      <c r="K161" s="216"/>
      <c r="L161" s="216"/>
      <c r="M161" s="216"/>
      <c r="N161" s="217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</row>
    <row r="162" spans="6:30" ht="12.75">
      <c r="F162" s="216"/>
      <c r="G162" s="216"/>
      <c r="H162" s="216"/>
      <c r="I162" s="216"/>
      <c r="J162" s="216"/>
      <c r="K162" s="216"/>
      <c r="L162" s="216"/>
      <c r="M162" s="216"/>
      <c r="N162" s="217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04"/>
    </row>
    <row r="163" spans="6:30" ht="12.75">
      <c r="F163" s="216"/>
      <c r="G163" s="216"/>
      <c r="H163" s="216"/>
      <c r="I163" s="216"/>
      <c r="J163" s="216"/>
      <c r="K163" s="216"/>
      <c r="L163" s="216"/>
      <c r="M163" s="216"/>
      <c r="N163" s="217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</row>
    <row r="164" spans="6:30" ht="12.75">
      <c r="F164" s="216"/>
      <c r="G164" s="216"/>
      <c r="H164" s="216"/>
      <c r="I164" s="216"/>
      <c r="J164" s="216"/>
      <c r="K164" s="216"/>
      <c r="L164" s="216"/>
      <c r="M164" s="216"/>
      <c r="N164" s="217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</row>
    <row r="165" spans="6:30" ht="12.75">
      <c r="F165" s="216"/>
      <c r="G165" s="216"/>
      <c r="H165" s="216"/>
      <c r="I165" s="216"/>
      <c r="J165" s="216"/>
      <c r="K165" s="216"/>
      <c r="L165" s="216"/>
      <c r="M165" s="216"/>
      <c r="N165" s="217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</row>
    <row r="166" spans="6:30" ht="12.75">
      <c r="F166" s="216"/>
      <c r="G166" s="216"/>
      <c r="H166" s="216"/>
      <c r="I166" s="216"/>
      <c r="J166" s="216"/>
      <c r="K166" s="216"/>
      <c r="L166" s="216"/>
      <c r="M166" s="216"/>
      <c r="N166" s="217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</row>
    <row r="167" spans="6:30" ht="12.75">
      <c r="F167" s="216"/>
      <c r="G167" s="216"/>
      <c r="H167" s="216"/>
      <c r="I167" s="216"/>
      <c r="J167" s="216"/>
      <c r="K167" s="216"/>
      <c r="L167" s="216"/>
      <c r="M167" s="216"/>
      <c r="N167" s="217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</row>
    <row r="168" spans="6:30" ht="12.75">
      <c r="F168" s="216"/>
      <c r="G168" s="216"/>
      <c r="H168" s="216"/>
      <c r="I168" s="216"/>
      <c r="J168" s="216"/>
      <c r="K168" s="216"/>
      <c r="L168" s="216"/>
      <c r="M168" s="216"/>
      <c r="N168" s="217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</row>
    <row r="169" spans="6:30" ht="12.75">
      <c r="F169" s="216"/>
      <c r="G169" s="216"/>
      <c r="H169" s="216"/>
      <c r="I169" s="216"/>
      <c r="J169" s="216"/>
      <c r="K169" s="216"/>
      <c r="L169" s="216"/>
      <c r="M169" s="216"/>
      <c r="N169" s="217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</row>
    <row r="170" spans="6:30" ht="12.75">
      <c r="F170" s="216"/>
      <c r="G170" s="216"/>
      <c r="H170" s="216"/>
      <c r="I170" s="216"/>
      <c r="J170" s="216"/>
      <c r="K170" s="216"/>
      <c r="L170" s="216"/>
      <c r="M170" s="216"/>
      <c r="N170" s="217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</row>
    <row r="171" spans="6:30" ht="12.75">
      <c r="F171" s="216"/>
      <c r="G171" s="216"/>
      <c r="H171" s="216"/>
      <c r="I171" s="216"/>
      <c r="J171" s="216"/>
      <c r="K171" s="216"/>
      <c r="L171" s="216"/>
      <c r="M171" s="216"/>
      <c r="N171" s="217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</row>
    <row r="172" spans="6:30" ht="12.75">
      <c r="F172" s="216"/>
      <c r="G172" s="216"/>
      <c r="H172" s="216"/>
      <c r="I172" s="216"/>
      <c r="J172" s="216"/>
      <c r="K172" s="216"/>
      <c r="L172" s="216"/>
      <c r="M172" s="216"/>
      <c r="N172" s="217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</row>
    <row r="173" spans="6:30" ht="12.75">
      <c r="F173" s="216"/>
      <c r="G173" s="216"/>
      <c r="H173" s="216"/>
      <c r="I173" s="216"/>
      <c r="J173" s="216"/>
      <c r="K173" s="216"/>
      <c r="L173" s="216"/>
      <c r="M173" s="216"/>
      <c r="N173" s="217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</row>
    <row r="174" spans="6:30" ht="12.75">
      <c r="F174" s="216"/>
      <c r="G174" s="216"/>
      <c r="H174" s="216"/>
      <c r="I174" s="216"/>
      <c r="J174" s="216"/>
      <c r="K174" s="216"/>
      <c r="L174" s="216"/>
      <c r="M174" s="216"/>
      <c r="N174" s="217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</row>
    <row r="175" spans="6:30" ht="12.75">
      <c r="F175" s="216"/>
      <c r="G175" s="216"/>
      <c r="H175" s="216"/>
      <c r="I175" s="216"/>
      <c r="J175" s="216"/>
      <c r="K175" s="216"/>
      <c r="L175" s="216"/>
      <c r="M175" s="216"/>
      <c r="N175" s="217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</row>
    <row r="176" spans="6:30" ht="12.75">
      <c r="F176" s="216"/>
      <c r="G176" s="216"/>
      <c r="H176" s="216"/>
      <c r="I176" s="216"/>
      <c r="J176" s="216"/>
      <c r="K176" s="216"/>
      <c r="L176" s="216"/>
      <c r="M176" s="216"/>
      <c r="N176" s="217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</row>
    <row r="177" spans="6:30" ht="12.75">
      <c r="F177" s="216"/>
      <c r="G177" s="216"/>
      <c r="H177" s="216"/>
      <c r="I177" s="216"/>
      <c r="J177" s="216"/>
      <c r="K177" s="216"/>
      <c r="L177" s="216"/>
      <c r="M177" s="216"/>
      <c r="N177" s="217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</row>
    <row r="178" spans="6:30" ht="12.75">
      <c r="F178" s="216"/>
      <c r="G178" s="216"/>
      <c r="H178" s="216"/>
      <c r="I178" s="216"/>
      <c r="J178" s="216"/>
      <c r="K178" s="216"/>
      <c r="L178" s="216"/>
      <c r="M178" s="216"/>
      <c r="N178" s="217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</row>
    <row r="179" spans="6:30" ht="12.75">
      <c r="F179" s="216"/>
      <c r="G179" s="216"/>
      <c r="H179" s="216"/>
      <c r="I179" s="216"/>
      <c r="J179" s="216"/>
      <c r="K179" s="216"/>
      <c r="L179" s="216"/>
      <c r="M179" s="216"/>
      <c r="N179" s="217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</row>
    <row r="180" spans="6:30" ht="12.75">
      <c r="F180" s="216"/>
      <c r="G180" s="216"/>
      <c r="H180" s="216"/>
      <c r="I180" s="216"/>
      <c r="J180" s="216"/>
      <c r="K180" s="216"/>
      <c r="L180" s="216"/>
      <c r="M180" s="216"/>
      <c r="N180" s="217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</row>
    <row r="181" spans="6:30" ht="12.75">
      <c r="F181" s="216"/>
      <c r="G181" s="216"/>
      <c r="H181" s="216"/>
      <c r="I181" s="216"/>
      <c r="J181" s="216"/>
      <c r="K181" s="216"/>
      <c r="L181" s="216"/>
      <c r="M181" s="216"/>
      <c r="N181" s="217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</row>
    <row r="182" spans="6:30" ht="12.75">
      <c r="F182" s="216"/>
      <c r="G182" s="216"/>
      <c r="H182" s="216"/>
      <c r="I182" s="216"/>
      <c r="J182" s="216"/>
      <c r="K182" s="216"/>
      <c r="L182" s="216"/>
      <c r="M182" s="216"/>
      <c r="N182" s="217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</row>
    <row r="183" spans="6:30" ht="12.75">
      <c r="F183" s="216"/>
      <c r="G183" s="216"/>
      <c r="H183" s="216"/>
      <c r="I183" s="216"/>
      <c r="J183" s="216"/>
      <c r="K183" s="216"/>
      <c r="L183" s="216"/>
      <c r="M183" s="216"/>
      <c r="N183" s="217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</row>
    <row r="184" spans="6:30" ht="12.75">
      <c r="F184" s="216"/>
      <c r="G184" s="216"/>
      <c r="H184" s="216"/>
      <c r="I184" s="216"/>
      <c r="J184" s="216"/>
      <c r="K184" s="216"/>
      <c r="L184" s="216"/>
      <c r="M184" s="216"/>
      <c r="N184" s="217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</row>
    <row r="185" spans="6:30" ht="12.75">
      <c r="F185" s="216"/>
      <c r="G185" s="216"/>
      <c r="H185" s="216"/>
      <c r="I185" s="216"/>
      <c r="J185" s="216"/>
      <c r="K185" s="216"/>
      <c r="L185" s="216"/>
      <c r="M185" s="216"/>
      <c r="N185" s="217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</row>
    <row r="186" spans="6:30" ht="12.75">
      <c r="F186" s="216"/>
      <c r="G186" s="216"/>
      <c r="H186" s="216"/>
      <c r="I186" s="216"/>
      <c r="J186" s="216"/>
      <c r="K186" s="216"/>
      <c r="L186" s="216"/>
      <c r="M186" s="216"/>
      <c r="N186" s="217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</row>
    <row r="187" spans="6:30" ht="12.75">
      <c r="F187" s="216"/>
      <c r="G187" s="216"/>
      <c r="H187" s="216"/>
      <c r="I187" s="216"/>
      <c r="J187" s="216"/>
      <c r="K187" s="216"/>
      <c r="L187" s="216"/>
      <c r="M187" s="216"/>
      <c r="N187" s="217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</row>
    <row r="188" spans="6:30" ht="12.75">
      <c r="F188" s="216"/>
      <c r="G188" s="216"/>
      <c r="H188" s="216"/>
      <c r="I188" s="216"/>
      <c r="J188" s="216"/>
      <c r="K188" s="216"/>
      <c r="L188" s="216"/>
      <c r="M188" s="216"/>
      <c r="N188" s="217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</row>
    <row r="189" spans="6:30" ht="12.75">
      <c r="F189" s="216"/>
      <c r="G189" s="216"/>
      <c r="H189" s="216"/>
      <c r="I189" s="216"/>
      <c r="J189" s="216"/>
      <c r="K189" s="216"/>
      <c r="L189" s="216"/>
      <c r="M189" s="216"/>
      <c r="N189" s="217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</row>
    <row r="190" spans="6:30" ht="12.75">
      <c r="F190" s="216"/>
      <c r="G190" s="216"/>
      <c r="H190" s="216"/>
      <c r="I190" s="216"/>
      <c r="J190" s="216"/>
      <c r="K190" s="216"/>
      <c r="L190" s="216"/>
      <c r="M190" s="216"/>
      <c r="N190" s="217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</row>
    <row r="191" spans="6:30" ht="12.75">
      <c r="F191" s="216"/>
      <c r="G191" s="216"/>
      <c r="H191" s="216"/>
      <c r="I191" s="216"/>
      <c r="J191" s="216"/>
      <c r="K191" s="216"/>
      <c r="L191" s="216"/>
      <c r="M191" s="216"/>
      <c r="N191" s="217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</row>
    <row r="192" spans="6:30" ht="12.75">
      <c r="F192" s="216"/>
      <c r="G192" s="216"/>
      <c r="H192" s="216"/>
      <c r="I192" s="216"/>
      <c r="J192" s="216"/>
      <c r="K192" s="216"/>
      <c r="L192" s="216"/>
      <c r="M192" s="216"/>
      <c r="N192" s="217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</row>
    <row r="193" spans="6:30" ht="12.75">
      <c r="F193" s="216"/>
      <c r="G193" s="216"/>
      <c r="H193" s="216"/>
      <c r="I193" s="216"/>
      <c r="J193" s="216"/>
      <c r="K193" s="216"/>
      <c r="L193" s="216"/>
      <c r="M193" s="216"/>
      <c r="N193" s="217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</row>
    <row r="194" spans="6:30" ht="12.75">
      <c r="F194" s="216"/>
      <c r="G194" s="216"/>
      <c r="H194" s="216"/>
      <c r="I194" s="216"/>
      <c r="J194" s="216"/>
      <c r="K194" s="216"/>
      <c r="L194" s="216"/>
      <c r="M194" s="216"/>
      <c r="N194" s="217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</row>
    <row r="195" spans="6:30" ht="12.75">
      <c r="F195" s="216"/>
      <c r="G195" s="216"/>
      <c r="H195" s="216"/>
      <c r="I195" s="216"/>
      <c r="J195" s="216"/>
      <c r="K195" s="216"/>
      <c r="L195" s="216"/>
      <c r="M195" s="216"/>
      <c r="N195" s="217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</row>
    <row r="196" spans="6:30" ht="12.75">
      <c r="F196" s="216"/>
      <c r="G196" s="216"/>
      <c r="H196" s="216"/>
      <c r="I196" s="216"/>
      <c r="J196" s="216"/>
      <c r="K196" s="216"/>
      <c r="L196" s="216"/>
      <c r="M196" s="216"/>
      <c r="N196" s="217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</row>
    <row r="197" spans="6:30" ht="12.75">
      <c r="F197" s="216"/>
      <c r="G197" s="216"/>
      <c r="H197" s="216"/>
      <c r="I197" s="216"/>
      <c r="J197" s="216"/>
      <c r="K197" s="216"/>
      <c r="L197" s="216"/>
      <c r="M197" s="216"/>
      <c r="N197" s="217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</row>
    <row r="198" spans="6:30" ht="12.75">
      <c r="F198" s="216"/>
      <c r="G198" s="216"/>
      <c r="H198" s="216"/>
      <c r="I198" s="216"/>
      <c r="J198" s="216"/>
      <c r="K198" s="216"/>
      <c r="L198" s="216"/>
      <c r="M198" s="216"/>
      <c r="N198" s="217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  <c r="AA198" s="204"/>
      <c r="AB198" s="204"/>
      <c r="AC198" s="204"/>
      <c r="AD198" s="204"/>
    </row>
    <row r="199" spans="6:30" ht="12.75">
      <c r="F199" s="216"/>
      <c r="G199" s="216"/>
      <c r="H199" s="216"/>
      <c r="I199" s="216"/>
      <c r="J199" s="216"/>
      <c r="K199" s="216"/>
      <c r="L199" s="216"/>
      <c r="M199" s="216"/>
      <c r="N199" s="217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</row>
    <row r="200" spans="6:30" ht="12.75">
      <c r="F200" s="216"/>
      <c r="G200" s="216"/>
      <c r="H200" s="216"/>
      <c r="I200" s="216"/>
      <c r="J200" s="216"/>
      <c r="K200" s="216"/>
      <c r="L200" s="216"/>
      <c r="M200" s="216"/>
      <c r="N200" s="217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</row>
    <row r="201" spans="6:30" ht="12.75">
      <c r="F201" s="216"/>
      <c r="G201" s="216"/>
      <c r="H201" s="216"/>
      <c r="I201" s="216"/>
      <c r="J201" s="216"/>
      <c r="K201" s="216"/>
      <c r="L201" s="216"/>
      <c r="M201" s="216"/>
      <c r="N201" s="217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4"/>
      <c r="AD201" s="204"/>
    </row>
    <row r="202" spans="6:30" ht="12.75">
      <c r="F202" s="216"/>
      <c r="G202" s="216"/>
      <c r="H202" s="216"/>
      <c r="I202" s="216"/>
      <c r="J202" s="216"/>
      <c r="K202" s="216"/>
      <c r="L202" s="216"/>
      <c r="M202" s="216"/>
      <c r="N202" s="217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</row>
    <row r="203" spans="6:30" ht="12.75">
      <c r="F203" s="216"/>
      <c r="G203" s="216"/>
      <c r="H203" s="216"/>
      <c r="I203" s="216"/>
      <c r="J203" s="216"/>
      <c r="K203" s="216"/>
      <c r="L203" s="216"/>
      <c r="M203" s="216"/>
      <c r="N203" s="217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</row>
    <row r="204" spans="6:30" ht="12.75">
      <c r="F204" s="216"/>
      <c r="G204" s="216"/>
      <c r="H204" s="216"/>
      <c r="I204" s="216"/>
      <c r="J204" s="216"/>
      <c r="K204" s="216"/>
      <c r="L204" s="216"/>
      <c r="M204" s="216"/>
      <c r="N204" s="217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</row>
    <row r="205" spans="6:30" ht="12.75">
      <c r="F205" s="216"/>
      <c r="G205" s="216"/>
      <c r="H205" s="216"/>
      <c r="I205" s="216"/>
      <c r="J205" s="216"/>
      <c r="K205" s="216"/>
      <c r="L205" s="216"/>
      <c r="M205" s="216"/>
      <c r="N205" s="217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</row>
    <row r="206" spans="6:30" ht="12.75">
      <c r="F206" s="216"/>
      <c r="G206" s="216"/>
      <c r="H206" s="216"/>
      <c r="I206" s="216"/>
      <c r="J206" s="216"/>
      <c r="K206" s="216"/>
      <c r="L206" s="216"/>
      <c r="M206" s="216"/>
      <c r="N206" s="217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</row>
    <row r="207" spans="6:30" ht="12.75">
      <c r="F207" s="216"/>
      <c r="G207" s="216"/>
      <c r="H207" s="216"/>
      <c r="I207" s="216"/>
      <c r="J207" s="216"/>
      <c r="K207" s="216"/>
      <c r="L207" s="216"/>
      <c r="M207" s="216"/>
      <c r="N207" s="217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</row>
    <row r="208" spans="6:30" ht="12.75">
      <c r="F208" s="216"/>
      <c r="G208" s="216"/>
      <c r="H208" s="216"/>
      <c r="I208" s="216"/>
      <c r="J208" s="216"/>
      <c r="K208" s="216"/>
      <c r="L208" s="216"/>
      <c r="M208" s="216"/>
      <c r="N208" s="217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</row>
    <row r="209" spans="6:30" ht="12.75">
      <c r="F209" s="216"/>
      <c r="G209" s="216"/>
      <c r="H209" s="216"/>
      <c r="I209" s="216"/>
      <c r="J209" s="216"/>
      <c r="K209" s="216"/>
      <c r="L209" s="216"/>
      <c r="M209" s="216"/>
      <c r="N209" s="217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</row>
    <row r="210" spans="6:30" ht="12.75">
      <c r="F210" s="216"/>
      <c r="G210" s="216"/>
      <c r="H210" s="216"/>
      <c r="I210" s="216"/>
      <c r="J210" s="216"/>
      <c r="K210" s="216"/>
      <c r="L210" s="216"/>
      <c r="M210" s="216"/>
      <c r="N210" s="217"/>
      <c r="O210" s="204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</row>
    <row r="211" spans="6:30" ht="12.75">
      <c r="F211" s="216"/>
      <c r="G211" s="216"/>
      <c r="H211" s="216"/>
      <c r="I211" s="216"/>
      <c r="J211" s="216"/>
      <c r="K211" s="216"/>
      <c r="L211" s="216"/>
      <c r="M211" s="216"/>
      <c r="N211" s="217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</row>
    <row r="212" spans="6:30" ht="12.75">
      <c r="F212" s="216"/>
      <c r="G212" s="216"/>
      <c r="H212" s="216"/>
      <c r="I212" s="216"/>
      <c r="J212" s="216"/>
      <c r="K212" s="216"/>
      <c r="L212" s="216"/>
      <c r="M212" s="216"/>
      <c r="N212" s="217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</row>
    <row r="213" spans="6:30" ht="12.75">
      <c r="F213" s="216"/>
      <c r="G213" s="216"/>
      <c r="H213" s="216"/>
      <c r="I213" s="216"/>
      <c r="J213" s="216"/>
      <c r="K213" s="216"/>
      <c r="L213" s="216"/>
      <c r="M213" s="216"/>
      <c r="N213" s="217"/>
      <c r="O213" s="204"/>
      <c r="P213" s="204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</row>
    <row r="214" spans="6:30" ht="12.75">
      <c r="F214" s="216"/>
      <c r="G214" s="216"/>
      <c r="H214" s="216"/>
      <c r="I214" s="216"/>
      <c r="J214" s="216"/>
      <c r="K214" s="216"/>
      <c r="L214" s="216"/>
      <c r="M214" s="216"/>
      <c r="N214" s="217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04"/>
    </row>
    <row r="215" spans="6:30" ht="12.75">
      <c r="F215" s="216"/>
      <c r="G215" s="216"/>
      <c r="H215" s="216"/>
      <c r="I215" s="216"/>
      <c r="J215" s="216"/>
      <c r="K215" s="216"/>
      <c r="L215" s="216"/>
      <c r="M215" s="216"/>
      <c r="N215" s="217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</row>
    <row r="216" spans="6:30" ht="12.75">
      <c r="F216" s="216"/>
      <c r="G216" s="216"/>
      <c r="H216" s="216"/>
      <c r="I216" s="216"/>
      <c r="J216" s="216"/>
      <c r="K216" s="216"/>
      <c r="L216" s="216"/>
      <c r="M216" s="216"/>
      <c r="N216" s="217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4"/>
      <c r="Z216" s="204"/>
      <c r="AA216" s="204"/>
      <c r="AB216" s="204"/>
      <c r="AC216" s="204"/>
      <c r="AD216" s="204"/>
    </row>
    <row r="217" spans="6:30" ht="12.75">
      <c r="F217" s="216"/>
      <c r="G217" s="216"/>
      <c r="H217" s="216"/>
      <c r="I217" s="216"/>
      <c r="J217" s="216"/>
      <c r="K217" s="216"/>
      <c r="L217" s="216"/>
      <c r="M217" s="216"/>
      <c r="N217" s="217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</row>
    <row r="218" spans="6:30" ht="12.75">
      <c r="F218" s="216"/>
      <c r="G218" s="216"/>
      <c r="H218" s="216"/>
      <c r="I218" s="216"/>
      <c r="J218" s="216"/>
      <c r="K218" s="216"/>
      <c r="L218" s="216"/>
      <c r="M218" s="216"/>
      <c r="N218" s="217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  <c r="AA218" s="204"/>
      <c r="AB218" s="204"/>
      <c r="AC218" s="204"/>
      <c r="AD218" s="204"/>
    </row>
    <row r="219" spans="6:30" ht="12.75">
      <c r="F219" s="216"/>
      <c r="G219" s="216"/>
      <c r="H219" s="216"/>
      <c r="I219" s="216"/>
      <c r="J219" s="216"/>
      <c r="K219" s="216"/>
      <c r="L219" s="216"/>
      <c r="M219" s="216"/>
      <c r="N219" s="217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</row>
    <row r="220" spans="6:30" ht="12.75">
      <c r="F220" s="216"/>
      <c r="G220" s="216"/>
      <c r="H220" s="216"/>
      <c r="I220" s="216"/>
      <c r="J220" s="216"/>
      <c r="K220" s="216"/>
      <c r="L220" s="216"/>
      <c r="M220" s="216"/>
      <c r="N220" s="217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</row>
    <row r="221" spans="6:30" ht="12.75">
      <c r="F221" s="216"/>
      <c r="G221" s="216"/>
      <c r="H221" s="216"/>
      <c r="I221" s="216"/>
      <c r="J221" s="216"/>
      <c r="K221" s="216"/>
      <c r="L221" s="216"/>
      <c r="M221" s="216"/>
      <c r="N221" s="217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4"/>
      <c r="AB221" s="204"/>
      <c r="AC221" s="204"/>
      <c r="AD221" s="204"/>
    </row>
    <row r="222" spans="6:30" ht="12.75">
      <c r="F222" s="216"/>
      <c r="G222" s="216"/>
      <c r="H222" s="216"/>
      <c r="I222" s="216"/>
      <c r="J222" s="216"/>
      <c r="K222" s="216"/>
      <c r="L222" s="216"/>
      <c r="M222" s="216"/>
      <c r="N222" s="217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04"/>
    </row>
    <row r="223" spans="6:30" ht="12.75">
      <c r="F223" s="216"/>
      <c r="G223" s="216"/>
      <c r="H223" s="216"/>
      <c r="I223" s="216"/>
      <c r="J223" s="216"/>
      <c r="K223" s="216"/>
      <c r="L223" s="216"/>
      <c r="M223" s="216"/>
      <c r="N223" s="217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  <c r="AA223" s="204"/>
      <c r="AB223" s="204"/>
      <c r="AC223" s="204"/>
      <c r="AD223" s="204"/>
    </row>
    <row r="224" spans="6:30" ht="12.75">
      <c r="F224" s="216"/>
      <c r="G224" s="216"/>
      <c r="H224" s="216"/>
      <c r="I224" s="216"/>
      <c r="J224" s="216"/>
      <c r="K224" s="216"/>
      <c r="L224" s="216"/>
      <c r="M224" s="216"/>
      <c r="N224" s="217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04"/>
    </row>
    <row r="225" spans="6:30" ht="12.75">
      <c r="F225" s="216"/>
      <c r="G225" s="216"/>
      <c r="H225" s="216"/>
      <c r="I225" s="216"/>
      <c r="J225" s="216"/>
      <c r="K225" s="216"/>
      <c r="L225" s="216"/>
      <c r="M225" s="216"/>
      <c r="N225" s="217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  <c r="AA225" s="204"/>
      <c r="AB225" s="204"/>
      <c r="AC225" s="204"/>
      <c r="AD225" s="204"/>
    </row>
    <row r="226" spans="6:30" ht="12.75">
      <c r="F226" s="216"/>
      <c r="G226" s="216"/>
      <c r="H226" s="216"/>
      <c r="I226" s="216"/>
      <c r="J226" s="216"/>
      <c r="K226" s="216"/>
      <c r="L226" s="216"/>
      <c r="M226" s="216"/>
      <c r="N226" s="217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  <c r="AA226" s="204"/>
      <c r="AB226" s="204"/>
      <c r="AC226" s="204"/>
      <c r="AD226" s="204"/>
    </row>
    <row r="227" spans="6:30" ht="12.75">
      <c r="F227" s="216"/>
      <c r="G227" s="216"/>
      <c r="H227" s="216"/>
      <c r="I227" s="216"/>
      <c r="J227" s="216"/>
      <c r="K227" s="216"/>
      <c r="L227" s="216"/>
      <c r="M227" s="216"/>
      <c r="N227" s="217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4"/>
      <c r="Z227" s="204"/>
      <c r="AA227" s="204"/>
      <c r="AB227" s="204"/>
      <c r="AC227" s="204"/>
      <c r="AD227" s="204"/>
    </row>
    <row r="228" spans="6:30" ht="12.75">
      <c r="F228" s="216"/>
      <c r="G228" s="216"/>
      <c r="H228" s="216"/>
      <c r="I228" s="216"/>
      <c r="J228" s="216"/>
      <c r="K228" s="216"/>
      <c r="L228" s="216"/>
      <c r="M228" s="216"/>
      <c r="N228" s="217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4"/>
    </row>
    <row r="229" spans="6:30" ht="12.75">
      <c r="F229" s="216"/>
      <c r="G229" s="216"/>
      <c r="H229" s="216"/>
      <c r="I229" s="216"/>
      <c r="J229" s="216"/>
      <c r="K229" s="216"/>
      <c r="L229" s="216"/>
      <c r="M229" s="216"/>
      <c r="N229" s="217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</row>
    <row r="230" spans="6:30" ht="12.75">
      <c r="F230" s="216"/>
      <c r="G230" s="216"/>
      <c r="H230" s="216"/>
      <c r="I230" s="216"/>
      <c r="J230" s="216"/>
      <c r="K230" s="216"/>
      <c r="L230" s="216"/>
      <c r="M230" s="216"/>
      <c r="N230" s="217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4"/>
      <c r="Z230" s="204"/>
      <c r="AA230" s="204"/>
      <c r="AB230" s="204"/>
      <c r="AC230" s="204"/>
      <c r="AD230" s="204"/>
    </row>
    <row r="231" spans="6:30" ht="12.75">
      <c r="F231" s="216"/>
      <c r="G231" s="216"/>
      <c r="H231" s="216"/>
      <c r="I231" s="216"/>
      <c r="J231" s="216"/>
      <c r="K231" s="216"/>
      <c r="L231" s="216"/>
      <c r="M231" s="216"/>
      <c r="N231" s="217"/>
      <c r="O231" s="204"/>
      <c r="P231" s="204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  <c r="AA231" s="204"/>
      <c r="AB231" s="204"/>
      <c r="AC231" s="204"/>
      <c r="AD231" s="204"/>
    </row>
    <row r="232" spans="6:30" ht="12.75">
      <c r="F232" s="216"/>
      <c r="G232" s="216"/>
      <c r="H232" s="216"/>
      <c r="I232" s="216"/>
      <c r="J232" s="216"/>
      <c r="K232" s="216"/>
      <c r="L232" s="216"/>
      <c r="M232" s="216"/>
      <c r="N232" s="217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</row>
    <row r="233" spans="6:30" ht="12.75">
      <c r="F233" s="216"/>
      <c r="G233" s="216"/>
      <c r="H233" s="216"/>
      <c r="I233" s="216"/>
      <c r="J233" s="216"/>
      <c r="K233" s="216"/>
      <c r="L233" s="216"/>
      <c r="M233" s="216"/>
      <c r="N233" s="217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204"/>
    </row>
    <row r="234" spans="6:30" ht="12.75">
      <c r="F234" s="216"/>
      <c r="G234" s="216"/>
      <c r="H234" s="216"/>
      <c r="I234" s="216"/>
      <c r="J234" s="216"/>
      <c r="K234" s="216"/>
      <c r="L234" s="216"/>
      <c r="M234" s="216"/>
      <c r="N234" s="217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04"/>
    </row>
    <row r="235" spans="6:30" ht="12.75">
      <c r="F235" s="216"/>
      <c r="G235" s="216"/>
      <c r="H235" s="216"/>
      <c r="I235" s="216"/>
      <c r="J235" s="216"/>
      <c r="K235" s="216"/>
      <c r="L235" s="216"/>
      <c r="M235" s="216"/>
      <c r="N235" s="217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204"/>
    </row>
    <row r="236" spans="6:30" ht="12.75">
      <c r="F236" s="216"/>
      <c r="G236" s="216"/>
      <c r="H236" s="216"/>
      <c r="I236" s="216"/>
      <c r="J236" s="216"/>
      <c r="K236" s="216"/>
      <c r="L236" s="216"/>
      <c r="M236" s="216"/>
      <c r="N236" s="217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04"/>
    </row>
    <row r="237" spans="6:30" ht="12.75">
      <c r="F237" s="216"/>
      <c r="G237" s="216"/>
      <c r="H237" s="216"/>
      <c r="I237" s="216"/>
      <c r="J237" s="216"/>
      <c r="K237" s="216"/>
      <c r="L237" s="216"/>
      <c r="M237" s="216"/>
      <c r="N237" s="217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  <c r="AA237" s="204"/>
      <c r="AB237" s="204"/>
      <c r="AC237" s="204"/>
      <c r="AD237" s="204"/>
    </row>
    <row r="238" spans="6:30" ht="12.75">
      <c r="F238" s="216"/>
      <c r="G238" s="216"/>
      <c r="H238" s="216"/>
      <c r="I238" s="216"/>
      <c r="J238" s="216"/>
      <c r="K238" s="216"/>
      <c r="L238" s="216"/>
      <c r="M238" s="216"/>
      <c r="N238" s="217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4"/>
      <c r="Z238" s="204"/>
      <c r="AA238" s="204"/>
      <c r="AB238" s="204"/>
      <c r="AC238" s="204"/>
      <c r="AD238" s="204"/>
    </row>
    <row r="239" spans="6:30" ht="12.75">
      <c r="F239" s="216"/>
      <c r="G239" s="216"/>
      <c r="H239" s="216"/>
      <c r="I239" s="216"/>
      <c r="J239" s="216"/>
      <c r="K239" s="216"/>
      <c r="L239" s="216"/>
      <c r="M239" s="216"/>
      <c r="N239" s="217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  <c r="AA239" s="204"/>
      <c r="AB239" s="204"/>
      <c r="AC239" s="204"/>
      <c r="AD239" s="204"/>
    </row>
    <row r="240" spans="6:30" ht="12.75">
      <c r="F240" s="216"/>
      <c r="G240" s="216"/>
      <c r="H240" s="216"/>
      <c r="I240" s="216"/>
      <c r="J240" s="216"/>
      <c r="K240" s="216"/>
      <c r="L240" s="216"/>
      <c r="M240" s="216"/>
      <c r="N240" s="217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</row>
    <row r="241" spans="6:30" ht="12.75">
      <c r="F241" s="216"/>
      <c r="G241" s="216"/>
      <c r="H241" s="216"/>
      <c r="I241" s="216"/>
      <c r="J241" s="216"/>
      <c r="K241" s="216"/>
      <c r="L241" s="216"/>
      <c r="M241" s="216"/>
      <c r="N241" s="217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</row>
    <row r="242" spans="6:30" ht="12.75">
      <c r="F242" s="216"/>
      <c r="G242" s="216"/>
      <c r="H242" s="216"/>
      <c r="I242" s="216"/>
      <c r="J242" s="216"/>
      <c r="K242" s="216"/>
      <c r="L242" s="216"/>
      <c r="M242" s="216"/>
      <c r="N242" s="217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</row>
    <row r="243" spans="6:30" ht="12.75">
      <c r="F243" s="216"/>
      <c r="G243" s="216"/>
      <c r="H243" s="216"/>
      <c r="I243" s="216"/>
      <c r="J243" s="216"/>
      <c r="K243" s="216"/>
      <c r="L243" s="216"/>
      <c r="M243" s="216"/>
      <c r="N243" s="217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</row>
    <row r="244" spans="6:30" ht="12.75">
      <c r="F244" s="216"/>
      <c r="G244" s="216"/>
      <c r="H244" s="216"/>
      <c r="I244" s="216"/>
      <c r="J244" s="216"/>
      <c r="K244" s="216"/>
      <c r="L244" s="216"/>
      <c r="M244" s="216"/>
      <c r="N244" s="217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</row>
    <row r="245" spans="6:30" ht="12.75">
      <c r="F245" s="216"/>
      <c r="G245" s="216"/>
      <c r="H245" s="216"/>
      <c r="I245" s="216"/>
      <c r="J245" s="216"/>
      <c r="K245" s="216"/>
      <c r="L245" s="216"/>
      <c r="M245" s="216"/>
      <c r="N245" s="217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</row>
    <row r="246" spans="6:30" ht="12.75">
      <c r="F246" s="216"/>
      <c r="G246" s="216"/>
      <c r="H246" s="216"/>
      <c r="I246" s="216"/>
      <c r="J246" s="216"/>
      <c r="K246" s="216"/>
      <c r="L246" s="216"/>
      <c r="M246" s="216"/>
      <c r="N246" s="217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</row>
    <row r="247" spans="6:30" ht="12.75">
      <c r="F247" s="216"/>
      <c r="G247" s="216"/>
      <c r="H247" s="216"/>
      <c r="I247" s="216"/>
      <c r="J247" s="216"/>
      <c r="K247" s="216"/>
      <c r="L247" s="216"/>
      <c r="M247" s="216"/>
      <c r="N247" s="217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</row>
    <row r="248" spans="6:30" ht="12.75">
      <c r="F248" s="216"/>
      <c r="G248" s="216"/>
      <c r="H248" s="216"/>
      <c r="I248" s="216"/>
      <c r="J248" s="216"/>
      <c r="K248" s="216"/>
      <c r="L248" s="216"/>
      <c r="M248" s="216"/>
      <c r="N248" s="217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</row>
    <row r="249" spans="6:30" ht="12.75">
      <c r="F249" s="216"/>
      <c r="G249" s="216"/>
      <c r="H249" s="216"/>
      <c r="I249" s="216"/>
      <c r="J249" s="216"/>
      <c r="K249" s="216"/>
      <c r="L249" s="216"/>
      <c r="M249" s="216"/>
      <c r="N249" s="217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</row>
    <row r="250" spans="6:30" ht="12.75">
      <c r="F250" s="216"/>
      <c r="G250" s="216"/>
      <c r="H250" s="216"/>
      <c r="I250" s="216"/>
      <c r="J250" s="216"/>
      <c r="K250" s="216"/>
      <c r="L250" s="216"/>
      <c r="M250" s="216"/>
      <c r="N250" s="217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</row>
    <row r="251" spans="6:30" ht="12.75">
      <c r="F251" s="216"/>
      <c r="G251" s="216"/>
      <c r="H251" s="216"/>
      <c r="I251" s="216"/>
      <c r="J251" s="216"/>
      <c r="K251" s="216"/>
      <c r="L251" s="216"/>
      <c r="M251" s="216"/>
      <c r="N251" s="217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  <c r="Y251" s="204"/>
      <c r="Z251" s="204"/>
      <c r="AA251" s="204"/>
      <c r="AB251" s="204"/>
      <c r="AC251" s="204"/>
      <c r="AD251" s="204"/>
    </row>
    <row r="252" spans="6:30" ht="12.75">
      <c r="F252" s="216"/>
      <c r="G252" s="216"/>
      <c r="H252" s="216"/>
      <c r="I252" s="216"/>
      <c r="J252" s="216"/>
      <c r="K252" s="216"/>
      <c r="L252" s="216"/>
      <c r="M252" s="216"/>
      <c r="N252" s="217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4"/>
      <c r="Z252" s="204"/>
      <c r="AA252" s="204"/>
      <c r="AB252" s="204"/>
      <c r="AC252" s="204"/>
      <c r="AD252" s="204"/>
    </row>
    <row r="253" spans="6:30" ht="12.75">
      <c r="F253" s="216"/>
      <c r="G253" s="216"/>
      <c r="H253" s="216"/>
      <c r="I253" s="216"/>
      <c r="J253" s="216"/>
      <c r="K253" s="216"/>
      <c r="L253" s="216"/>
      <c r="M253" s="216"/>
      <c r="N253" s="217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  <c r="AA253" s="204"/>
      <c r="AB253" s="204"/>
      <c r="AC253" s="204"/>
      <c r="AD253" s="204"/>
    </row>
    <row r="254" spans="6:30" ht="12.75">
      <c r="F254" s="216"/>
      <c r="G254" s="216"/>
      <c r="H254" s="216"/>
      <c r="I254" s="216"/>
      <c r="J254" s="216"/>
      <c r="K254" s="216"/>
      <c r="L254" s="216"/>
      <c r="M254" s="216"/>
      <c r="N254" s="217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  <c r="Z254" s="204"/>
      <c r="AA254" s="204"/>
      <c r="AB254" s="204"/>
      <c r="AC254" s="204"/>
      <c r="AD254" s="204"/>
    </row>
    <row r="255" spans="6:30" ht="12.75">
      <c r="F255" s="216"/>
      <c r="G255" s="216"/>
      <c r="H255" s="216"/>
      <c r="I255" s="216"/>
      <c r="J255" s="216"/>
      <c r="K255" s="216"/>
      <c r="L255" s="216"/>
      <c r="M255" s="216"/>
      <c r="N255" s="217"/>
      <c r="O255" s="204"/>
      <c r="P255" s="204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204"/>
    </row>
    <row r="256" spans="6:30" ht="12.75">
      <c r="F256" s="216"/>
      <c r="G256" s="216"/>
      <c r="H256" s="216"/>
      <c r="I256" s="216"/>
      <c r="J256" s="216"/>
      <c r="K256" s="216"/>
      <c r="L256" s="216"/>
      <c r="M256" s="216"/>
      <c r="N256" s="217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  <c r="AA256" s="204"/>
      <c r="AB256" s="204"/>
      <c r="AC256" s="204"/>
      <c r="AD256" s="204"/>
    </row>
    <row r="257" spans="6:30" ht="12.75">
      <c r="F257" s="216"/>
      <c r="G257" s="216"/>
      <c r="H257" s="216"/>
      <c r="I257" s="216"/>
      <c r="J257" s="216"/>
      <c r="K257" s="216"/>
      <c r="L257" s="216"/>
      <c r="M257" s="216"/>
      <c r="N257" s="217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  <c r="Z257" s="204"/>
      <c r="AA257" s="204"/>
      <c r="AB257" s="204"/>
      <c r="AC257" s="204"/>
      <c r="AD257" s="204"/>
    </row>
    <row r="258" spans="6:30" ht="12.75">
      <c r="F258" s="216"/>
      <c r="G258" s="216"/>
      <c r="H258" s="216"/>
      <c r="I258" s="216"/>
      <c r="J258" s="216"/>
      <c r="K258" s="216"/>
      <c r="L258" s="216"/>
      <c r="M258" s="216"/>
      <c r="N258" s="217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  <c r="AA258" s="204"/>
      <c r="AB258" s="204"/>
      <c r="AC258" s="204"/>
      <c r="AD258" s="204"/>
    </row>
    <row r="259" spans="6:30" ht="12.75">
      <c r="F259" s="216"/>
      <c r="G259" s="216"/>
      <c r="H259" s="216"/>
      <c r="I259" s="216"/>
      <c r="J259" s="216"/>
      <c r="K259" s="216"/>
      <c r="L259" s="216"/>
      <c r="M259" s="216"/>
      <c r="N259" s="217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  <c r="AA259" s="204"/>
      <c r="AB259" s="204"/>
      <c r="AC259" s="204"/>
      <c r="AD259" s="204"/>
    </row>
    <row r="260" spans="6:30" ht="12.75">
      <c r="F260" s="216"/>
      <c r="G260" s="216"/>
      <c r="H260" s="216"/>
      <c r="I260" s="216"/>
      <c r="J260" s="216"/>
      <c r="K260" s="216"/>
      <c r="L260" s="216"/>
      <c r="M260" s="216"/>
      <c r="N260" s="217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  <c r="AA260" s="204"/>
      <c r="AB260" s="204"/>
      <c r="AC260" s="204"/>
      <c r="AD260" s="204"/>
    </row>
    <row r="261" spans="6:30" ht="12.75">
      <c r="F261" s="216"/>
      <c r="G261" s="216"/>
      <c r="H261" s="216"/>
      <c r="I261" s="216"/>
      <c r="J261" s="216"/>
      <c r="K261" s="216"/>
      <c r="L261" s="216"/>
      <c r="M261" s="216"/>
      <c r="N261" s="217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  <c r="AA261" s="204"/>
      <c r="AB261" s="204"/>
      <c r="AC261" s="204"/>
      <c r="AD261" s="204"/>
    </row>
    <row r="262" spans="6:30" ht="12.75">
      <c r="F262" s="216"/>
      <c r="G262" s="216"/>
      <c r="H262" s="216"/>
      <c r="I262" s="216"/>
      <c r="J262" s="216"/>
      <c r="K262" s="216"/>
      <c r="L262" s="216"/>
      <c r="M262" s="216"/>
      <c r="N262" s="217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04"/>
    </row>
    <row r="263" spans="6:30" ht="12.75">
      <c r="F263" s="216"/>
      <c r="G263" s="216"/>
      <c r="H263" s="216"/>
      <c r="I263" s="216"/>
      <c r="J263" s="216"/>
      <c r="K263" s="216"/>
      <c r="L263" s="216"/>
      <c r="M263" s="216"/>
      <c r="N263" s="217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  <c r="AA263" s="204"/>
      <c r="AB263" s="204"/>
      <c r="AC263" s="204"/>
      <c r="AD263" s="204"/>
    </row>
    <row r="264" spans="6:30" ht="12.75">
      <c r="F264" s="216"/>
      <c r="G264" s="216"/>
      <c r="H264" s="216"/>
      <c r="I264" s="216"/>
      <c r="J264" s="216"/>
      <c r="K264" s="216"/>
      <c r="L264" s="216"/>
      <c r="M264" s="216"/>
      <c r="N264" s="217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  <c r="Z264" s="204"/>
      <c r="AA264" s="204"/>
      <c r="AB264" s="204"/>
      <c r="AC264" s="204"/>
      <c r="AD264" s="204"/>
    </row>
    <row r="265" spans="6:30" ht="12.75">
      <c r="F265" s="216"/>
      <c r="G265" s="216"/>
      <c r="H265" s="216"/>
      <c r="I265" s="216"/>
      <c r="J265" s="216"/>
      <c r="K265" s="216"/>
      <c r="L265" s="216"/>
      <c r="M265" s="216"/>
      <c r="N265" s="217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  <c r="AA265" s="204"/>
      <c r="AB265" s="204"/>
      <c r="AC265" s="204"/>
      <c r="AD265" s="204"/>
    </row>
    <row r="266" spans="6:30" ht="12.75">
      <c r="F266" s="216"/>
      <c r="G266" s="216"/>
      <c r="H266" s="216"/>
      <c r="I266" s="216"/>
      <c r="J266" s="216"/>
      <c r="K266" s="216"/>
      <c r="L266" s="216"/>
      <c r="M266" s="216"/>
      <c r="N266" s="217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204"/>
    </row>
    <row r="267" spans="6:30" ht="12.75">
      <c r="F267" s="216"/>
      <c r="G267" s="216"/>
      <c r="H267" s="216"/>
      <c r="I267" s="216"/>
      <c r="J267" s="216"/>
      <c r="K267" s="216"/>
      <c r="L267" s="216"/>
      <c r="M267" s="216"/>
      <c r="N267" s="217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4"/>
      <c r="Z267" s="204"/>
      <c r="AA267" s="204"/>
      <c r="AB267" s="204"/>
      <c r="AC267" s="204"/>
      <c r="AD267" s="204"/>
    </row>
    <row r="268" spans="6:30" ht="12.75">
      <c r="F268" s="216"/>
      <c r="G268" s="216"/>
      <c r="H268" s="216"/>
      <c r="I268" s="216"/>
      <c r="J268" s="216"/>
      <c r="K268" s="216"/>
      <c r="L268" s="216"/>
      <c r="M268" s="216"/>
      <c r="N268" s="217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  <c r="Z268" s="204"/>
      <c r="AA268" s="204"/>
      <c r="AB268" s="204"/>
      <c r="AC268" s="204"/>
      <c r="AD268" s="204"/>
    </row>
  </sheetData>
  <mergeCells count="2">
    <mergeCell ref="AI11:AJ11"/>
    <mergeCell ref="AI12:AJ12"/>
  </mergeCells>
  <printOptions horizontalCentered="1" verticalCentered="1"/>
  <pageMargins left="0.5" right="0.5" top="1" bottom="1" header="0.5" footer="0.5"/>
  <pageSetup fitToHeight="1" fitToWidth="1" horizontalDpi="600" verticalDpi="600" orientation="landscape" scale="81" r:id="rId1"/>
  <headerFooter alignWithMargins="0">
    <oddFooter>&amp;R31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0"/>
  <sheetViews>
    <sheetView workbookViewId="0" topLeftCell="A1">
      <selection activeCell="A1" sqref="A1"/>
    </sheetView>
  </sheetViews>
  <sheetFormatPr defaultColWidth="9.140625" defaultRowHeight="12.75"/>
  <cols>
    <col min="1" max="1" width="7.140625" style="1" customWidth="1"/>
    <col min="2" max="2" width="1.421875" style="0" customWidth="1"/>
    <col min="3" max="3" width="20.57421875" style="0" customWidth="1"/>
    <col min="4" max="4" width="9.140625" style="5" customWidth="1"/>
    <col min="5" max="14" width="8.28125" style="4" customWidth="1"/>
    <col min="15" max="15" width="8.140625" style="4" customWidth="1"/>
    <col min="16" max="16" width="8.28125" style="1" customWidth="1"/>
  </cols>
  <sheetData>
    <row r="1" spans="1:13" ht="15">
      <c r="A1" s="237"/>
      <c r="B1" s="34" t="s">
        <v>396</v>
      </c>
      <c r="C1" s="34"/>
      <c r="D1" s="188"/>
      <c r="E1" s="187"/>
      <c r="F1" s="187"/>
      <c r="G1" s="187"/>
      <c r="H1" s="187"/>
      <c r="I1" s="187"/>
      <c r="J1" s="187"/>
      <c r="K1" s="187"/>
      <c r="L1" s="187"/>
      <c r="M1" s="187"/>
    </row>
    <row r="2" spans="2:13" ht="15">
      <c r="B2" s="34"/>
      <c r="C2" s="34"/>
      <c r="D2" s="188"/>
      <c r="E2" s="187"/>
      <c r="F2" s="187"/>
      <c r="G2" s="187"/>
      <c r="H2" s="187"/>
      <c r="I2" s="187"/>
      <c r="J2" s="187"/>
      <c r="K2" s="187"/>
      <c r="L2" s="187"/>
      <c r="M2" s="187"/>
    </row>
    <row r="3" spans="4:18" ht="14.25">
      <c r="D3" s="300" t="s">
        <v>279</v>
      </c>
      <c r="E3" s="300"/>
      <c r="P3" s="5"/>
      <c r="Q3" s="5"/>
      <c r="R3" s="5"/>
    </row>
    <row r="4" spans="1:16" ht="12.75">
      <c r="A4" s="1" t="s">
        <v>31</v>
      </c>
      <c r="C4" t="s">
        <v>32</v>
      </c>
      <c r="D4" s="5" t="s">
        <v>278</v>
      </c>
      <c r="E4" s="5" t="s">
        <v>278</v>
      </c>
      <c r="F4" s="107" t="s">
        <v>66</v>
      </c>
      <c r="G4" s="4" t="s">
        <v>67</v>
      </c>
      <c r="H4" s="4" t="s">
        <v>68</v>
      </c>
      <c r="I4" s="4" t="s">
        <v>69</v>
      </c>
      <c r="J4" s="4" t="s">
        <v>70</v>
      </c>
      <c r="K4" s="4" t="s">
        <v>71</v>
      </c>
      <c r="L4" s="4" t="s">
        <v>73</v>
      </c>
      <c r="M4" s="4" t="s">
        <v>72</v>
      </c>
      <c r="N4" s="4" t="s">
        <v>75</v>
      </c>
      <c r="O4" s="4" t="s">
        <v>74</v>
      </c>
      <c r="P4" s="5" t="s">
        <v>380</v>
      </c>
    </row>
    <row r="5" spans="1:16" ht="13.5" thickBot="1">
      <c r="A5" s="49" t="s">
        <v>40</v>
      </c>
      <c r="B5" s="48"/>
      <c r="C5" s="48" t="s">
        <v>41</v>
      </c>
      <c r="D5" s="55" t="s">
        <v>77</v>
      </c>
      <c r="E5" s="53" t="s">
        <v>78</v>
      </c>
      <c r="F5" s="61" t="s">
        <v>80</v>
      </c>
      <c r="G5" s="61" t="s">
        <v>81</v>
      </c>
      <c r="H5" s="61" t="s">
        <v>82</v>
      </c>
      <c r="I5" s="61" t="s">
        <v>83</v>
      </c>
      <c r="J5" s="61" t="s">
        <v>83</v>
      </c>
      <c r="K5" s="61" t="s">
        <v>84</v>
      </c>
      <c r="L5" s="61" t="s">
        <v>85</v>
      </c>
      <c r="M5" s="61" t="s">
        <v>85</v>
      </c>
      <c r="N5" s="61" t="s">
        <v>87</v>
      </c>
      <c r="O5" s="61" t="s">
        <v>86</v>
      </c>
      <c r="P5" s="55" t="s">
        <v>370</v>
      </c>
    </row>
    <row r="6" spans="4:16" ht="3" customHeight="1" thickTop="1">
      <c r="D6" s="80"/>
      <c r="E6" s="19"/>
      <c r="F6" s="22"/>
      <c r="G6" s="25"/>
      <c r="H6" s="25"/>
      <c r="I6" s="22"/>
      <c r="J6" s="22"/>
      <c r="K6" s="22"/>
      <c r="L6" s="22"/>
      <c r="M6" s="22"/>
      <c r="P6"/>
    </row>
    <row r="7" spans="1:19" ht="12.75">
      <c r="A7" s="12">
        <v>1</v>
      </c>
      <c r="B7" s="8"/>
      <c r="C7" s="8" t="s">
        <v>348</v>
      </c>
      <c r="D7" s="199">
        <f>AVERAGE(F7:P7)</f>
        <v>2.3754545454545455</v>
      </c>
      <c r="E7" s="12">
        <v>25</v>
      </c>
      <c r="F7" s="199">
        <v>6.02</v>
      </c>
      <c r="G7" s="199">
        <v>3.27</v>
      </c>
      <c r="H7" s="199">
        <v>1.42</v>
      </c>
      <c r="I7" s="199">
        <v>0.25</v>
      </c>
      <c r="J7" s="199">
        <v>1.65</v>
      </c>
      <c r="K7" s="199">
        <v>0.8</v>
      </c>
      <c r="L7" s="199">
        <v>1.88</v>
      </c>
      <c r="M7" s="199">
        <v>5</v>
      </c>
      <c r="N7" s="199">
        <v>1.66</v>
      </c>
      <c r="O7" s="199">
        <v>2.15</v>
      </c>
      <c r="P7" s="199">
        <v>2.03</v>
      </c>
      <c r="S7" s="38"/>
    </row>
    <row r="8" spans="1:19" ht="12.75">
      <c r="A8" s="12">
        <v>2</v>
      </c>
      <c r="B8" s="8"/>
      <c r="C8" s="8" t="s">
        <v>349</v>
      </c>
      <c r="D8" s="199">
        <f aca="true" t="shared" si="0" ref="D8:D41">AVERAGE(F8:P8)</f>
        <v>0.811818181818182</v>
      </c>
      <c r="E8" s="12">
        <v>2</v>
      </c>
      <c r="F8" s="199">
        <v>0.86</v>
      </c>
      <c r="G8" s="199">
        <v>2.62</v>
      </c>
      <c r="H8" s="199">
        <v>0.2</v>
      </c>
      <c r="I8" s="199">
        <v>0</v>
      </c>
      <c r="J8" s="199">
        <v>0.05</v>
      </c>
      <c r="K8" s="199">
        <v>0.03</v>
      </c>
      <c r="L8" s="199">
        <v>0.67</v>
      </c>
      <c r="M8" s="199">
        <v>1.58</v>
      </c>
      <c r="N8" s="200">
        <v>2.23</v>
      </c>
      <c r="O8" s="199">
        <v>0.48</v>
      </c>
      <c r="P8" s="199">
        <v>0.21</v>
      </c>
      <c r="S8" s="38"/>
    </row>
    <row r="9" spans="1:19" ht="12.75">
      <c r="A9" s="12">
        <v>3</v>
      </c>
      <c r="C9" s="8" t="s">
        <v>350</v>
      </c>
      <c r="D9" s="199">
        <f t="shared" si="0"/>
        <v>1.862727272727273</v>
      </c>
      <c r="E9" s="12">
        <v>17</v>
      </c>
      <c r="F9" s="199">
        <v>1.86</v>
      </c>
      <c r="G9" s="199">
        <v>1.1</v>
      </c>
      <c r="H9" s="199">
        <v>1.05</v>
      </c>
      <c r="I9" s="199">
        <v>0.5</v>
      </c>
      <c r="J9" s="199">
        <v>0.72</v>
      </c>
      <c r="K9" s="199">
        <v>0.15</v>
      </c>
      <c r="L9" s="199">
        <v>7.09</v>
      </c>
      <c r="M9" s="199">
        <v>3.06</v>
      </c>
      <c r="N9" s="200">
        <v>3.33</v>
      </c>
      <c r="O9" s="199">
        <v>0.94</v>
      </c>
      <c r="P9" s="199">
        <v>0.69</v>
      </c>
      <c r="S9" s="38"/>
    </row>
    <row r="10" spans="1:19" ht="12.75">
      <c r="A10" s="43">
        <v>4</v>
      </c>
      <c r="B10" s="94"/>
      <c r="C10" s="94" t="s">
        <v>25</v>
      </c>
      <c r="D10" s="206">
        <f t="shared" si="0"/>
        <v>1.4472727272727273</v>
      </c>
      <c r="E10" s="43">
        <v>11</v>
      </c>
      <c r="F10" s="206">
        <v>1.36</v>
      </c>
      <c r="G10" s="206">
        <v>2.21</v>
      </c>
      <c r="H10" s="206">
        <v>0.08</v>
      </c>
      <c r="I10" s="206">
        <v>0.03</v>
      </c>
      <c r="J10" s="206">
        <v>1.12</v>
      </c>
      <c r="K10" s="206">
        <v>0.25</v>
      </c>
      <c r="L10" s="206">
        <v>2.46</v>
      </c>
      <c r="M10" s="206">
        <v>3.26</v>
      </c>
      <c r="N10" s="207">
        <v>3.75</v>
      </c>
      <c r="O10" s="206">
        <v>0.77</v>
      </c>
      <c r="P10" s="206">
        <v>0.63</v>
      </c>
      <c r="S10" s="38"/>
    </row>
    <row r="11" spans="1:19" ht="12.75">
      <c r="A11" s="12">
        <v>5</v>
      </c>
      <c r="B11" s="8"/>
      <c r="C11" s="8" t="s">
        <v>259</v>
      </c>
      <c r="D11" s="199">
        <f t="shared" si="0"/>
        <v>1.5781818181818181</v>
      </c>
      <c r="E11" s="12">
        <v>13</v>
      </c>
      <c r="F11" s="199">
        <v>1.12</v>
      </c>
      <c r="G11" s="199">
        <v>1.99</v>
      </c>
      <c r="H11" s="199">
        <v>5.64</v>
      </c>
      <c r="I11" s="199">
        <v>0.81</v>
      </c>
      <c r="J11" s="199">
        <v>0.32</v>
      </c>
      <c r="K11" s="199">
        <v>0.36</v>
      </c>
      <c r="L11" s="199">
        <v>1.98</v>
      </c>
      <c r="M11" s="199">
        <v>1.45</v>
      </c>
      <c r="N11" s="200">
        <v>2.22</v>
      </c>
      <c r="O11" s="199">
        <v>0.98</v>
      </c>
      <c r="P11" s="199">
        <v>0.49</v>
      </c>
      <c r="S11" s="38"/>
    </row>
    <row r="12" spans="1:19" ht="12.75">
      <c r="A12" s="12">
        <v>6</v>
      </c>
      <c r="B12" s="8"/>
      <c r="C12" s="8" t="s">
        <v>351</v>
      </c>
      <c r="D12" s="199">
        <f t="shared" si="0"/>
        <v>1.8118181818181818</v>
      </c>
      <c r="E12" s="12">
        <v>15</v>
      </c>
      <c r="F12" s="199">
        <v>2.53</v>
      </c>
      <c r="G12" s="199">
        <v>3.34</v>
      </c>
      <c r="H12" s="199">
        <v>1.6</v>
      </c>
      <c r="I12" s="199">
        <v>0.96</v>
      </c>
      <c r="J12" s="199">
        <v>0.83</v>
      </c>
      <c r="K12" s="199">
        <v>0.86</v>
      </c>
      <c r="L12" s="199">
        <v>4.72</v>
      </c>
      <c r="M12" s="199">
        <v>1.79</v>
      </c>
      <c r="N12" s="200">
        <v>0.95</v>
      </c>
      <c r="O12" s="199">
        <v>0.91</v>
      </c>
      <c r="P12" s="199">
        <v>1.44</v>
      </c>
      <c r="S12" s="38"/>
    </row>
    <row r="13" spans="1:19" ht="12.75">
      <c r="A13" s="12">
        <v>7</v>
      </c>
      <c r="B13" s="8"/>
      <c r="C13" s="8" t="s">
        <v>352</v>
      </c>
      <c r="D13" s="199">
        <f t="shared" si="0"/>
        <v>3.076363636363636</v>
      </c>
      <c r="E13" s="12">
        <v>31</v>
      </c>
      <c r="F13" s="199">
        <v>1.19</v>
      </c>
      <c r="G13" s="199">
        <v>5.35</v>
      </c>
      <c r="H13" s="199">
        <v>6.83</v>
      </c>
      <c r="I13" s="199">
        <v>0.16</v>
      </c>
      <c r="J13" s="199">
        <v>1.7</v>
      </c>
      <c r="K13" s="199">
        <v>0.46</v>
      </c>
      <c r="L13" s="199">
        <v>6.44</v>
      </c>
      <c r="M13" s="199">
        <v>1.81</v>
      </c>
      <c r="N13" s="200">
        <v>4.06</v>
      </c>
      <c r="O13" s="199">
        <v>3.53</v>
      </c>
      <c r="P13" s="199">
        <v>2.31</v>
      </c>
      <c r="S13" s="38"/>
    </row>
    <row r="14" spans="1:19" ht="12.75">
      <c r="A14" s="43">
        <v>8</v>
      </c>
      <c r="B14" s="94"/>
      <c r="C14" s="94" t="s">
        <v>353</v>
      </c>
      <c r="D14" s="206">
        <f t="shared" si="0"/>
        <v>3.952727272727273</v>
      </c>
      <c r="E14" s="17">
        <v>33</v>
      </c>
      <c r="F14" s="206">
        <v>6.63</v>
      </c>
      <c r="G14" s="206">
        <v>3.75</v>
      </c>
      <c r="H14" s="206">
        <v>6.07</v>
      </c>
      <c r="I14" s="206">
        <v>1.05</v>
      </c>
      <c r="J14" s="206">
        <v>0.5</v>
      </c>
      <c r="K14" s="206">
        <v>0.5</v>
      </c>
      <c r="L14" s="206">
        <v>5.13</v>
      </c>
      <c r="M14" s="206">
        <v>10.71</v>
      </c>
      <c r="N14" s="207">
        <v>3.78</v>
      </c>
      <c r="O14" s="206">
        <v>2.44</v>
      </c>
      <c r="P14" s="206">
        <v>2.92</v>
      </c>
      <c r="S14" s="38"/>
    </row>
    <row r="15" spans="1:19" ht="12.75">
      <c r="A15" s="12">
        <v>9</v>
      </c>
      <c r="B15" s="8"/>
      <c r="C15" s="8" t="s">
        <v>354</v>
      </c>
      <c r="D15" s="199">
        <f t="shared" si="0"/>
        <v>3.517272727272727</v>
      </c>
      <c r="E15" s="12">
        <v>32</v>
      </c>
      <c r="F15" s="199">
        <v>5.56</v>
      </c>
      <c r="G15" s="199">
        <v>3.76</v>
      </c>
      <c r="H15" s="199">
        <v>9.98</v>
      </c>
      <c r="I15" s="199">
        <v>0.28</v>
      </c>
      <c r="J15" s="199">
        <v>0.72</v>
      </c>
      <c r="K15" s="199">
        <v>0.54</v>
      </c>
      <c r="L15" s="199">
        <v>5</v>
      </c>
      <c r="M15" s="199">
        <v>3.98</v>
      </c>
      <c r="N15" s="200">
        <v>4.3</v>
      </c>
      <c r="O15" s="199">
        <v>1.85</v>
      </c>
      <c r="P15" s="199">
        <v>2.72</v>
      </c>
      <c r="S15" s="38"/>
    </row>
    <row r="16" spans="1:19" ht="12.75">
      <c r="A16" s="12">
        <v>10</v>
      </c>
      <c r="B16" s="8"/>
      <c r="C16" s="8" t="s">
        <v>355</v>
      </c>
      <c r="D16" s="199">
        <f t="shared" si="0"/>
        <v>10.82272727272727</v>
      </c>
      <c r="E16" s="1">
        <v>35</v>
      </c>
      <c r="F16" s="199">
        <v>11.17</v>
      </c>
      <c r="G16" s="199">
        <v>15.48</v>
      </c>
      <c r="H16" s="199">
        <v>21.95</v>
      </c>
      <c r="I16" s="199">
        <v>2.15</v>
      </c>
      <c r="J16" s="199">
        <v>5.89</v>
      </c>
      <c r="K16" s="199">
        <v>10.34</v>
      </c>
      <c r="L16" s="199">
        <v>13.82</v>
      </c>
      <c r="M16" s="199">
        <v>7.38</v>
      </c>
      <c r="N16" s="200">
        <v>12.09</v>
      </c>
      <c r="O16" s="199">
        <v>8.4</v>
      </c>
      <c r="P16" s="199">
        <v>10.38</v>
      </c>
      <c r="S16" s="38"/>
    </row>
    <row r="17" spans="1:19" ht="12.75">
      <c r="A17" s="12">
        <v>11</v>
      </c>
      <c r="B17" s="8"/>
      <c r="C17" s="8" t="s">
        <v>26</v>
      </c>
      <c r="D17" s="199">
        <f t="shared" si="0"/>
        <v>1.8672727272727272</v>
      </c>
      <c r="E17" s="12">
        <v>18</v>
      </c>
      <c r="F17" s="199">
        <v>2.36</v>
      </c>
      <c r="G17" s="199">
        <v>1.28</v>
      </c>
      <c r="H17" s="199">
        <v>1.64</v>
      </c>
      <c r="I17" s="199">
        <v>0.49</v>
      </c>
      <c r="J17" s="199">
        <v>0.78</v>
      </c>
      <c r="K17" s="199">
        <v>0.16</v>
      </c>
      <c r="L17" s="199">
        <v>0.78</v>
      </c>
      <c r="M17" s="199">
        <v>5.56</v>
      </c>
      <c r="N17" s="200">
        <v>3</v>
      </c>
      <c r="O17" s="199">
        <v>3.66</v>
      </c>
      <c r="P17" s="199">
        <v>0.83</v>
      </c>
      <c r="S17" s="38"/>
    </row>
    <row r="18" spans="1:19" ht="12.75">
      <c r="A18" s="43">
        <v>12</v>
      </c>
      <c r="B18" s="94"/>
      <c r="C18" s="94" t="s">
        <v>356</v>
      </c>
      <c r="D18" s="206">
        <f t="shared" si="0"/>
        <v>1.4745454545454544</v>
      </c>
      <c r="E18" s="43">
        <v>12</v>
      </c>
      <c r="F18" s="206">
        <v>2.63</v>
      </c>
      <c r="G18" s="206">
        <v>2.09</v>
      </c>
      <c r="H18" s="206">
        <v>1.34</v>
      </c>
      <c r="I18" s="206">
        <v>0.12</v>
      </c>
      <c r="J18" s="206">
        <v>0.32</v>
      </c>
      <c r="K18" s="206">
        <v>0.25</v>
      </c>
      <c r="L18" s="206">
        <v>2.88</v>
      </c>
      <c r="M18" s="206">
        <v>2.48</v>
      </c>
      <c r="N18" s="207">
        <v>2.75</v>
      </c>
      <c r="O18" s="206">
        <v>0.67</v>
      </c>
      <c r="P18" s="206">
        <v>0.69</v>
      </c>
      <c r="S18" s="38"/>
    </row>
    <row r="19" spans="1:19" ht="12.75">
      <c r="A19" s="12">
        <v>13</v>
      </c>
      <c r="B19" s="8"/>
      <c r="C19" s="8" t="s">
        <v>357</v>
      </c>
      <c r="D19" s="199">
        <f t="shared" si="0"/>
        <v>1.8854545454545457</v>
      </c>
      <c r="E19" s="12">
        <v>20</v>
      </c>
      <c r="F19" s="199">
        <v>1.48</v>
      </c>
      <c r="G19" s="199">
        <v>1.01</v>
      </c>
      <c r="H19" s="199">
        <v>5.37</v>
      </c>
      <c r="I19" s="199">
        <v>0.09</v>
      </c>
      <c r="J19" s="199">
        <v>0.17</v>
      </c>
      <c r="K19" s="199">
        <v>0.41</v>
      </c>
      <c r="L19" s="199">
        <v>2.62</v>
      </c>
      <c r="M19" s="199">
        <v>3.38</v>
      </c>
      <c r="N19" s="200">
        <v>2.89</v>
      </c>
      <c r="O19" s="199">
        <v>2.6</v>
      </c>
      <c r="P19" s="199">
        <v>0.72</v>
      </c>
      <c r="S19" s="38"/>
    </row>
    <row r="20" spans="1:19" ht="12.75">
      <c r="A20" s="12">
        <v>14</v>
      </c>
      <c r="B20" s="8"/>
      <c r="C20" s="8" t="s">
        <v>358</v>
      </c>
      <c r="D20" s="199">
        <f t="shared" si="0"/>
        <v>1.9327272727272726</v>
      </c>
      <c r="E20" s="12">
        <v>21</v>
      </c>
      <c r="F20" s="199">
        <v>3.86</v>
      </c>
      <c r="G20" s="199">
        <v>3.92</v>
      </c>
      <c r="H20" s="199">
        <v>3.03</v>
      </c>
      <c r="I20" s="199">
        <v>0.75</v>
      </c>
      <c r="J20" s="199">
        <v>0.63</v>
      </c>
      <c r="K20" s="199">
        <v>0.12</v>
      </c>
      <c r="L20" s="199">
        <v>2.76</v>
      </c>
      <c r="M20" s="199">
        <v>3.28</v>
      </c>
      <c r="N20" s="200">
        <v>1.42</v>
      </c>
      <c r="O20" s="199">
        <v>0.46</v>
      </c>
      <c r="P20" s="199">
        <v>1.03</v>
      </c>
      <c r="S20" s="38"/>
    </row>
    <row r="21" spans="1:19" ht="12.75">
      <c r="A21" s="12">
        <v>15</v>
      </c>
      <c r="B21" s="8"/>
      <c r="C21" s="8" t="s">
        <v>359</v>
      </c>
      <c r="D21" s="199">
        <f t="shared" si="0"/>
        <v>1.2445454545454544</v>
      </c>
      <c r="E21" s="12">
        <v>10</v>
      </c>
      <c r="F21" s="199">
        <v>0.96</v>
      </c>
      <c r="G21" s="199">
        <v>1.1</v>
      </c>
      <c r="H21" s="199">
        <v>4.03</v>
      </c>
      <c r="I21" s="199">
        <v>0.1</v>
      </c>
      <c r="J21" s="199">
        <v>0.06</v>
      </c>
      <c r="K21" s="199">
        <v>0.26</v>
      </c>
      <c r="L21" s="199">
        <v>1.49</v>
      </c>
      <c r="M21" s="199">
        <v>2.81</v>
      </c>
      <c r="N21" s="200">
        <v>0.46</v>
      </c>
      <c r="O21" s="199">
        <v>1.78</v>
      </c>
      <c r="P21" s="199">
        <v>0.64</v>
      </c>
      <c r="S21" s="38"/>
    </row>
    <row r="22" spans="1:19" ht="12.75">
      <c r="A22" s="43">
        <v>16</v>
      </c>
      <c r="B22" s="94"/>
      <c r="C22" s="94" t="s">
        <v>360</v>
      </c>
      <c r="D22" s="206">
        <f t="shared" si="0"/>
        <v>4.995454545454546</v>
      </c>
      <c r="E22" s="17">
        <v>34</v>
      </c>
      <c r="F22" s="206">
        <v>9.57</v>
      </c>
      <c r="G22" s="206">
        <v>4.07</v>
      </c>
      <c r="H22" s="206">
        <v>5.39</v>
      </c>
      <c r="I22" s="206">
        <v>1.62</v>
      </c>
      <c r="J22" s="206">
        <v>7.11</v>
      </c>
      <c r="K22" s="206">
        <v>1.62</v>
      </c>
      <c r="L22" s="206">
        <v>6.29</v>
      </c>
      <c r="M22" s="206">
        <v>5.4</v>
      </c>
      <c r="N22" s="207">
        <v>5.67</v>
      </c>
      <c r="O22" s="206">
        <v>3.21</v>
      </c>
      <c r="P22" s="206">
        <v>5</v>
      </c>
      <c r="S22" s="38"/>
    </row>
    <row r="23" spans="1:19" ht="12.75">
      <c r="A23" s="12">
        <v>17</v>
      </c>
      <c r="B23" s="8"/>
      <c r="C23" s="8" t="s">
        <v>361</v>
      </c>
      <c r="D23" s="199">
        <f t="shared" si="0"/>
        <v>1.8809090909090906</v>
      </c>
      <c r="E23" s="12">
        <v>19</v>
      </c>
      <c r="F23" s="199">
        <v>3.28</v>
      </c>
      <c r="G23" s="199">
        <v>0.44</v>
      </c>
      <c r="H23" s="199">
        <v>2.75</v>
      </c>
      <c r="I23" s="199">
        <v>0.72</v>
      </c>
      <c r="J23" s="199">
        <v>2.04</v>
      </c>
      <c r="K23" s="199">
        <v>0.27</v>
      </c>
      <c r="L23" s="199">
        <v>4.31</v>
      </c>
      <c r="M23" s="199">
        <v>2.01</v>
      </c>
      <c r="N23" s="200">
        <v>3.27</v>
      </c>
      <c r="O23" s="199">
        <v>0.63</v>
      </c>
      <c r="P23" s="199">
        <v>0.97</v>
      </c>
      <c r="S23" s="38"/>
    </row>
    <row r="24" spans="1:19" ht="12.75">
      <c r="A24" s="12">
        <v>18</v>
      </c>
      <c r="B24" s="8"/>
      <c r="C24" s="8" t="s">
        <v>260</v>
      </c>
      <c r="D24" s="199">
        <f t="shared" si="0"/>
        <v>1.0772727272727272</v>
      </c>
      <c r="E24" s="12">
        <v>8</v>
      </c>
      <c r="F24" s="199">
        <v>1.97</v>
      </c>
      <c r="G24" s="199">
        <v>1.08</v>
      </c>
      <c r="H24" s="199">
        <v>0.47</v>
      </c>
      <c r="I24" s="199">
        <v>0.13</v>
      </c>
      <c r="J24" s="199">
        <v>0</v>
      </c>
      <c r="K24" s="199">
        <v>0.75</v>
      </c>
      <c r="L24" s="199">
        <v>1.35</v>
      </c>
      <c r="M24" s="199">
        <v>2.56</v>
      </c>
      <c r="N24" s="199">
        <v>1.17</v>
      </c>
      <c r="O24" s="199">
        <v>1.7</v>
      </c>
      <c r="P24" s="199">
        <v>0.67</v>
      </c>
      <c r="S24" s="38"/>
    </row>
    <row r="25" spans="1:19" ht="12.75">
      <c r="A25" s="12">
        <v>19</v>
      </c>
      <c r="B25" s="8"/>
      <c r="C25" s="8" t="s">
        <v>362</v>
      </c>
      <c r="D25" s="199">
        <f t="shared" si="0"/>
        <v>0.9518181818181817</v>
      </c>
      <c r="E25" s="12">
        <v>4</v>
      </c>
      <c r="F25" s="199">
        <v>2.01</v>
      </c>
      <c r="G25" s="199">
        <v>1.17</v>
      </c>
      <c r="H25" s="199">
        <v>1.87</v>
      </c>
      <c r="I25" s="199">
        <v>0.03</v>
      </c>
      <c r="J25" s="199">
        <v>0.11</v>
      </c>
      <c r="K25" s="199">
        <v>0.43</v>
      </c>
      <c r="L25" s="199">
        <v>0.2</v>
      </c>
      <c r="M25" s="199">
        <v>1.23</v>
      </c>
      <c r="N25" s="199">
        <v>0.38</v>
      </c>
      <c r="O25" s="199">
        <v>1.41</v>
      </c>
      <c r="P25" s="199">
        <v>1.63</v>
      </c>
      <c r="S25" s="38"/>
    </row>
    <row r="26" spans="1:19" ht="12.75">
      <c r="A26" s="43">
        <v>20</v>
      </c>
      <c r="B26" s="94"/>
      <c r="C26" s="94" t="s">
        <v>363</v>
      </c>
      <c r="D26" s="206">
        <f t="shared" si="0"/>
        <v>0.6545454545454544</v>
      </c>
      <c r="E26" s="43">
        <v>1</v>
      </c>
      <c r="F26" s="206">
        <v>0.69</v>
      </c>
      <c r="G26" s="206">
        <v>0.72</v>
      </c>
      <c r="H26" s="206">
        <v>1.27</v>
      </c>
      <c r="I26" s="206">
        <v>0.02</v>
      </c>
      <c r="J26" s="206">
        <v>0.07</v>
      </c>
      <c r="K26" s="206">
        <v>0.72</v>
      </c>
      <c r="L26" s="206">
        <v>1.56</v>
      </c>
      <c r="M26" s="206">
        <v>0.44</v>
      </c>
      <c r="N26" s="206">
        <v>0.32</v>
      </c>
      <c r="O26" s="206">
        <v>0.68</v>
      </c>
      <c r="P26" s="206">
        <v>0.71</v>
      </c>
      <c r="S26" s="38"/>
    </row>
    <row r="27" spans="1:19" ht="12.75">
      <c r="A27" s="12">
        <v>21</v>
      </c>
      <c r="B27" s="8"/>
      <c r="C27" s="8" t="s">
        <v>27</v>
      </c>
      <c r="D27" s="199">
        <f t="shared" si="0"/>
        <v>1.7809090909090912</v>
      </c>
      <c r="E27" s="12">
        <v>14</v>
      </c>
      <c r="F27" s="199">
        <v>2.46</v>
      </c>
      <c r="G27" s="199">
        <v>1.31</v>
      </c>
      <c r="H27" s="199">
        <v>0.56</v>
      </c>
      <c r="I27" s="199">
        <v>0.4</v>
      </c>
      <c r="J27" s="199">
        <v>1.78</v>
      </c>
      <c r="K27" s="199">
        <v>0.18</v>
      </c>
      <c r="L27" s="199">
        <v>4.18</v>
      </c>
      <c r="M27" s="199">
        <v>2.08</v>
      </c>
      <c r="N27" s="199">
        <v>5.08</v>
      </c>
      <c r="O27" s="199">
        <v>0.23</v>
      </c>
      <c r="P27" s="199">
        <v>1.33</v>
      </c>
      <c r="S27" s="38"/>
    </row>
    <row r="28" spans="1:19" ht="12.75">
      <c r="A28" s="12">
        <v>22</v>
      </c>
      <c r="C28" s="8" t="s">
        <v>254</v>
      </c>
      <c r="D28" s="199">
        <f t="shared" si="0"/>
        <v>2.6554545454545457</v>
      </c>
      <c r="E28" s="12">
        <v>29</v>
      </c>
      <c r="F28" s="199">
        <v>5.55</v>
      </c>
      <c r="G28" s="199">
        <v>2.88</v>
      </c>
      <c r="H28" s="199">
        <v>4.05</v>
      </c>
      <c r="I28" s="199">
        <v>2.04</v>
      </c>
      <c r="J28" s="199">
        <v>1.87</v>
      </c>
      <c r="K28" s="199">
        <v>0.35</v>
      </c>
      <c r="L28" s="199">
        <v>4.14</v>
      </c>
      <c r="M28" s="199">
        <v>1.76</v>
      </c>
      <c r="N28" s="199">
        <v>3.85</v>
      </c>
      <c r="O28" s="199">
        <v>1.31</v>
      </c>
      <c r="P28" s="199">
        <v>1.41</v>
      </c>
      <c r="S28" s="38"/>
    </row>
    <row r="29" spans="1:19" ht="12.75">
      <c r="A29" s="12">
        <v>23</v>
      </c>
      <c r="C29" s="8" t="s">
        <v>261</v>
      </c>
      <c r="D29" s="199">
        <f t="shared" si="0"/>
        <v>2.4818181818181815</v>
      </c>
      <c r="E29" s="12">
        <v>28</v>
      </c>
      <c r="F29" s="199">
        <v>1.8</v>
      </c>
      <c r="G29" s="199">
        <v>1.28</v>
      </c>
      <c r="H29" s="199">
        <v>1.47</v>
      </c>
      <c r="I29" s="199">
        <v>0.18</v>
      </c>
      <c r="J29" s="199">
        <v>0.17</v>
      </c>
      <c r="K29" s="199">
        <v>0.3</v>
      </c>
      <c r="L29" s="199">
        <v>1.97</v>
      </c>
      <c r="M29" s="199">
        <v>14.19</v>
      </c>
      <c r="N29" s="199">
        <v>2.97</v>
      </c>
      <c r="O29" s="199">
        <v>0.25</v>
      </c>
      <c r="P29" s="199">
        <v>2.72</v>
      </c>
      <c r="S29" s="38"/>
    </row>
    <row r="30" spans="1:19" ht="12.75">
      <c r="A30" s="43">
        <v>24</v>
      </c>
      <c r="B30" s="94"/>
      <c r="C30" s="94" t="s">
        <v>262</v>
      </c>
      <c r="D30" s="206">
        <f t="shared" si="0"/>
        <v>1.8137454545454543</v>
      </c>
      <c r="E30" s="43">
        <v>16</v>
      </c>
      <c r="F30" s="206">
        <v>2.43</v>
      </c>
      <c r="G30" s="206">
        <v>5.73</v>
      </c>
      <c r="H30" s="206">
        <v>0.77</v>
      </c>
      <c r="I30" s="206">
        <v>0.13</v>
      </c>
      <c r="J30" s="206">
        <v>1.7312</v>
      </c>
      <c r="K30" s="206">
        <v>1.4</v>
      </c>
      <c r="L30" s="206">
        <v>1.61</v>
      </c>
      <c r="M30" s="206">
        <v>2.41</v>
      </c>
      <c r="N30" s="206">
        <v>1.01</v>
      </c>
      <c r="O30" s="206">
        <v>1.92</v>
      </c>
      <c r="P30" s="206">
        <v>0.81</v>
      </c>
      <c r="S30" s="38"/>
    </row>
    <row r="31" spans="1:19" ht="12.75">
      <c r="A31" s="12">
        <v>25</v>
      </c>
      <c r="B31" s="8"/>
      <c r="C31" s="8" t="s">
        <v>364</v>
      </c>
      <c r="D31" s="199">
        <f t="shared" si="0"/>
        <v>2.803636363636364</v>
      </c>
      <c r="E31" s="12">
        <v>30</v>
      </c>
      <c r="F31" s="199">
        <v>7.7</v>
      </c>
      <c r="G31" s="199">
        <v>0.66</v>
      </c>
      <c r="H31" s="199">
        <v>4.09</v>
      </c>
      <c r="I31" s="199">
        <v>1.58</v>
      </c>
      <c r="J31" s="199">
        <v>1.05</v>
      </c>
      <c r="K31" s="199">
        <v>1.37</v>
      </c>
      <c r="L31" s="199">
        <v>5.01</v>
      </c>
      <c r="M31" s="199">
        <v>3.41</v>
      </c>
      <c r="N31" s="199">
        <v>0.59</v>
      </c>
      <c r="O31" s="199">
        <v>2.49</v>
      </c>
      <c r="P31" s="199">
        <v>2.89</v>
      </c>
      <c r="S31" s="38"/>
    </row>
    <row r="32" spans="1:19" ht="12.75">
      <c r="A32" s="12">
        <v>26</v>
      </c>
      <c r="B32" s="8"/>
      <c r="C32" s="8" t="s">
        <v>365</v>
      </c>
      <c r="D32" s="199">
        <f t="shared" si="0"/>
        <v>1.0227272727272727</v>
      </c>
      <c r="E32" s="12">
        <v>7</v>
      </c>
      <c r="F32" s="199">
        <v>0.98</v>
      </c>
      <c r="G32" s="199">
        <v>5.18</v>
      </c>
      <c r="H32" s="199">
        <v>0.86</v>
      </c>
      <c r="I32" s="199">
        <v>0.13</v>
      </c>
      <c r="J32" s="199">
        <v>0.04</v>
      </c>
      <c r="K32" s="199">
        <v>0.68</v>
      </c>
      <c r="L32" s="199">
        <v>1.06</v>
      </c>
      <c r="M32" s="199">
        <v>1</v>
      </c>
      <c r="N32" s="199">
        <v>0.25</v>
      </c>
      <c r="O32" s="200">
        <v>0.68</v>
      </c>
      <c r="P32" s="199">
        <v>0.39</v>
      </c>
      <c r="S32" s="38"/>
    </row>
    <row r="33" spans="1:19" ht="12.75">
      <c r="A33" s="12">
        <v>27</v>
      </c>
      <c r="B33" s="8"/>
      <c r="C33" s="8" t="s">
        <v>366</v>
      </c>
      <c r="D33" s="199">
        <f t="shared" si="0"/>
        <v>0.9827272727272726</v>
      </c>
      <c r="E33" s="12">
        <v>6</v>
      </c>
      <c r="F33" s="199">
        <v>3.43</v>
      </c>
      <c r="G33" s="199">
        <v>0.48</v>
      </c>
      <c r="H33" s="199">
        <v>0.84</v>
      </c>
      <c r="I33" s="199">
        <v>0.25</v>
      </c>
      <c r="J33" s="199">
        <v>1.05</v>
      </c>
      <c r="K33" s="199">
        <v>0.03</v>
      </c>
      <c r="L33" s="199">
        <v>0.64</v>
      </c>
      <c r="M33" s="199">
        <v>0.8</v>
      </c>
      <c r="N33" s="199">
        <v>1.69</v>
      </c>
      <c r="O33" s="200">
        <v>1.35</v>
      </c>
      <c r="P33" s="199">
        <v>0.25</v>
      </c>
      <c r="S33" s="38"/>
    </row>
    <row r="34" spans="1:19" ht="12.75">
      <c r="A34" s="43">
        <v>28</v>
      </c>
      <c r="B34" s="94"/>
      <c r="C34" s="94" t="s">
        <v>28</v>
      </c>
      <c r="D34" s="206">
        <f t="shared" si="0"/>
        <v>1.9345454545454546</v>
      </c>
      <c r="E34" s="43">
        <v>22</v>
      </c>
      <c r="F34" s="206">
        <v>1.66</v>
      </c>
      <c r="G34" s="206">
        <v>1.87</v>
      </c>
      <c r="H34" s="206">
        <v>2.54</v>
      </c>
      <c r="I34" s="206">
        <v>0.06</v>
      </c>
      <c r="J34" s="206">
        <v>0.63</v>
      </c>
      <c r="K34" s="206">
        <v>0.7</v>
      </c>
      <c r="L34" s="206">
        <v>4.36</v>
      </c>
      <c r="M34" s="206">
        <v>4.35</v>
      </c>
      <c r="N34" s="206">
        <v>0.84</v>
      </c>
      <c r="O34" s="207">
        <v>1.65</v>
      </c>
      <c r="P34" s="207">
        <v>2.62</v>
      </c>
      <c r="S34" s="38"/>
    </row>
    <row r="35" spans="1:19" ht="12.75">
      <c r="A35" s="12">
        <v>29</v>
      </c>
      <c r="B35" s="8"/>
      <c r="C35" s="8" t="s">
        <v>263</v>
      </c>
      <c r="D35" s="199">
        <f t="shared" si="0"/>
        <v>0.8596363636363636</v>
      </c>
      <c r="E35" s="12">
        <v>3</v>
      </c>
      <c r="F35" s="199">
        <v>0.94</v>
      </c>
      <c r="G35" s="199">
        <v>1.61</v>
      </c>
      <c r="H35" s="199">
        <v>2.53</v>
      </c>
      <c r="I35" s="199">
        <v>0.06</v>
      </c>
      <c r="J35" s="199">
        <v>0.1</v>
      </c>
      <c r="K35" s="199">
        <v>0.36</v>
      </c>
      <c r="L35" s="199">
        <v>0.47</v>
      </c>
      <c r="M35" s="199">
        <v>1.45</v>
      </c>
      <c r="N35" s="199">
        <v>1.51</v>
      </c>
      <c r="O35" s="200">
        <v>0.34</v>
      </c>
      <c r="P35" s="200">
        <v>0.086</v>
      </c>
      <c r="S35" s="38"/>
    </row>
    <row r="36" spans="1:19" ht="12.75">
      <c r="A36" s="12">
        <v>30</v>
      </c>
      <c r="B36" s="8"/>
      <c r="C36" s="8" t="s">
        <v>264</v>
      </c>
      <c r="D36" s="199">
        <f t="shared" si="0"/>
        <v>2.2672727272727276</v>
      </c>
      <c r="E36" s="12">
        <v>23</v>
      </c>
      <c r="F36" s="199">
        <v>1.76</v>
      </c>
      <c r="G36" s="199">
        <v>2.36</v>
      </c>
      <c r="H36" s="199">
        <v>6.78</v>
      </c>
      <c r="I36" s="199">
        <v>0.3</v>
      </c>
      <c r="J36" s="199">
        <v>0.22</v>
      </c>
      <c r="K36" s="199">
        <v>0.3</v>
      </c>
      <c r="L36" s="199">
        <v>4.8</v>
      </c>
      <c r="M36" s="199">
        <v>2.94</v>
      </c>
      <c r="N36" s="199">
        <v>3.65</v>
      </c>
      <c r="O36" s="200">
        <v>0.84</v>
      </c>
      <c r="P36" s="200">
        <v>0.99</v>
      </c>
      <c r="S36" s="38"/>
    </row>
    <row r="37" spans="1:19" ht="12.75">
      <c r="A37" s="12">
        <v>31</v>
      </c>
      <c r="B37" s="8"/>
      <c r="C37" s="8" t="s">
        <v>265</v>
      </c>
      <c r="D37" s="200">
        <f t="shared" si="0"/>
        <v>2.3990909090909094</v>
      </c>
      <c r="E37" s="12">
        <v>26</v>
      </c>
      <c r="F37" s="200">
        <v>1.89</v>
      </c>
      <c r="G37" s="200">
        <v>2.93</v>
      </c>
      <c r="H37" s="199">
        <v>5.82</v>
      </c>
      <c r="I37" s="200">
        <v>0.39</v>
      </c>
      <c r="J37" s="200">
        <v>2.83</v>
      </c>
      <c r="K37" s="200">
        <v>0.76</v>
      </c>
      <c r="L37" s="200">
        <v>1.91</v>
      </c>
      <c r="M37" s="200">
        <v>3.42</v>
      </c>
      <c r="N37" s="200">
        <v>1.96</v>
      </c>
      <c r="O37" s="200">
        <v>1.43</v>
      </c>
      <c r="P37" s="200">
        <v>3.05</v>
      </c>
      <c r="S37" s="38"/>
    </row>
    <row r="38" spans="1:19" ht="12.75">
      <c r="A38" s="43">
        <v>32</v>
      </c>
      <c r="B38" s="191"/>
      <c r="C38" s="94" t="s">
        <v>226</v>
      </c>
      <c r="D38" s="207">
        <f t="shared" si="0"/>
        <v>2.481127272727273</v>
      </c>
      <c r="E38" s="43">
        <v>27</v>
      </c>
      <c r="F38" s="207">
        <v>2.24</v>
      </c>
      <c r="G38" s="207">
        <v>3.9024</v>
      </c>
      <c r="H38" s="207">
        <v>3.97</v>
      </c>
      <c r="I38" s="207">
        <v>1.26</v>
      </c>
      <c r="J38" s="207">
        <v>0.95</v>
      </c>
      <c r="K38" s="207">
        <v>0.7</v>
      </c>
      <c r="L38" s="207">
        <v>0.61</v>
      </c>
      <c r="M38" s="207">
        <v>7.66</v>
      </c>
      <c r="N38" s="207">
        <v>3.1</v>
      </c>
      <c r="O38" s="207">
        <v>1.64</v>
      </c>
      <c r="P38" s="207">
        <v>1.26</v>
      </c>
      <c r="S38" s="38"/>
    </row>
    <row r="39" spans="1:19" ht="12.75">
      <c r="A39" s="1">
        <v>33</v>
      </c>
      <c r="B39" s="79"/>
      <c r="C39" s="8" t="s">
        <v>367</v>
      </c>
      <c r="D39" s="200">
        <f t="shared" si="0"/>
        <v>1.110909090909091</v>
      </c>
      <c r="E39" s="12">
        <v>9</v>
      </c>
      <c r="F39" s="200">
        <v>1.41</v>
      </c>
      <c r="G39" s="200">
        <v>0.83</v>
      </c>
      <c r="H39" s="200">
        <v>2.09</v>
      </c>
      <c r="I39" s="200">
        <v>0.02</v>
      </c>
      <c r="J39" s="200">
        <v>0.81</v>
      </c>
      <c r="K39" s="200">
        <v>0.59</v>
      </c>
      <c r="L39" s="200">
        <v>1.2</v>
      </c>
      <c r="M39" s="200">
        <v>1.43</v>
      </c>
      <c r="N39" s="200">
        <v>0.38</v>
      </c>
      <c r="O39" s="200">
        <v>2.5</v>
      </c>
      <c r="P39" s="200">
        <v>0.96</v>
      </c>
      <c r="S39" s="38"/>
    </row>
    <row r="40" spans="1:19" ht="12.75">
      <c r="A40" s="1">
        <v>34</v>
      </c>
      <c r="C40" s="8" t="s">
        <v>368</v>
      </c>
      <c r="D40" s="200">
        <f t="shared" si="0"/>
        <v>0.9727272727272726</v>
      </c>
      <c r="E40" s="12">
        <v>5</v>
      </c>
      <c r="F40" s="200">
        <v>0.16</v>
      </c>
      <c r="G40" s="200">
        <v>1.25</v>
      </c>
      <c r="H40" s="200">
        <v>1.99</v>
      </c>
      <c r="I40" s="200">
        <v>0.16</v>
      </c>
      <c r="J40" s="200">
        <v>0.43</v>
      </c>
      <c r="K40" s="200">
        <v>0.47</v>
      </c>
      <c r="L40" s="200">
        <v>3.58</v>
      </c>
      <c r="M40" s="200">
        <v>0.27</v>
      </c>
      <c r="N40" s="200">
        <v>0.76</v>
      </c>
      <c r="O40" s="200">
        <v>1.51</v>
      </c>
      <c r="P40" s="200">
        <v>0.12</v>
      </c>
      <c r="S40" s="38"/>
    </row>
    <row r="41" spans="1:19" ht="13.5" thickBot="1">
      <c r="A41" s="49">
        <v>35</v>
      </c>
      <c r="B41" s="197"/>
      <c r="C41" s="47" t="s">
        <v>369</v>
      </c>
      <c r="D41" s="208">
        <f t="shared" si="0"/>
        <v>2.277272727272728</v>
      </c>
      <c r="E41" s="46">
        <v>24</v>
      </c>
      <c r="F41" s="208">
        <v>3.9</v>
      </c>
      <c r="G41" s="208">
        <v>3.92</v>
      </c>
      <c r="H41" s="208">
        <v>3.15</v>
      </c>
      <c r="I41" s="208">
        <v>0.41</v>
      </c>
      <c r="J41" s="208">
        <v>0.68</v>
      </c>
      <c r="K41" s="208">
        <v>0.51</v>
      </c>
      <c r="L41" s="208">
        <v>1.22</v>
      </c>
      <c r="M41" s="208">
        <v>1.98</v>
      </c>
      <c r="N41" s="208">
        <v>6.61</v>
      </c>
      <c r="O41" s="208">
        <v>0.5</v>
      </c>
      <c r="P41" s="208">
        <v>2.17</v>
      </c>
      <c r="S41" s="38"/>
    </row>
    <row r="42" spans="1:19" s="3" customFormat="1" ht="13.5" thickTop="1">
      <c r="A42" s="5"/>
      <c r="C42" s="86"/>
      <c r="D42" s="3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5"/>
      <c r="S42" s="86"/>
    </row>
    <row r="43" spans="2:20" ht="12.75">
      <c r="B43" s="79"/>
      <c r="C43" s="98" t="s">
        <v>51</v>
      </c>
      <c r="D43" s="199">
        <f>AVERAGE(D7:D41)</f>
        <v>2.2018431168831176</v>
      </c>
      <c r="E43" s="19"/>
      <c r="F43" s="199">
        <f aca="true" t="shared" si="1" ref="F43:P43">AVERAGE(F7:F41)</f>
        <v>3.012</v>
      </c>
      <c r="G43" s="199">
        <f t="shared" si="1"/>
        <v>2.7412114285714297</v>
      </c>
      <c r="H43" s="199">
        <f t="shared" si="1"/>
        <v>3.528285714285715</v>
      </c>
      <c r="I43" s="199">
        <f t="shared" si="1"/>
        <v>0.5037142857142858</v>
      </c>
      <c r="J43" s="199">
        <f t="shared" si="1"/>
        <v>1.118034285714286</v>
      </c>
      <c r="K43" s="199">
        <f t="shared" si="1"/>
        <v>0.7994285714285715</v>
      </c>
      <c r="L43" s="199">
        <f t="shared" si="1"/>
        <v>3.1482857142857146</v>
      </c>
      <c r="M43" s="199">
        <f t="shared" si="1"/>
        <v>3.380571428571429</v>
      </c>
      <c r="N43" s="199">
        <f t="shared" si="1"/>
        <v>2.6842857142857146</v>
      </c>
      <c r="O43" s="199">
        <f t="shared" si="1"/>
        <v>1.6540000000000004</v>
      </c>
      <c r="P43" s="199">
        <f t="shared" si="1"/>
        <v>1.6504571428571428</v>
      </c>
      <c r="T43" s="1"/>
    </row>
    <row r="44" spans="2:20" ht="12.75">
      <c r="B44" s="79"/>
      <c r="C44" s="79"/>
      <c r="D44" s="35"/>
      <c r="E44" s="19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T44" s="1"/>
    </row>
    <row r="45" spans="2:20" ht="14.25">
      <c r="B45" s="79"/>
      <c r="C45" s="154" t="s">
        <v>304</v>
      </c>
      <c r="D45" s="35"/>
      <c r="E45" s="19"/>
      <c r="F45" s="77"/>
      <c r="G45" s="25"/>
      <c r="H45" s="25"/>
      <c r="I45" s="25"/>
      <c r="J45" s="25"/>
      <c r="K45" s="105"/>
      <c r="L45" s="25"/>
      <c r="M45" s="25"/>
      <c r="N45" s="25"/>
      <c r="T45" s="1"/>
    </row>
    <row r="46" spans="1:14" ht="12.75">
      <c r="A46" s="4"/>
      <c r="B46" s="18"/>
      <c r="C46" s="24"/>
      <c r="D46" s="35"/>
      <c r="E46" s="22"/>
      <c r="F46" s="25"/>
      <c r="G46" s="25"/>
      <c r="H46" s="25"/>
      <c r="I46" s="25"/>
      <c r="J46" s="25"/>
      <c r="K46" s="25"/>
      <c r="L46" s="25"/>
      <c r="M46" s="25"/>
      <c r="N46" s="25"/>
    </row>
    <row r="47" spans="3:18" ht="12.75">
      <c r="C47" s="2"/>
      <c r="D47" s="35"/>
      <c r="E47" s="19"/>
      <c r="F47" s="25"/>
      <c r="G47" s="25"/>
      <c r="H47" s="25"/>
      <c r="I47" s="25"/>
      <c r="J47" s="25"/>
      <c r="K47" s="25"/>
      <c r="L47" s="25"/>
      <c r="M47" s="25"/>
      <c r="N47" s="104"/>
      <c r="Q47" s="1"/>
      <c r="R47" s="1"/>
    </row>
    <row r="48" spans="3:18" ht="14.25">
      <c r="C48" s="29"/>
      <c r="D48" s="35"/>
      <c r="E48" s="19"/>
      <c r="F48" s="25"/>
      <c r="G48" s="25"/>
      <c r="H48" s="25"/>
      <c r="I48" s="25"/>
      <c r="J48" s="25"/>
      <c r="K48" s="25"/>
      <c r="L48" s="25"/>
      <c r="M48" s="25"/>
      <c r="N48" s="104"/>
      <c r="Q48" s="1"/>
      <c r="R48" s="1"/>
    </row>
    <row r="49" spans="3:18" ht="14.25">
      <c r="C49" s="21"/>
      <c r="D49" s="35"/>
      <c r="E49" s="19"/>
      <c r="F49" s="22"/>
      <c r="G49" s="25"/>
      <c r="H49" s="25"/>
      <c r="I49" s="22"/>
      <c r="J49" s="22"/>
      <c r="K49" s="22"/>
      <c r="L49" s="22"/>
      <c r="M49" s="22"/>
      <c r="Q49" s="1"/>
      <c r="R49" s="1"/>
    </row>
    <row r="50" spans="4:18" ht="12.75">
      <c r="D50" s="35"/>
      <c r="E50" s="19"/>
      <c r="F50" s="22"/>
      <c r="G50" s="25"/>
      <c r="H50" s="25"/>
      <c r="I50" s="22"/>
      <c r="J50" s="22"/>
      <c r="K50" s="22"/>
      <c r="L50" s="22"/>
      <c r="M50" s="22"/>
      <c r="Q50" s="1"/>
      <c r="R50" s="1"/>
    </row>
    <row r="51" spans="4:18" ht="12.75">
      <c r="D51" s="35"/>
      <c r="Q51" s="1"/>
      <c r="R51" s="1"/>
    </row>
    <row r="52" spans="4:18" ht="12.75">
      <c r="D52" s="35"/>
      <c r="Q52" s="1"/>
      <c r="R52" s="1"/>
    </row>
    <row r="53" spans="4:18" ht="12.75">
      <c r="D53" s="35"/>
      <c r="Q53" s="1"/>
      <c r="R53" s="1"/>
    </row>
    <row r="54" spans="4:18" ht="12.75">
      <c r="D54" s="35"/>
      <c r="Q54" s="1"/>
      <c r="R54" s="1"/>
    </row>
    <row r="55" spans="4:18" ht="12.75">
      <c r="D55" s="35"/>
      <c r="Q55" s="1"/>
      <c r="R55" s="1"/>
    </row>
    <row r="56" spans="4:18" ht="12.75">
      <c r="D56" s="35"/>
      <c r="Q56" s="1"/>
      <c r="R56" s="1"/>
    </row>
    <row r="57" spans="4:18" ht="12.75">
      <c r="D57" s="35"/>
      <c r="Q57" s="1"/>
      <c r="R57" s="1"/>
    </row>
    <row r="58" spans="4:18" ht="12.75">
      <c r="D58" s="35"/>
      <c r="Q58" s="1"/>
      <c r="R58" s="1"/>
    </row>
    <row r="59" spans="4:18" ht="12.75">
      <c r="D59" s="35"/>
      <c r="Q59" s="1"/>
      <c r="R59" s="1"/>
    </row>
    <row r="60" spans="4:18" ht="12.75">
      <c r="D60" s="35"/>
      <c r="Q60" s="1"/>
      <c r="R60" s="1"/>
    </row>
    <row r="61" spans="4:18" ht="12.75">
      <c r="D61" s="35"/>
      <c r="Q61" s="1"/>
      <c r="R61" s="1"/>
    </row>
    <row r="62" spans="4:18" ht="12.75">
      <c r="D62" s="35"/>
      <c r="Q62" s="1"/>
      <c r="R62" s="1"/>
    </row>
    <row r="63" spans="4:18" ht="12.75">
      <c r="D63" s="35"/>
      <c r="Q63" s="1"/>
      <c r="R63" s="1"/>
    </row>
    <row r="64" spans="4:18" ht="12.75">
      <c r="D64" s="35"/>
      <c r="Q64" s="1"/>
      <c r="R64" s="1"/>
    </row>
    <row r="65" spans="4:18" ht="12.75">
      <c r="D65" s="35"/>
      <c r="Q65" s="1"/>
      <c r="R65" s="1"/>
    </row>
    <row r="66" spans="4:18" ht="12.75">
      <c r="D66" s="35"/>
      <c r="Q66" s="1"/>
      <c r="R66" s="1"/>
    </row>
    <row r="67" spans="4:18" ht="12.75">
      <c r="D67" s="35"/>
      <c r="Q67" s="1"/>
      <c r="R67" s="1"/>
    </row>
    <row r="68" spans="4:18" ht="12.75">
      <c r="D68" s="35"/>
      <c r="Q68" s="1"/>
      <c r="R68" s="1"/>
    </row>
    <row r="69" spans="4:18" ht="12.75">
      <c r="D69" s="35"/>
      <c r="Q69" s="1"/>
      <c r="R69" s="1"/>
    </row>
    <row r="70" spans="4:18" ht="12.75">
      <c r="D70" s="35"/>
      <c r="Q70" s="1"/>
      <c r="R70" s="1"/>
    </row>
    <row r="71" spans="4:18" ht="12.75">
      <c r="D71" s="35"/>
      <c r="Q71" s="1"/>
      <c r="R71" s="1"/>
    </row>
    <row r="72" spans="4:18" ht="12.75">
      <c r="D72" s="198"/>
      <c r="Q72" s="1"/>
      <c r="R72" s="1"/>
    </row>
    <row r="73" spans="4:18" ht="12.75">
      <c r="D73" s="198"/>
      <c r="Q73" s="1"/>
      <c r="R73" s="1"/>
    </row>
    <row r="74" spans="4:18" ht="12.75">
      <c r="D74" s="198"/>
      <c r="Q74" s="1"/>
      <c r="R74" s="1"/>
    </row>
    <row r="75" spans="4:18" ht="12.75">
      <c r="D75" s="198"/>
      <c r="Q75" s="1"/>
      <c r="R75" s="1"/>
    </row>
    <row r="76" spans="4:18" ht="12.75">
      <c r="D76" s="198"/>
      <c r="Q76" s="1"/>
      <c r="R76" s="1"/>
    </row>
    <row r="77" spans="4:18" ht="12.75">
      <c r="D77" s="35"/>
      <c r="Q77" s="1"/>
      <c r="R77" s="1"/>
    </row>
    <row r="78" spans="4:18" ht="12.75">
      <c r="D78" s="35"/>
      <c r="Q78" s="1"/>
      <c r="R78" s="1"/>
    </row>
    <row r="79" spans="4:18" ht="12.75">
      <c r="D79" s="35"/>
      <c r="Q79" s="1"/>
      <c r="R79" s="1"/>
    </row>
    <row r="80" spans="4:18" ht="12.75">
      <c r="D80" s="35"/>
      <c r="Q80" s="1"/>
      <c r="R80" s="1"/>
    </row>
    <row r="81" spans="4:18" ht="12.75">
      <c r="D81" s="35"/>
      <c r="Q81" s="1"/>
      <c r="R81" s="1"/>
    </row>
    <row r="82" spans="4:18" ht="12.75">
      <c r="D82" s="35"/>
      <c r="Q82" s="1"/>
      <c r="R82" s="1"/>
    </row>
    <row r="83" spans="4:18" ht="12.75">
      <c r="D83" s="35"/>
      <c r="Q83" s="1"/>
      <c r="R83" s="1"/>
    </row>
    <row r="84" spans="4:18" ht="12.75">
      <c r="D84" s="35"/>
      <c r="P84" s="5"/>
      <c r="Q84" s="5"/>
      <c r="R84" s="5"/>
    </row>
    <row r="85" spans="4:18" ht="12.75">
      <c r="D85" s="35"/>
      <c r="P85" s="5"/>
      <c r="Q85" s="5"/>
      <c r="R85" s="5"/>
    </row>
    <row r="86" spans="4:18" ht="12.75">
      <c r="D86" s="35"/>
      <c r="P86" s="5"/>
      <c r="Q86" s="5"/>
      <c r="R86" s="5"/>
    </row>
    <row r="87" spans="4:18" ht="12.75">
      <c r="D87" s="35"/>
      <c r="P87" s="5"/>
      <c r="Q87" s="5"/>
      <c r="R87" s="5"/>
    </row>
    <row r="88" spans="4:18" ht="12.75">
      <c r="D88" s="35"/>
      <c r="P88" s="5"/>
      <c r="Q88" s="5"/>
      <c r="R88" s="5"/>
    </row>
    <row r="89" spans="4:18" ht="12.75">
      <c r="D89" s="35"/>
      <c r="P89" s="5"/>
      <c r="Q89" s="5"/>
      <c r="R89" s="5"/>
    </row>
    <row r="90" spans="4:18" ht="12.75">
      <c r="D90" s="35"/>
      <c r="P90" s="5"/>
      <c r="Q90" s="5"/>
      <c r="R90" s="5"/>
    </row>
    <row r="91" spans="4:18" ht="12.75">
      <c r="D91" s="35"/>
      <c r="P91" s="5"/>
      <c r="Q91" s="5"/>
      <c r="R91" s="5"/>
    </row>
    <row r="92" spans="4:18" ht="12.75">
      <c r="D92" s="35"/>
      <c r="P92" s="5"/>
      <c r="Q92" s="5"/>
      <c r="R92" s="5"/>
    </row>
    <row r="93" spans="4:18" ht="12.75">
      <c r="D93" s="35"/>
      <c r="P93" s="5"/>
      <c r="Q93" s="5"/>
      <c r="R93" s="5"/>
    </row>
    <row r="94" spans="4:18" ht="12.75">
      <c r="D94" s="35"/>
      <c r="P94" s="5"/>
      <c r="Q94" s="5"/>
      <c r="R94" s="5"/>
    </row>
    <row r="95" spans="4:18" ht="12.75">
      <c r="D95" s="35"/>
      <c r="P95" s="5"/>
      <c r="Q95" s="5"/>
      <c r="R95" s="5"/>
    </row>
    <row r="96" spans="4:18" ht="12.75">
      <c r="D96" s="35"/>
      <c r="P96" s="5"/>
      <c r="Q96" s="5"/>
      <c r="R96" s="5"/>
    </row>
    <row r="97" spans="4:18" ht="12.75">
      <c r="D97" s="35"/>
      <c r="P97" s="5"/>
      <c r="Q97" s="5"/>
      <c r="R97" s="5"/>
    </row>
    <row r="98" spans="4:18" ht="12.75">
      <c r="D98" s="35"/>
      <c r="P98" s="5"/>
      <c r="Q98" s="5"/>
      <c r="R98" s="5"/>
    </row>
    <row r="99" spans="4:18" ht="12.75">
      <c r="D99" s="35"/>
      <c r="P99" s="5"/>
      <c r="Q99" s="5"/>
      <c r="R99" s="5"/>
    </row>
    <row r="100" spans="4:18" ht="12.75">
      <c r="D100" s="35"/>
      <c r="P100" s="5"/>
      <c r="Q100" s="5"/>
      <c r="R100" s="5"/>
    </row>
    <row r="101" spans="4:18" ht="12.75">
      <c r="D101" s="35"/>
      <c r="P101" s="5"/>
      <c r="Q101" s="5"/>
      <c r="R101" s="5"/>
    </row>
    <row r="102" spans="4:18" ht="12.75">
      <c r="D102" s="35"/>
      <c r="P102" s="5"/>
      <c r="Q102" s="5"/>
      <c r="R102" s="5"/>
    </row>
    <row r="103" spans="4:18" ht="12.75">
      <c r="D103" s="35"/>
      <c r="P103" s="5"/>
      <c r="Q103" s="5"/>
      <c r="R103" s="5"/>
    </row>
    <row r="104" spans="4:18" ht="12.75">
      <c r="D104" s="35"/>
      <c r="P104" s="5"/>
      <c r="Q104" s="5"/>
      <c r="R104" s="5"/>
    </row>
    <row r="105" spans="4:18" ht="12.75">
      <c r="D105" s="35"/>
      <c r="P105" s="5"/>
      <c r="Q105" s="5"/>
      <c r="R105" s="5"/>
    </row>
    <row r="106" spans="4:18" ht="12.75">
      <c r="D106" s="35"/>
      <c r="P106" s="5"/>
      <c r="Q106" s="5"/>
      <c r="R106" s="5"/>
    </row>
    <row r="107" spans="4:18" ht="12.75">
      <c r="D107" s="35"/>
      <c r="P107" s="5"/>
      <c r="Q107" s="5"/>
      <c r="R107" s="5"/>
    </row>
    <row r="108" spans="4:18" ht="12.75">
      <c r="D108" s="198"/>
      <c r="P108" s="5"/>
      <c r="Q108" s="5"/>
      <c r="R108" s="5"/>
    </row>
    <row r="109" spans="4:18" ht="12.75">
      <c r="D109" s="198"/>
      <c r="P109" s="5"/>
      <c r="Q109" s="5"/>
      <c r="R109" s="5"/>
    </row>
    <row r="110" spans="4:18" ht="12.75">
      <c r="D110" s="198"/>
      <c r="P110" s="5"/>
      <c r="Q110" s="5"/>
      <c r="R110" s="5"/>
    </row>
    <row r="111" spans="4:18" ht="12.75">
      <c r="D111" s="198"/>
      <c r="P111" s="5"/>
      <c r="Q111" s="5"/>
      <c r="R111" s="5"/>
    </row>
    <row r="112" spans="4:18" ht="12.75">
      <c r="D112" s="35"/>
      <c r="P112" s="5"/>
      <c r="Q112" s="5"/>
      <c r="R112" s="5"/>
    </row>
    <row r="113" spans="4:18" ht="12.75">
      <c r="D113" s="35"/>
      <c r="P113" s="5"/>
      <c r="Q113" s="5"/>
      <c r="R113" s="5"/>
    </row>
    <row r="114" spans="4:18" ht="12.75">
      <c r="D114" s="35"/>
      <c r="P114" s="5"/>
      <c r="Q114" s="5"/>
      <c r="R114" s="5"/>
    </row>
    <row r="115" spans="4:18" ht="12.75">
      <c r="D115" s="35"/>
      <c r="P115" s="5"/>
      <c r="Q115" s="5"/>
      <c r="R115" s="5"/>
    </row>
    <row r="116" spans="4:18" ht="12.75">
      <c r="D116" s="35"/>
      <c r="P116" s="5"/>
      <c r="Q116" s="5"/>
      <c r="R116" s="5"/>
    </row>
    <row r="117" spans="4:18" ht="12.75">
      <c r="D117" s="35"/>
      <c r="P117" s="5"/>
      <c r="Q117" s="5"/>
      <c r="R117" s="5"/>
    </row>
    <row r="118" spans="4:18" ht="12.75">
      <c r="D118" s="35"/>
      <c r="P118" s="5"/>
      <c r="Q118" s="5"/>
      <c r="R118" s="5"/>
    </row>
    <row r="119" spans="4:18" ht="12.75">
      <c r="D119" s="35"/>
      <c r="P119" s="5"/>
      <c r="Q119" s="5"/>
      <c r="R119" s="5"/>
    </row>
    <row r="120" spans="4:18" ht="12.75">
      <c r="D120" s="35"/>
      <c r="P120" s="5"/>
      <c r="Q120" s="5"/>
      <c r="R120" s="5"/>
    </row>
    <row r="121" spans="4:18" ht="12.75">
      <c r="D121" s="35"/>
      <c r="P121" s="5"/>
      <c r="Q121" s="5"/>
      <c r="R121" s="5"/>
    </row>
    <row r="122" spans="4:18" ht="12.75">
      <c r="D122" s="35"/>
      <c r="P122" s="5"/>
      <c r="Q122" s="5"/>
      <c r="R122" s="5"/>
    </row>
    <row r="123" spans="4:18" ht="12.75">
      <c r="D123" s="35"/>
      <c r="P123" s="5"/>
      <c r="Q123" s="5"/>
      <c r="R123" s="5"/>
    </row>
    <row r="124" spans="4:18" ht="12.75">
      <c r="D124" s="35"/>
      <c r="P124" s="5"/>
      <c r="Q124" s="5"/>
      <c r="R124" s="5"/>
    </row>
    <row r="125" spans="4:18" ht="12.75">
      <c r="D125" s="35"/>
      <c r="P125" s="5"/>
      <c r="Q125" s="5"/>
      <c r="R125" s="5"/>
    </row>
    <row r="126" spans="4:18" ht="12.75">
      <c r="D126" s="35"/>
      <c r="P126" s="5"/>
      <c r="Q126" s="5"/>
      <c r="R126" s="5"/>
    </row>
    <row r="127" spans="4:18" ht="12.75">
      <c r="D127" s="35"/>
      <c r="P127" s="5"/>
      <c r="Q127" s="5"/>
      <c r="R127" s="5"/>
    </row>
    <row r="128" spans="4:18" ht="12.75">
      <c r="D128" s="35"/>
      <c r="P128" s="5"/>
      <c r="Q128" s="5"/>
      <c r="R128" s="5"/>
    </row>
    <row r="129" spans="4:18" ht="12.75">
      <c r="D129" s="35"/>
      <c r="P129" s="5"/>
      <c r="Q129" s="5"/>
      <c r="R129" s="5"/>
    </row>
    <row r="130" spans="4:18" ht="12.75">
      <c r="D130" s="35"/>
      <c r="P130" s="5"/>
      <c r="Q130" s="5"/>
      <c r="R130" s="5"/>
    </row>
    <row r="131" spans="4:18" ht="12.75">
      <c r="D131" s="35"/>
      <c r="P131" s="5"/>
      <c r="Q131" s="5"/>
      <c r="R131" s="5"/>
    </row>
    <row r="132" spans="4:18" ht="12.75">
      <c r="D132" s="35"/>
      <c r="P132" s="5"/>
      <c r="Q132" s="5"/>
      <c r="R132" s="5"/>
    </row>
    <row r="133" spans="4:18" ht="12.75">
      <c r="D133" s="35"/>
      <c r="P133" s="5"/>
      <c r="Q133" s="5"/>
      <c r="R133" s="5"/>
    </row>
    <row r="134" spans="4:18" ht="12.75">
      <c r="D134" s="35"/>
      <c r="P134" s="5"/>
      <c r="Q134" s="5"/>
      <c r="R134" s="5"/>
    </row>
    <row r="135" spans="4:18" ht="12.75">
      <c r="D135" s="35"/>
      <c r="P135" s="5"/>
      <c r="Q135" s="5"/>
      <c r="R135" s="5"/>
    </row>
    <row r="136" spans="4:18" ht="12.75">
      <c r="D136" s="35"/>
      <c r="P136" s="5"/>
      <c r="Q136" s="5"/>
      <c r="R136" s="5"/>
    </row>
    <row r="137" spans="4:18" ht="12.75">
      <c r="D137" s="35"/>
      <c r="P137" s="5"/>
      <c r="Q137" s="5"/>
      <c r="R137" s="5"/>
    </row>
    <row r="138" spans="4:18" ht="12.75">
      <c r="D138" s="35"/>
      <c r="P138" s="5"/>
      <c r="Q138" s="5"/>
      <c r="R138" s="5"/>
    </row>
    <row r="139" spans="4:18" ht="12.75">
      <c r="D139" s="35"/>
      <c r="P139" s="5"/>
      <c r="Q139" s="5"/>
      <c r="R139" s="5"/>
    </row>
    <row r="140" spans="4:18" ht="12.75">
      <c r="D140" s="35"/>
      <c r="P140" s="5"/>
      <c r="Q140" s="5"/>
      <c r="R140" s="5"/>
    </row>
    <row r="141" spans="4:18" ht="12.75">
      <c r="D141" s="35"/>
      <c r="P141" s="5"/>
      <c r="Q141" s="5"/>
      <c r="R141" s="5"/>
    </row>
    <row r="142" spans="4:18" ht="12.75">
      <c r="D142" s="198"/>
      <c r="P142" s="5"/>
      <c r="Q142" s="5"/>
      <c r="R142" s="5"/>
    </row>
    <row r="143" spans="4:18" ht="12.75">
      <c r="D143" s="198"/>
      <c r="P143" s="5"/>
      <c r="Q143" s="5"/>
      <c r="R143" s="5"/>
    </row>
    <row r="144" spans="4:18" ht="12.75">
      <c r="D144" s="198"/>
      <c r="P144" s="5"/>
      <c r="Q144" s="5"/>
      <c r="R144" s="5"/>
    </row>
    <row r="145" spans="4:18" ht="12.75">
      <c r="D145" s="198"/>
      <c r="P145" s="5"/>
      <c r="Q145" s="5"/>
      <c r="R145" s="5"/>
    </row>
    <row r="146" spans="4:18" ht="12.75">
      <c r="D146" s="198"/>
      <c r="P146" s="5"/>
      <c r="Q146" s="5"/>
      <c r="R146" s="5"/>
    </row>
    <row r="147" spans="4:18" ht="12.75">
      <c r="D147" s="35"/>
      <c r="P147" s="5"/>
      <c r="Q147" s="5"/>
      <c r="R147" s="5"/>
    </row>
    <row r="148" spans="4:18" ht="12.75">
      <c r="D148" s="35"/>
      <c r="P148" s="5"/>
      <c r="Q148" s="5"/>
      <c r="R148" s="5"/>
    </row>
    <row r="149" spans="4:18" ht="12.75">
      <c r="D149" s="35"/>
      <c r="P149" s="5"/>
      <c r="Q149" s="5"/>
      <c r="R149" s="5"/>
    </row>
    <row r="150" ht="12.75">
      <c r="D150" s="35"/>
    </row>
    <row r="151" ht="12.75">
      <c r="D151" s="35"/>
    </row>
    <row r="152" ht="12.75">
      <c r="D152" s="35"/>
    </row>
    <row r="153" ht="12.75">
      <c r="D153" s="35"/>
    </row>
    <row r="154" ht="12.75">
      <c r="D154" s="35"/>
    </row>
    <row r="155" ht="12.75">
      <c r="D155" s="35"/>
    </row>
    <row r="156" ht="12.75">
      <c r="D156" s="35"/>
    </row>
    <row r="157" ht="12.75">
      <c r="D157" s="35"/>
    </row>
    <row r="158" ht="12.75">
      <c r="D158" s="35"/>
    </row>
    <row r="159" ht="12.75">
      <c r="D159" s="35"/>
    </row>
    <row r="160" ht="12.75">
      <c r="D160" s="35"/>
    </row>
    <row r="161" ht="12.75">
      <c r="D161" s="35"/>
    </row>
    <row r="162" ht="12.75">
      <c r="D162" s="35"/>
    </row>
    <row r="163" ht="12.75">
      <c r="D163" s="35"/>
    </row>
    <row r="164" ht="12.75">
      <c r="D164" s="35"/>
    </row>
    <row r="165" ht="12.75">
      <c r="D165" s="35"/>
    </row>
    <row r="166" ht="12.75">
      <c r="D166" s="35"/>
    </row>
    <row r="167" ht="12.75">
      <c r="D167" s="35"/>
    </row>
    <row r="168" ht="12.75">
      <c r="D168" s="35"/>
    </row>
    <row r="169" ht="12.75">
      <c r="D169" s="35"/>
    </row>
    <row r="170" ht="12.75">
      <c r="D170" s="35"/>
    </row>
    <row r="171" ht="12.75">
      <c r="D171" s="35"/>
    </row>
    <row r="172" ht="12.75">
      <c r="D172" s="35"/>
    </row>
    <row r="173" ht="12.75">
      <c r="D173" s="35"/>
    </row>
    <row r="174" ht="12.75">
      <c r="D174" s="35"/>
    </row>
    <row r="175" ht="12.75">
      <c r="D175" s="35"/>
    </row>
    <row r="176" ht="12.75">
      <c r="D176" s="35"/>
    </row>
    <row r="177" ht="12.75">
      <c r="D177" s="198"/>
    </row>
    <row r="178" ht="12.75">
      <c r="D178" s="198"/>
    </row>
    <row r="179" ht="12.75">
      <c r="D179" s="198"/>
    </row>
    <row r="180" ht="12.75">
      <c r="D180" s="198"/>
    </row>
    <row r="181" ht="12.75">
      <c r="D181" s="198"/>
    </row>
    <row r="182" ht="12.75">
      <c r="D182" s="35"/>
    </row>
    <row r="183" ht="12.75">
      <c r="D183" s="35"/>
    </row>
    <row r="184" ht="12.75">
      <c r="D184" s="35"/>
    </row>
    <row r="185" ht="12.75">
      <c r="D185" s="35"/>
    </row>
    <row r="186" ht="12.75">
      <c r="D186" s="35"/>
    </row>
    <row r="187" ht="12.75">
      <c r="D187" s="35"/>
    </row>
    <row r="188" ht="12.75">
      <c r="D188" s="35"/>
    </row>
    <row r="189" ht="12.75">
      <c r="D189" s="35"/>
    </row>
    <row r="190" ht="12.75">
      <c r="D190" s="35"/>
    </row>
    <row r="191" ht="12.75">
      <c r="D191" s="35"/>
    </row>
    <row r="192" ht="12.75">
      <c r="D192" s="35"/>
    </row>
    <row r="193" ht="12.75">
      <c r="D193" s="35"/>
    </row>
    <row r="194" ht="12.75">
      <c r="D194" s="35"/>
    </row>
    <row r="195" ht="12.75">
      <c r="D195" s="35"/>
    </row>
    <row r="196" ht="12.75">
      <c r="D196" s="35"/>
    </row>
    <row r="197" ht="12.75">
      <c r="D197" s="35"/>
    </row>
    <row r="198" ht="12.75">
      <c r="D198" s="35"/>
    </row>
    <row r="199" ht="12.75">
      <c r="D199" s="35"/>
    </row>
    <row r="200" ht="12.75">
      <c r="D200" s="35"/>
    </row>
    <row r="201" ht="12.75">
      <c r="D201" s="35"/>
    </row>
    <row r="202" ht="12.75">
      <c r="D202" s="35"/>
    </row>
    <row r="203" ht="12.75">
      <c r="D203" s="35"/>
    </row>
    <row r="204" ht="12.75">
      <c r="D204" s="35"/>
    </row>
    <row r="205" ht="12.75">
      <c r="D205" s="35"/>
    </row>
    <row r="206" ht="12.75">
      <c r="D206" s="35"/>
    </row>
    <row r="207" ht="12.75">
      <c r="D207" s="35"/>
    </row>
    <row r="208" ht="12.75">
      <c r="D208" s="35"/>
    </row>
    <row r="209" ht="12.75">
      <c r="D209" s="35"/>
    </row>
    <row r="210" ht="12.75">
      <c r="D210" s="35"/>
    </row>
    <row r="211" ht="12.75">
      <c r="D211" s="35"/>
    </row>
    <row r="212" ht="12.75">
      <c r="D212" s="198"/>
    </row>
    <row r="213" ht="12.75">
      <c r="D213" s="198"/>
    </row>
    <row r="214" ht="12.75">
      <c r="D214" s="198"/>
    </row>
    <row r="215" ht="12.75">
      <c r="D215" s="198"/>
    </row>
    <row r="216" ht="12.75">
      <c r="D216" s="198"/>
    </row>
    <row r="217" ht="12.75">
      <c r="D217" s="199"/>
    </row>
    <row r="218" ht="12.75">
      <c r="D218" s="200"/>
    </row>
    <row r="219" ht="12.75">
      <c r="D219" s="200"/>
    </row>
    <row r="220" ht="12.75">
      <c r="D220" s="200"/>
    </row>
    <row r="221" ht="12.75">
      <c r="D221" s="200"/>
    </row>
    <row r="222" ht="12.75">
      <c r="D222" s="200"/>
    </row>
    <row r="223" ht="12.75">
      <c r="D223" s="200"/>
    </row>
    <row r="224" ht="12.75">
      <c r="D224" s="200"/>
    </row>
    <row r="225" ht="12.75">
      <c r="D225" s="200"/>
    </row>
    <row r="226" ht="12.75">
      <c r="D226" s="200"/>
    </row>
    <row r="227" ht="12.75">
      <c r="D227" s="200"/>
    </row>
    <row r="228" ht="12.75">
      <c r="D228" s="200"/>
    </row>
    <row r="229" ht="12.75">
      <c r="D229" s="200"/>
    </row>
    <row r="230" ht="12.75">
      <c r="D230" s="200"/>
    </row>
    <row r="231" ht="12.75">
      <c r="D231" s="200"/>
    </row>
    <row r="232" ht="12.75">
      <c r="D232" s="200"/>
    </row>
    <row r="233" ht="12.75">
      <c r="D233" s="200"/>
    </row>
    <row r="234" ht="12.75">
      <c r="D234" s="199"/>
    </row>
    <row r="235" ht="12.75">
      <c r="D235" s="199"/>
    </row>
    <row r="236" ht="12.75">
      <c r="D236" s="199"/>
    </row>
    <row r="237" ht="12.75">
      <c r="D237" s="199"/>
    </row>
    <row r="238" ht="12.75">
      <c r="D238" s="199"/>
    </row>
    <row r="239" ht="12.75">
      <c r="D239" s="199"/>
    </row>
    <row r="240" ht="12.75">
      <c r="D240" s="199"/>
    </row>
    <row r="241" ht="12.75">
      <c r="D241" s="199"/>
    </row>
    <row r="242" ht="12.75">
      <c r="D242" s="199"/>
    </row>
    <row r="243" ht="12.75">
      <c r="D243" s="199"/>
    </row>
    <row r="244" ht="12.75">
      <c r="D244" s="199"/>
    </row>
    <row r="245" ht="12.75">
      <c r="D245" s="199"/>
    </row>
    <row r="246" ht="12.75">
      <c r="D246" s="199"/>
    </row>
    <row r="247" ht="12.75">
      <c r="D247" s="200"/>
    </row>
    <row r="248" ht="12.75">
      <c r="D248" s="200"/>
    </row>
    <row r="249" ht="12.75">
      <c r="D249" s="200"/>
    </row>
    <row r="250" ht="12.75">
      <c r="D250" s="200"/>
    </row>
    <row r="251" ht="12.75">
      <c r="D251" s="200"/>
    </row>
    <row r="252" ht="12.75">
      <c r="D252" s="199"/>
    </row>
    <row r="253" ht="12.75">
      <c r="D253" s="199"/>
    </row>
    <row r="254" ht="12.75">
      <c r="D254" s="199"/>
    </row>
    <row r="255" ht="12.75">
      <c r="D255" s="199"/>
    </row>
    <row r="256" ht="12.75">
      <c r="D256" s="199"/>
    </row>
    <row r="257" ht="12.75">
      <c r="D257" s="199"/>
    </row>
    <row r="258" ht="12.75">
      <c r="D258" s="199"/>
    </row>
    <row r="259" ht="12.75">
      <c r="D259" s="199"/>
    </row>
    <row r="260" ht="12.75">
      <c r="D260" s="199"/>
    </row>
    <row r="261" ht="12.75">
      <c r="D261" s="199"/>
    </row>
    <row r="262" ht="12.75">
      <c r="D262" s="199"/>
    </row>
    <row r="263" ht="12.75">
      <c r="D263" s="199"/>
    </row>
    <row r="264" ht="12.75">
      <c r="D264" s="199"/>
    </row>
    <row r="265" ht="12.75">
      <c r="D265" s="199"/>
    </row>
    <row r="266" ht="12.75">
      <c r="D266" s="199"/>
    </row>
    <row r="267" ht="12.75">
      <c r="D267" s="199"/>
    </row>
    <row r="268" ht="12.75">
      <c r="D268" s="199"/>
    </row>
    <row r="269" ht="12.75">
      <c r="D269" s="199"/>
    </row>
    <row r="270" ht="12.75">
      <c r="D270" s="199"/>
    </row>
    <row r="271" ht="12.75">
      <c r="D271" s="199"/>
    </row>
    <row r="272" ht="12.75">
      <c r="D272" s="199"/>
    </row>
    <row r="273" ht="12.75">
      <c r="D273" s="199"/>
    </row>
    <row r="274" ht="12.75">
      <c r="D274" s="199"/>
    </row>
    <row r="275" ht="12.75">
      <c r="D275" s="199"/>
    </row>
    <row r="276" ht="12.75">
      <c r="D276" s="199"/>
    </row>
    <row r="277" ht="12.75">
      <c r="D277" s="199"/>
    </row>
    <row r="278" ht="12.75">
      <c r="D278" s="199"/>
    </row>
    <row r="279" ht="12.75">
      <c r="D279" s="200"/>
    </row>
    <row r="280" ht="12.75">
      <c r="D280" s="200"/>
    </row>
    <row r="281" ht="12.75">
      <c r="D281" s="200"/>
    </row>
    <row r="282" ht="12.75">
      <c r="D282" s="200"/>
    </row>
    <row r="283" ht="12.75">
      <c r="D283" s="200"/>
    </row>
    <row r="284" ht="12.75">
      <c r="D284" s="200"/>
    </row>
    <row r="285" ht="12.75">
      <c r="D285" s="200"/>
    </row>
    <row r="286" ht="12.75">
      <c r="D286" s="200"/>
    </row>
    <row r="287" ht="12.75">
      <c r="D287" s="85"/>
    </row>
    <row r="288" ht="12.75">
      <c r="D288" s="85"/>
    </row>
    <row r="289" ht="12.75">
      <c r="D289" s="85"/>
    </row>
    <row r="290" ht="12.75">
      <c r="D290" s="85"/>
    </row>
  </sheetData>
  <mergeCells count="1">
    <mergeCell ref="D3:E3"/>
  </mergeCells>
  <printOptions horizontalCentered="1" verticalCentered="1"/>
  <pageMargins left="0.5" right="0.5" top="1" bottom="1" header="0.5" footer="0.5"/>
  <pageSetup fitToHeight="1" fitToWidth="1" horizontalDpi="600" verticalDpi="600" orientation="landscape" scale="83" r:id="rId1"/>
  <headerFooter alignWithMargins="0">
    <oddFooter>&amp;R32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53"/>
  <sheetViews>
    <sheetView zoomScale="50" zoomScaleNormal="50" zoomScaleSheetLayoutView="25" workbookViewId="0" topLeftCell="A1">
      <selection activeCell="A1" sqref="A1:F1"/>
    </sheetView>
  </sheetViews>
  <sheetFormatPr defaultColWidth="9.140625" defaultRowHeight="12.75"/>
  <cols>
    <col min="1" max="1" width="35.140625" style="0" bestFit="1" customWidth="1"/>
    <col min="2" max="2" width="32.7109375" style="0" customWidth="1"/>
    <col min="3" max="3" width="25.7109375" style="0" customWidth="1"/>
    <col min="4" max="4" width="50.7109375" style="0" customWidth="1"/>
    <col min="5" max="5" width="45.7109375" style="0" customWidth="1"/>
    <col min="6" max="6" width="104.421875" style="0" customWidth="1"/>
  </cols>
  <sheetData>
    <row r="1" spans="1:6" ht="30" customHeight="1">
      <c r="A1" s="301" t="s">
        <v>736</v>
      </c>
      <c r="B1" s="301"/>
      <c r="C1" s="301"/>
      <c r="D1" s="301"/>
      <c r="E1" s="301"/>
      <c r="F1" s="301"/>
    </row>
    <row r="2" spans="1:6" ht="25.5" customHeight="1">
      <c r="A2" s="260"/>
      <c r="B2" s="260"/>
      <c r="C2" s="260"/>
      <c r="D2" s="260"/>
      <c r="E2" s="260"/>
      <c r="F2" s="260"/>
    </row>
    <row r="3" spans="1:6" ht="19.5" customHeight="1">
      <c r="A3" s="261"/>
      <c r="B3" s="262"/>
      <c r="C3" s="263" t="s">
        <v>579</v>
      </c>
      <c r="D3" s="262"/>
      <c r="E3" s="262"/>
      <c r="F3" s="262"/>
    </row>
    <row r="4" spans="1:6" ht="18.75" customHeight="1">
      <c r="A4" s="264" t="s">
        <v>580</v>
      </c>
      <c r="B4" s="265" t="s">
        <v>581</v>
      </c>
      <c r="C4" s="265" t="s">
        <v>582</v>
      </c>
      <c r="D4" s="265" t="s">
        <v>583</v>
      </c>
      <c r="E4" s="265" t="s">
        <v>584</v>
      </c>
      <c r="F4" s="265" t="s">
        <v>585</v>
      </c>
    </row>
    <row r="5" spans="1:8" ht="21.75" customHeight="1">
      <c r="A5" s="266" t="s">
        <v>586</v>
      </c>
      <c r="B5" s="267" t="s">
        <v>587</v>
      </c>
      <c r="C5" s="267">
        <v>2003</v>
      </c>
      <c r="D5" s="268" t="s">
        <v>588</v>
      </c>
      <c r="E5" s="268" t="s">
        <v>589</v>
      </c>
      <c r="F5" s="268" t="s">
        <v>590</v>
      </c>
      <c r="G5" s="269"/>
      <c r="H5" s="269"/>
    </row>
    <row r="6" spans="1:8" ht="18.75" customHeight="1">
      <c r="A6" s="270"/>
      <c r="B6" s="271"/>
      <c r="C6" s="271"/>
      <c r="D6" s="272"/>
      <c r="E6" s="272"/>
      <c r="F6" s="272"/>
      <c r="G6" s="269"/>
      <c r="H6" s="269"/>
    </row>
    <row r="7" spans="1:8" ht="21.75" customHeight="1">
      <c r="A7" s="266" t="s">
        <v>591</v>
      </c>
      <c r="B7" s="256" t="s">
        <v>592</v>
      </c>
      <c r="C7" s="256">
        <v>2005</v>
      </c>
      <c r="D7" s="257" t="s">
        <v>593</v>
      </c>
      <c r="E7" s="257" t="s">
        <v>594</v>
      </c>
      <c r="F7" s="257" t="s">
        <v>403</v>
      </c>
      <c r="G7" s="269"/>
      <c r="H7" s="269"/>
    </row>
    <row r="8" spans="1:8" ht="21.75" customHeight="1">
      <c r="A8" s="266"/>
      <c r="B8" s="258" t="s">
        <v>595</v>
      </c>
      <c r="C8" s="256">
        <v>2005</v>
      </c>
      <c r="D8" s="257" t="s">
        <v>596</v>
      </c>
      <c r="E8" s="257" t="s">
        <v>597</v>
      </c>
      <c r="F8" s="257" t="s">
        <v>598</v>
      </c>
      <c r="G8" s="269"/>
      <c r="H8" s="269"/>
    </row>
    <row r="9" spans="1:8" ht="18.75" customHeight="1">
      <c r="A9" s="270"/>
      <c r="B9" s="259"/>
      <c r="C9" s="271"/>
      <c r="D9" s="272"/>
      <c r="E9" s="272"/>
      <c r="F9" s="272"/>
      <c r="G9" s="269"/>
      <c r="H9" s="269"/>
    </row>
    <row r="10" spans="1:8" ht="21.75" customHeight="1">
      <c r="A10" s="266" t="s">
        <v>599</v>
      </c>
      <c r="B10" s="258" t="s">
        <v>600</v>
      </c>
      <c r="C10" s="256">
        <v>2006</v>
      </c>
      <c r="D10" s="257" t="s">
        <v>601</v>
      </c>
      <c r="E10" s="257" t="s">
        <v>594</v>
      </c>
      <c r="F10" s="257" t="s">
        <v>602</v>
      </c>
      <c r="G10" s="269"/>
      <c r="H10" s="269"/>
    </row>
    <row r="11" spans="1:8" ht="18.75" customHeight="1">
      <c r="A11" s="270"/>
      <c r="B11" s="259"/>
      <c r="C11" s="271"/>
      <c r="D11" s="272"/>
      <c r="E11" s="272"/>
      <c r="F11" s="272"/>
      <c r="G11" s="269"/>
      <c r="H11" s="269"/>
    </row>
    <row r="12" spans="1:8" ht="21.75" customHeight="1">
      <c r="A12" s="266" t="s">
        <v>603</v>
      </c>
      <c r="B12" s="258" t="s">
        <v>604</v>
      </c>
      <c r="C12" s="256">
        <v>2001</v>
      </c>
      <c r="D12" s="257" t="s">
        <v>605</v>
      </c>
      <c r="E12" s="257" t="s">
        <v>606</v>
      </c>
      <c r="F12" s="257" t="s">
        <v>607</v>
      </c>
      <c r="G12" s="269"/>
      <c r="H12" s="269"/>
    </row>
    <row r="13" spans="1:8" ht="21.75" customHeight="1">
      <c r="A13" s="266"/>
      <c r="B13" s="258" t="s">
        <v>608</v>
      </c>
      <c r="C13" s="256">
        <v>2001</v>
      </c>
      <c r="D13" s="257" t="s">
        <v>609</v>
      </c>
      <c r="E13" s="257" t="s">
        <v>610</v>
      </c>
      <c r="F13" s="257" t="s">
        <v>607</v>
      </c>
      <c r="G13" s="269"/>
      <c r="H13" s="269"/>
    </row>
    <row r="14" spans="1:8" ht="21.75" customHeight="1">
      <c r="A14" s="266"/>
      <c r="B14" s="258" t="s">
        <v>611</v>
      </c>
      <c r="C14" s="256">
        <v>2002</v>
      </c>
      <c r="D14" s="257" t="s">
        <v>612</v>
      </c>
      <c r="E14" s="257" t="s">
        <v>589</v>
      </c>
      <c r="F14" s="257" t="s">
        <v>607</v>
      </c>
      <c r="G14" s="269"/>
      <c r="H14" s="269"/>
    </row>
    <row r="15" spans="1:8" ht="21.75" customHeight="1">
      <c r="A15" s="266"/>
      <c r="B15" s="258" t="s">
        <v>613</v>
      </c>
      <c r="C15" s="256">
        <v>2005</v>
      </c>
      <c r="D15" s="257" t="s">
        <v>614</v>
      </c>
      <c r="E15" s="257" t="s">
        <v>615</v>
      </c>
      <c r="F15" s="257" t="s">
        <v>616</v>
      </c>
      <c r="G15" s="269"/>
      <c r="H15" s="269"/>
    </row>
    <row r="16" spans="1:8" ht="18.75" customHeight="1">
      <c r="A16" s="270"/>
      <c r="B16" s="259"/>
      <c r="C16" s="271"/>
      <c r="D16" s="272"/>
      <c r="E16" s="272"/>
      <c r="F16" s="272"/>
      <c r="G16" s="269"/>
      <c r="H16" s="269"/>
    </row>
    <row r="17" spans="1:8" ht="21.75" customHeight="1">
      <c r="A17" s="266" t="s">
        <v>617</v>
      </c>
      <c r="B17" s="258" t="s">
        <v>618</v>
      </c>
      <c r="C17" s="256">
        <v>2001</v>
      </c>
      <c r="D17" s="257" t="s">
        <v>619</v>
      </c>
      <c r="E17" s="257" t="s">
        <v>620</v>
      </c>
      <c r="F17" s="257" t="s">
        <v>621</v>
      </c>
      <c r="G17" s="269"/>
      <c r="H17" s="269"/>
    </row>
    <row r="18" spans="1:8" ht="21.75" customHeight="1">
      <c r="A18" s="266"/>
      <c r="B18" s="258" t="s">
        <v>622</v>
      </c>
      <c r="C18" s="256">
        <v>2001</v>
      </c>
      <c r="D18" s="257" t="s">
        <v>623</v>
      </c>
      <c r="E18" s="257" t="s">
        <v>606</v>
      </c>
      <c r="F18" s="257" t="s">
        <v>624</v>
      </c>
      <c r="G18" s="269"/>
      <c r="H18" s="269"/>
    </row>
    <row r="19" spans="1:8" ht="21.75" customHeight="1">
      <c r="A19" s="266"/>
      <c r="B19" s="258" t="s">
        <v>625</v>
      </c>
      <c r="C19" s="256">
        <v>2004</v>
      </c>
      <c r="D19" s="257" t="s">
        <v>626</v>
      </c>
      <c r="E19" s="257" t="s">
        <v>627</v>
      </c>
      <c r="F19" s="257" t="s">
        <v>628</v>
      </c>
      <c r="G19" s="269"/>
      <c r="H19" s="269"/>
    </row>
    <row r="20" spans="1:8" ht="21.75" customHeight="1">
      <c r="A20" s="266"/>
      <c r="B20" s="258" t="s">
        <v>629</v>
      </c>
      <c r="C20" s="256">
        <v>2003</v>
      </c>
      <c r="D20" s="257" t="s">
        <v>630</v>
      </c>
      <c r="E20" s="257" t="s">
        <v>631</v>
      </c>
      <c r="F20" s="257" t="s">
        <v>632</v>
      </c>
      <c r="G20" s="269"/>
      <c r="H20" s="269"/>
    </row>
    <row r="21" spans="1:8" ht="21.75" customHeight="1">
      <c r="A21" s="266"/>
      <c r="B21" s="258" t="s">
        <v>633</v>
      </c>
      <c r="C21" s="256">
        <v>2005</v>
      </c>
      <c r="D21" s="257" t="s">
        <v>262</v>
      </c>
      <c r="E21" s="257" t="s">
        <v>634</v>
      </c>
      <c r="F21" s="257" t="s">
        <v>420</v>
      </c>
      <c r="G21" s="269"/>
      <c r="H21" s="269"/>
    </row>
    <row r="22" spans="1:8" ht="21.75" customHeight="1">
      <c r="A22" s="266"/>
      <c r="B22" s="258" t="s">
        <v>635</v>
      </c>
      <c r="C22" s="256">
        <v>2006</v>
      </c>
      <c r="D22" s="257" t="s">
        <v>636</v>
      </c>
      <c r="E22" s="257" t="s">
        <v>637</v>
      </c>
      <c r="F22" s="257" t="s">
        <v>624</v>
      </c>
      <c r="G22" s="269"/>
      <c r="H22" s="269"/>
    </row>
    <row r="23" spans="1:8" ht="18.75" customHeight="1">
      <c r="A23" s="270"/>
      <c r="B23" s="259"/>
      <c r="C23" s="271"/>
      <c r="D23" s="272"/>
      <c r="E23" s="272"/>
      <c r="F23" s="272"/>
      <c r="G23" s="269"/>
      <c r="H23" s="269"/>
    </row>
    <row r="24" spans="1:8" ht="21.75" customHeight="1">
      <c r="A24" s="266" t="s">
        <v>638</v>
      </c>
      <c r="B24" s="258" t="s">
        <v>639</v>
      </c>
      <c r="C24" s="256">
        <v>2002</v>
      </c>
      <c r="D24" s="257" t="s">
        <v>640</v>
      </c>
      <c r="E24" s="257" t="s">
        <v>641</v>
      </c>
      <c r="F24" s="257" t="s">
        <v>642</v>
      </c>
      <c r="G24" s="269"/>
      <c r="H24" s="269"/>
    </row>
    <row r="25" spans="1:8" ht="21.75" customHeight="1">
      <c r="A25" s="266"/>
      <c r="B25" s="258"/>
      <c r="C25" s="256"/>
      <c r="D25" s="257"/>
      <c r="E25" s="257"/>
      <c r="F25" s="257" t="s">
        <v>643</v>
      </c>
      <c r="G25" s="269"/>
      <c r="H25" s="269"/>
    </row>
    <row r="26" spans="1:8" ht="21.75" customHeight="1">
      <c r="A26" s="266"/>
      <c r="B26" s="258" t="s">
        <v>644</v>
      </c>
      <c r="C26" s="256">
        <v>2006</v>
      </c>
      <c r="D26" s="257" t="s">
        <v>357</v>
      </c>
      <c r="E26" s="257" t="s">
        <v>431</v>
      </c>
      <c r="F26" s="257" t="s">
        <v>409</v>
      </c>
      <c r="G26" s="269"/>
      <c r="H26" s="269"/>
    </row>
    <row r="27" spans="1:8" ht="21.75" customHeight="1">
      <c r="A27" s="266"/>
      <c r="B27" s="258" t="s">
        <v>645</v>
      </c>
      <c r="C27" s="256">
        <v>2002</v>
      </c>
      <c r="D27" s="257" t="s">
        <v>646</v>
      </c>
      <c r="E27" s="257" t="s">
        <v>647</v>
      </c>
      <c r="F27" s="257" t="s">
        <v>648</v>
      </c>
      <c r="G27" s="269"/>
      <c r="H27" s="269"/>
    </row>
    <row r="28" spans="1:8" ht="18.75" customHeight="1">
      <c r="A28" s="273"/>
      <c r="B28" s="273"/>
      <c r="C28" s="273"/>
      <c r="D28" s="273"/>
      <c r="E28" s="273"/>
      <c r="F28" s="273"/>
      <c r="G28" s="269"/>
      <c r="H28" s="269"/>
    </row>
    <row r="29" spans="1:8" ht="21.75" customHeight="1">
      <c r="A29" s="266" t="s">
        <v>649</v>
      </c>
      <c r="B29" s="258" t="s">
        <v>650</v>
      </c>
      <c r="C29" s="256">
        <v>2001</v>
      </c>
      <c r="D29" s="257" t="s">
        <v>651</v>
      </c>
      <c r="E29" s="257" t="s">
        <v>652</v>
      </c>
      <c r="F29" s="257" t="s">
        <v>653</v>
      </c>
      <c r="G29" s="269"/>
      <c r="H29" s="269"/>
    </row>
    <row r="30" spans="1:8" ht="21.75" customHeight="1">
      <c r="A30" s="266"/>
      <c r="B30" s="258" t="s">
        <v>654</v>
      </c>
      <c r="C30" s="256">
        <v>2003</v>
      </c>
      <c r="D30" s="257" t="s">
        <v>655</v>
      </c>
      <c r="E30" s="257" t="s">
        <v>637</v>
      </c>
      <c r="F30" s="257" t="s">
        <v>656</v>
      </c>
      <c r="G30" s="269"/>
      <c r="H30" s="269"/>
    </row>
    <row r="31" spans="1:8" ht="21.75" customHeight="1">
      <c r="A31" s="266"/>
      <c r="B31" s="258" t="s">
        <v>657</v>
      </c>
      <c r="C31" s="256">
        <v>2004</v>
      </c>
      <c r="D31" s="257" t="s">
        <v>658</v>
      </c>
      <c r="E31" s="257" t="s">
        <v>659</v>
      </c>
      <c r="F31" s="257" t="s">
        <v>660</v>
      </c>
      <c r="G31" s="269"/>
      <c r="H31" s="269"/>
    </row>
    <row r="32" spans="1:8" ht="21.75" customHeight="1">
      <c r="A32" s="266"/>
      <c r="B32" s="258" t="s">
        <v>661</v>
      </c>
      <c r="C32" s="256">
        <v>2005</v>
      </c>
      <c r="D32" s="257" t="s">
        <v>662</v>
      </c>
      <c r="E32" s="257" t="s">
        <v>663</v>
      </c>
      <c r="F32" s="257" t="s">
        <v>664</v>
      </c>
      <c r="G32" s="269"/>
      <c r="H32" s="269"/>
    </row>
    <row r="33" spans="1:8" ht="18.75" customHeight="1">
      <c r="A33" s="270"/>
      <c r="B33" s="259"/>
      <c r="C33" s="271"/>
      <c r="D33" s="272"/>
      <c r="E33" s="272"/>
      <c r="F33" s="272"/>
      <c r="G33" s="269"/>
      <c r="H33" s="269"/>
    </row>
    <row r="34" spans="1:8" ht="21.75" customHeight="1">
      <c r="A34" s="266" t="s">
        <v>235</v>
      </c>
      <c r="B34" s="258" t="s">
        <v>665</v>
      </c>
      <c r="C34" s="256">
        <v>2000</v>
      </c>
      <c r="D34" s="257" t="s">
        <v>666</v>
      </c>
      <c r="E34" s="257"/>
      <c r="F34" s="257" t="s">
        <v>667</v>
      </c>
      <c r="G34" s="269"/>
      <c r="H34" s="269"/>
    </row>
    <row r="35" spans="1:8" ht="21.75" customHeight="1">
      <c r="A35" s="266"/>
      <c r="B35" s="258" t="s">
        <v>668</v>
      </c>
      <c r="C35" s="256">
        <v>2000</v>
      </c>
      <c r="D35" s="257" t="s">
        <v>669</v>
      </c>
      <c r="E35" s="257"/>
      <c r="F35" s="257" t="s">
        <v>670</v>
      </c>
      <c r="G35" s="269"/>
      <c r="H35" s="269"/>
    </row>
    <row r="36" spans="1:8" ht="21.75" customHeight="1">
      <c r="A36" s="266"/>
      <c r="B36" s="258" t="s">
        <v>671</v>
      </c>
      <c r="C36" s="256">
        <v>2003</v>
      </c>
      <c r="D36" s="257" t="s">
        <v>672</v>
      </c>
      <c r="E36" s="257"/>
      <c r="F36" s="257" t="s">
        <v>673</v>
      </c>
      <c r="G36" s="269"/>
      <c r="H36" s="269"/>
    </row>
    <row r="37" spans="1:8" ht="21.75" customHeight="1">
      <c r="A37" s="266"/>
      <c r="B37" s="258" t="s">
        <v>674</v>
      </c>
      <c r="C37" s="256">
        <v>2005</v>
      </c>
      <c r="D37" s="257" t="s">
        <v>675</v>
      </c>
      <c r="E37" s="257" t="s">
        <v>676</v>
      </c>
      <c r="F37" s="257" t="s">
        <v>677</v>
      </c>
      <c r="G37" s="269"/>
      <c r="H37" s="269"/>
    </row>
    <row r="38" spans="1:8" ht="21.75" customHeight="1">
      <c r="A38" s="266"/>
      <c r="B38" s="258" t="s">
        <v>678</v>
      </c>
      <c r="C38" s="256">
        <v>2006</v>
      </c>
      <c r="D38" s="257" t="s">
        <v>679</v>
      </c>
      <c r="E38" s="257"/>
      <c r="F38" s="257" t="s">
        <v>680</v>
      </c>
      <c r="G38" s="269"/>
      <c r="H38" s="269"/>
    </row>
    <row r="39" spans="1:8" ht="18.75" customHeight="1">
      <c r="A39" s="270"/>
      <c r="B39" s="259"/>
      <c r="C39" s="271"/>
      <c r="D39" s="272"/>
      <c r="E39" s="272"/>
      <c r="F39" s="272"/>
      <c r="G39" s="269"/>
      <c r="H39" s="269"/>
    </row>
    <row r="40" spans="1:8" ht="21.75" customHeight="1">
      <c r="A40" s="266" t="s">
        <v>681</v>
      </c>
      <c r="B40" s="258" t="s">
        <v>682</v>
      </c>
      <c r="C40" s="256">
        <v>2000</v>
      </c>
      <c r="D40" s="257" t="s">
        <v>683</v>
      </c>
      <c r="E40" s="257"/>
      <c r="F40" s="257" t="s">
        <v>684</v>
      </c>
      <c r="G40" s="269"/>
      <c r="H40" s="269"/>
    </row>
    <row r="41" spans="1:8" ht="21.75" customHeight="1">
      <c r="A41" s="266"/>
      <c r="B41" s="258" t="s">
        <v>685</v>
      </c>
      <c r="C41" s="256">
        <v>2001</v>
      </c>
      <c r="D41" s="257" t="s">
        <v>686</v>
      </c>
      <c r="E41" s="257" t="s">
        <v>687</v>
      </c>
      <c r="F41" s="257" t="s">
        <v>688</v>
      </c>
      <c r="G41" s="269"/>
      <c r="H41" s="269"/>
    </row>
    <row r="42" spans="1:8" ht="21.75" customHeight="1">
      <c r="A42" s="266"/>
      <c r="B42" s="258" t="s">
        <v>689</v>
      </c>
      <c r="C42" s="256">
        <v>2001</v>
      </c>
      <c r="D42" s="257" t="s">
        <v>690</v>
      </c>
      <c r="E42" s="257"/>
      <c r="F42" s="257" t="s">
        <v>691</v>
      </c>
      <c r="G42" s="269"/>
      <c r="H42" s="269"/>
    </row>
    <row r="43" spans="1:8" ht="21.75" customHeight="1">
      <c r="A43" s="266"/>
      <c r="B43" s="258" t="s">
        <v>692</v>
      </c>
      <c r="C43" s="256">
        <v>2004</v>
      </c>
      <c r="D43" s="257" t="s">
        <v>693</v>
      </c>
      <c r="E43" s="257"/>
      <c r="F43" s="257" t="s">
        <v>694</v>
      </c>
      <c r="G43" s="269"/>
      <c r="H43" s="269"/>
    </row>
    <row r="44" spans="1:8" ht="21.75" customHeight="1">
      <c r="A44" s="266"/>
      <c r="B44" s="258" t="s">
        <v>695</v>
      </c>
      <c r="C44" s="256">
        <v>2004</v>
      </c>
      <c r="D44" s="257" t="s">
        <v>696</v>
      </c>
      <c r="E44" s="257"/>
      <c r="F44" s="257" t="s">
        <v>697</v>
      </c>
      <c r="G44" s="269"/>
      <c r="H44" s="269"/>
    </row>
    <row r="45" spans="1:8" ht="18.75" customHeight="1">
      <c r="A45" s="270"/>
      <c r="B45" s="259"/>
      <c r="C45" s="271"/>
      <c r="D45" s="272"/>
      <c r="E45" s="272"/>
      <c r="F45" s="272"/>
      <c r="G45" s="269"/>
      <c r="H45" s="269"/>
    </row>
    <row r="46" spans="1:8" ht="21.75" customHeight="1">
      <c r="A46" s="266" t="s">
        <v>239</v>
      </c>
      <c r="B46" s="258" t="s">
        <v>698</v>
      </c>
      <c r="C46" s="256">
        <v>2004</v>
      </c>
      <c r="D46" s="257" t="s">
        <v>699</v>
      </c>
      <c r="E46" s="257" t="s">
        <v>700</v>
      </c>
      <c r="F46" s="257" t="s">
        <v>701</v>
      </c>
      <c r="G46" s="269"/>
      <c r="H46" s="269"/>
    </row>
    <row r="47" spans="1:8" ht="21.75" customHeight="1">
      <c r="A47" s="266"/>
      <c r="B47" s="258" t="s">
        <v>702</v>
      </c>
      <c r="C47" s="256">
        <v>2002</v>
      </c>
      <c r="D47" s="257" t="s">
        <v>703</v>
      </c>
      <c r="E47" s="257" t="s">
        <v>627</v>
      </c>
      <c r="F47" s="257" t="s">
        <v>704</v>
      </c>
      <c r="G47" s="269"/>
      <c r="H47" s="269"/>
    </row>
    <row r="48" spans="1:8" ht="21.75" customHeight="1">
      <c r="A48" s="266"/>
      <c r="B48" s="258" t="s">
        <v>705</v>
      </c>
      <c r="C48" s="256">
        <v>2002</v>
      </c>
      <c r="D48" s="257" t="s">
        <v>706</v>
      </c>
      <c r="E48" s="257"/>
      <c r="F48" s="257" t="s">
        <v>707</v>
      </c>
      <c r="G48" s="269"/>
      <c r="H48" s="269"/>
    </row>
    <row r="49" spans="1:8" ht="21.75" customHeight="1">
      <c r="A49" s="266"/>
      <c r="B49" s="258" t="s">
        <v>708</v>
      </c>
      <c r="C49" s="256">
        <v>2005</v>
      </c>
      <c r="D49" s="257" t="s">
        <v>709</v>
      </c>
      <c r="E49" s="257"/>
      <c r="F49" s="257" t="s">
        <v>710</v>
      </c>
      <c r="G49" s="269"/>
      <c r="H49" s="269"/>
    </row>
    <row r="50" spans="1:8" ht="21.75" customHeight="1">
      <c r="A50" s="266"/>
      <c r="B50" s="258" t="s">
        <v>711</v>
      </c>
      <c r="C50" s="256">
        <v>2004</v>
      </c>
      <c r="D50" s="257" t="s">
        <v>712</v>
      </c>
      <c r="E50" s="257" t="s">
        <v>589</v>
      </c>
      <c r="F50" s="257" t="s">
        <v>713</v>
      </c>
      <c r="G50" s="269"/>
      <c r="H50" s="269"/>
    </row>
    <row r="51" spans="1:8" ht="21.75" customHeight="1">
      <c r="A51" s="266"/>
      <c r="B51" s="258" t="s">
        <v>714</v>
      </c>
      <c r="C51" s="256">
        <v>2004</v>
      </c>
      <c r="D51" s="257" t="s">
        <v>715</v>
      </c>
      <c r="E51" s="257" t="s">
        <v>589</v>
      </c>
      <c r="F51" s="257" t="s">
        <v>716</v>
      </c>
      <c r="G51" s="269"/>
      <c r="H51" s="269"/>
    </row>
    <row r="52" spans="1:8" ht="21.75" customHeight="1">
      <c r="A52" s="266"/>
      <c r="B52" s="258" t="s">
        <v>717</v>
      </c>
      <c r="C52" s="256">
        <v>2006</v>
      </c>
      <c r="D52" s="257" t="s">
        <v>718</v>
      </c>
      <c r="E52" s="257" t="s">
        <v>719</v>
      </c>
      <c r="F52" s="257" t="s">
        <v>720</v>
      </c>
      <c r="G52" s="269"/>
      <c r="H52" s="269"/>
    </row>
    <row r="53" spans="1:8" ht="21.75" customHeight="1">
      <c r="A53" s="274"/>
      <c r="B53" s="275" t="s">
        <v>721</v>
      </c>
      <c r="C53" s="276">
        <v>2006</v>
      </c>
      <c r="D53" s="277" t="s">
        <v>722</v>
      </c>
      <c r="E53" s="277" t="s">
        <v>719</v>
      </c>
      <c r="F53" s="277" t="s">
        <v>723</v>
      </c>
      <c r="G53" s="269"/>
      <c r="H53" s="269"/>
    </row>
  </sheetData>
  <mergeCells count="1">
    <mergeCell ref="A1:F1"/>
  </mergeCells>
  <printOptions horizontalCentered="1" verticalCentered="1"/>
  <pageMargins left="0.5" right="0.5" top="1" bottom="1" header="0.5" footer="0.5"/>
  <pageSetup horizontalDpi="600" verticalDpi="600" orientation="landscape" scale="40" r:id="rId1"/>
  <headerFooter alignWithMargins="0">
    <oddFooter>&amp;R&amp;28 33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3:H149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2" width="8.7109375" style="0" customWidth="1"/>
    <col min="3" max="3" width="17.8515625" style="0" customWidth="1"/>
    <col min="4" max="4" width="51.8515625" style="1" customWidth="1"/>
    <col min="5" max="5" width="1.7109375" style="0" customWidth="1"/>
    <col min="6" max="6" width="16.140625" style="0" customWidth="1"/>
  </cols>
  <sheetData>
    <row r="2" ht="42" customHeight="1"/>
    <row r="3" spans="2:6" ht="23.25">
      <c r="B3" s="286" t="s">
        <v>162</v>
      </c>
      <c r="C3" s="286"/>
      <c r="D3" s="286"/>
      <c r="E3" s="286"/>
      <c r="F3" s="286"/>
    </row>
    <row r="4" spans="2:6" ht="23.25">
      <c r="B4" s="286" t="s">
        <v>431</v>
      </c>
      <c r="C4" s="286"/>
      <c r="D4" s="286"/>
      <c r="E4" s="286"/>
      <c r="F4" s="286"/>
    </row>
    <row r="5" spans="2:6" ht="23.25">
      <c r="B5" s="279"/>
      <c r="C5" s="279"/>
      <c r="D5" s="279"/>
      <c r="E5" s="279"/>
      <c r="F5" s="279"/>
    </row>
    <row r="6" spans="2:6" ht="23.25">
      <c r="B6" s="279"/>
      <c r="C6" s="279"/>
      <c r="D6" s="279"/>
      <c r="E6" s="279"/>
      <c r="F6" s="279"/>
    </row>
    <row r="7" spans="2:6" ht="23.25">
      <c r="B7" s="279"/>
      <c r="C7" s="279"/>
      <c r="D7" s="279"/>
      <c r="E7" s="279"/>
      <c r="F7" s="279"/>
    </row>
    <row r="8" spans="2:6" ht="23.25">
      <c r="B8" s="279"/>
      <c r="C8" s="279"/>
      <c r="D8" s="279"/>
      <c r="E8" s="279"/>
      <c r="F8" s="279"/>
    </row>
    <row r="9" spans="2:6" ht="15">
      <c r="B9" s="73"/>
      <c r="C9" s="73"/>
      <c r="D9" s="73"/>
      <c r="E9" s="73"/>
      <c r="F9" s="73"/>
    </row>
    <row r="10" spans="2:7" ht="18">
      <c r="B10" s="280" t="s">
        <v>275</v>
      </c>
      <c r="C10" s="281"/>
      <c r="D10" s="281"/>
      <c r="E10" s="281"/>
      <c r="F10" s="281"/>
      <c r="G10" s="283"/>
    </row>
    <row r="11" spans="2:7" ht="18">
      <c r="B11" s="280"/>
      <c r="C11" s="281"/>
      <c r="D11" s="281"/>
      <c r="E11" s="281"/>
      <c r="F11" s="281"/>
      <c r="G11" s="283"/>
    </row>
    <row r="12" spans="2:7" ht="18">
      <c r="B12" s="281"/>
      <c r="C12" s="284" t="s">
        <v>276</v>
      </c>
      <c r="D12" s="281" t="s">
        <v>246</v>
      </c>
      <c r="E12" s="281"/>
      <c r="F12" s="283" t="s">
        <v>317</v>
      </c>
      <c r="G12" s="283"/>
    </row>
    <row r="13" spans="2:7" ht="18">
      <c r="B13" s="281"/>
      <c r="C13" s="281"/>
      <c r="D13" s="281"/>
      <c r="E13" s="281"/>
      <c r="F13" s="283" t="s">
        <v>280</v>
      </c>
      <c r="G13" s="283"/>
    </row>
    <row r="14" spans="2:7" ht="18">
      <c r="B14" s="283" t="s">
        <v>238</v>
      </c>
      <c r="C14" s="283"/>
      <c r="D14" s="281"/>
      <c r="E14" s="283"/>
      <c r="F14" s="283"/>
      <c r="G14" s="283"/>
    </row>
    <row r="15" spans="2:7" ht="18">
      <c r="B15" s="283"/>
      <c r="C15" s="283"/>
      <c r="D15" s="281"/>
      <c r="E15" s="283"/>
      <c r="F15" s="283"/>
      <c r="G15" s="283"/>
    </row>
    <row r="16" spans="2:7" ht="18">
      <c r="B16" s="283"/>
      <c r="C16" s="283" t="s">
        <v>239</v>
      </c>
      <c r="D16" s="281" t="s">
        <v>246</v>
      </c>
      <c r="E16" s="283"/>
      <c r="F16" s="283" t="s">
        <v>318</v>
      </c>
      <c r="G16" s="283"/>
    </row>
    <row r="17" spans="2:7" ht="18">
      <c r="B17" s="283"/>
      <c r="C17" s="283"/>
      <c r="D17" s="281"/>
      <c r="E17" s="283"/>
      <c r="F17" s="283" t="s">
        <v>240</v>
      </c>
      <c r="G17" s="283"/>
    </row>
    <row r="18" spans="2:7" ht="18">
      <c r="B18" s="283"/>
      <c r="C18" s="283"/>
      <c r="D18" s="281"/>
      <c r="E18" s="283"/>
      <c r="F18" s="283"/>
      <c r="G18" s="283"/>
    </row>
    <row r="19" spans="2:7" ht="18">
      <c r="B19" s="283" t="s">
        <v>234</v>
      </c>
      <c r="C19" s="283"/>
      <c r="D19" s="281"/>
      <c r="E19" s="283"/>
      <c r="F19" s="283"/>
      <c r="G19" s="283"/>
    </row>
    <row r="20" spans="2:7" ht="18">
      <c r="B20" s="283"/>
      <c r="C20" s="283"/>
      <c r="D20" s="281"/>
      <c r="E20" s="283"/>
      <c r="F20" s="283"/>
      <c r="G20" s="283"/>
    </row>
    <row r="21" spans="2:7" ht="18">
      <c r="B21" s="283"/>
      <c r="C21" s="283" t="s">
        <v>235</v>
      </c>
      <c r="D21" s="281" t="s">
        <v>246</v>
      </c>
      <c r="E21" s="283"/>
      <c r="F21" s="283" t="s">
        <v>317</v>
      </c>
      <c r="G21" s="283"/>
    </row>
    <row r="22" spans="2:7" ht="18">
      <c r="B22" s="283"/>
      <c r="C22" s="283"/>
      <c r="D22" s="281"/>
      <c r="E22" s="283"/>
      <c r="F22" s="283" t="s">
        <v>236</v>
      </c>
      <c r="G22" s="283"/>
    </row>
    <row r="23" spans="2:7" ht="18">
      <c r="B23" s="283"/>
      <c r="C23" s="283"/>
      <c r="D23" s="281"/>
      <c r="E23" s="283"/>
      <c r="F23" s="283" t="s">
        <v>237</v>
      </c>
      <c r="G23" s="283"/>
    </row>
    <row r="24" spans="2:7" ht="18">
      <c r="B24" s="283"/>
      <c r="C24" s="283"/>
      <c r="D24" s="281"/>
      <c r="E24" s="283"/>
      <c r="F24" s="283"/>
      <c r="G24" s="283"/>
    </row>
    <row r="25" spans="2:7" ht="18">
      <c r="B25" s="283" t="s">
        <v>288</v>
      </c>
      <c r="C25" s="283"/>
      <c r="D25" s="281"/>
      <c r="E25" s="283"/>
      <c r="F25" s="283"/>
      <c r="G25" s="283"/>
    </row>
    <row r="26" spans="2:7" ht="18">
      <c r="B26" s="283"/>
      <c r="C26" s="283"/>
      <c r="D26" s="281"/>
      <c r="E26" s="283"/>
      <c r="F26" s="283"/>
      <c r="G26" s="283"/>
    </row>
    <row r="27" spans="2:7" ht="18">
      <c r="B27" s="283"/>
      <c r="C27" s="283" t="s">
        <v>163</v>
      </c>
      <c r="D27" s="281" t="s">
        <v>164</v>
      </c>
      <c r="E27" s="283" t="s">
        <v>165</v>
      </c>
      <c r="F27" s="283" t="s">
        <v>538</v>
      </c>
      <c r="G27" s="283"/>
    </row>
    <row r="28" spans="2:7" ht="18">
      <c r="B28" s="283"/>
      <c r="C28" s="283"/>
      <c r="D28" s="281"/>
      <c r="E28" s="283" t="s">
        <v>165</v>
      </c>
      <c r="F28" s="283" t="s">
        <v>247</v>
      </c>
      <c r="G28" s="283"/>
    </row>
    <row r="29" spans="2:7" ht="18">
      <c r="B29" s="283"/>
      <c r="C29" s="283"/>
      <c r="D29" s="281"/>
      <c r="E29" s="283"/>
      <c r="F29" s="283"/>
      <c r="G29" s="283"/>
    </row>
    <row r="30" spans="2:7" ht="18">
      <c r="B30" s="283" t="s">
        <v>166</v>
      </c>
      <c r="C30" s="283"/>
      <c r="D30" s="281"/>
      <c r="E30" s="283"/>
      <c r="F30" s="283"/>
      <c r="G30" s="283"/>
    </row>
    <row r="31" spans="2:7" ht="18">
      <c r="B31" s="283"/>
      <c r="C31" s="283"/>
      <c r="D31" s="281"/>
      <c r="E31" s="283"/>
      <c r="F31" s="283"/>
      <c r="G31" s="283"/>
    </row>
    <row r="32" spans="2:7" ht="18">
      <c r="B32" s="283"/>
      <c r="C32" s="283" t="s">
        <v>167</v>
      </c>
      <c r="D32" s="281" t="s">
        <v>168</v>
      </c>
      <c r="E32" s="283"/>
      <c r="F32" s="283" t="s">
        <v>319</v>
      </c>
      <c r="G32" s="283"/>
    </row>
    <row r="33" spans="2:7" ht="18">
      <c r="B33" s="283"/>
      <c r="C33" s="283"/>
      <c r="D33" s="281"/>
      <c r="E33" s="283"/>
      <c r="F33" s="283" t="s">
        <v>169</v>
      </c>
      <c r="G33" s="283"/>
    </row>
    <row r="34" spans="2:7" ht="18">
      <c r="B34" s="283"/>
      <c r="C34" s="283"/>
      <c r="D34" s="281"/>
      <c r="E34" s="283"/>
      <c r="F34" s="283"/>
      <c r="G34" s="283"/>
    </row>
    <row r="35" spans="2:7" ht="18">
      <c r="B35" s="283" t="s">
        <v>170</v>
      </c>
      <c r="C35" s="283"/>
      <c r="D35" s="281"/>
      <c r="E35" s="283"/>
      <c r="F35" s="283"/>
      <c r="G35" s="283"/>
    </row>
    <row r="36" spans="2:7" ht="18">
      <c r="B36" s="283"/>
      <c r="C36" s="283"/>
      <c r="D36" s="281"/>
      <c r="E36" s="283"/>
      <c r="F36" s="283"/>
      <c r="G36" s="283"/>
    </row>
    <row r="37" spans="2:7" ht="18">
      <c r="B37" s="283"/>
      <c r="C37" s="283" t="s">
        <v>171</v>
      </c>
      <c r="D37" s="281" t="s">
        <v>172</v>
      </c>
      <c r="E37" s="283"/>
      <c r="F37" s="283" t="s">
        <v>173</v>
      </c>
      <c r="G37" s="283"/>
    </row>
    <row r="38" spans="2:7" ht="18">
      <c r="B38" s="283"/>
      <c r="C38" s="283"/>
      <c r="D38" s="281"/>
      <c r="E38" s="283"/>
      <c r="F38" s="283" t="s">
        <v>174</v>
      </c>
      <c r="G38" s="283"/>
    </row>
    <row r="39" spans="2:7" ht="18">
      <c r="B39" s="283"/>
      <c r="C39" s="283"/>
      <c r="D39" s="281"/>
      <c r="E39" s="283"/>
      <c r="F39" s="283"/>
      <c r="G39" s="283"/>
    </row>
    <row r="40" spans="2:7" ht="18">
      <c r="B40" s="283" t="s">
        <v>175</v>
      </c>
      <c r="C40" s="283"/>
      <c r="D40" s="281"/>
      <c r="E40" s="283"/>
      <c r="F40" s="283"/>
      <c r="G40" s="283"/>
    </row>
    <row r="41" spans="2:7" ht="18">
      <c r="B41" s="283"/>
      <c r="C41" s="283"/>
      <c r="D41" s="281"/>
      <c r="E41" s="283"/>
      <c r="F41" s="283"/>
      <c r="G41" s="283"/>
    </row>
    <row r="42" spans="2:7" ht="18">
      <c r="B42" s="283"/>
      <c r="C42" s="283" t="s">
        <v>176</v>
      </c>
      <c r="D42" s="281" t="s">
        <v>177</v>
      </c>
      <c r="E42" s="283"/>
      <c r="F42" s="283" t="s">
        <v>178</v>
      </c>
      <c r="G42" s="283"/>
    </row>
    <row r="43" spans="2:7" ht="18">
      <c r="B43" s="283"/>
      <c r="C43" s="283"/>
      <c r="D43" s="281"/>
      <c r="E43" s="283"/>
      <c r="F43" s="283" t="s">
        <v>242</v>
      </c>
      <c r="G43" s="283"/>
    </row>
    <row r="44" spans="2:7" ht="18">
      <c r="B44" s="283"/>
      <c r="C44" s="283"/>
      <c r="D44" s="281"/>
      <c r="E44" s="283"/>
      <c r="F44" s="283"/>
      <c r="G44" s="283"/>
    </row>
    <row r="45" spans="2:7" ht="18">
      <c r="B45" s="283" t="s">
        <v>179</v>
      </c>
      <c r="C45" s="283"/>
      <c r="D45" s="281"/>
      <c r="E45" s="283"/>
      <c r="F45" s="283"/>
      <c r="G45" s="283"/>
    </row>
    <row r="46" spans="2:7" ht="18">
      <c r="B46" s="283"/>
      <c r="C46" s="283"/>
      <c r="D46" s="281"/>
      <c r="E46" s="283"/>
      <c r="F46" s="283"/>
      <c r="G46" s="283"/>
    </row>
    <row r="47" spans="2:7" ht="18">
      <c r="B47" s="283"/>
      <c r="C47" s="283" t="s">
        <v>180</v>
      </c>
      <c r="D47" s="281" t="s">
        <v>181</v>
      </c>
      <c r="E47" s="283"/>
      <c r="F47" s="283" t="s">
        <v>182</v>
      </c>
      <c r="G47" s="283"/>
    </row>
    <row r="48" spans="2:7" ht="18">
      <c r="B48" s="283"/>
      <c r="C48" s="283"/>
      <c r="D48" s="281"/>
      <c r="E48" s="283"/>
      <c r="F48" s="283"/>
      <c r="G48" s="283"/>
    </row>
    <row r="49" spans="2:7" ht="18">
      <c r="B49" s="283" t="s">
        <v>183</v>
      </c>
      <c r="C49" s="283"/>
      <c r="D49" s="281"/>
      <c r="E49" s="283"/>
      <c r="F49" s="283"/>
      <c r="G49" s="283"/>
    </row>
    <row r="50" spans="2:7" ht="18">
      <c r="B50" s="283"/>
      <c r="C50" s="283"/>
      <c r="D50" s="281"/>
      <c r="E50" s="283"/>
      <c r="F50" s="283"/>
      <c r="G50" s="283"/>
    </row>
    <row r="51" spans="2:7" ht="18">
      <c r="B51" s="283"/>
      <c r="C51" s="283" t="s">
        <v>184</v>
      </c>
      <c r="D51" s="281" t="s">
        <v>185</v>
      </c>
      <c r="E51" s="283"/>
      <c r="F51" s="283" t="s">
        <v>186</v>
      </c>
      <c r="G51" s="283"/>
    </row>
    <row r="52" spans="2:7" ht="18">
      <c r="B52" s="283"/>
      <c r="C52" s="283"/>
      <c r="D52" s="281"/>
      <c r="E52" s="283" t="s">
        <v>165</v>
      </c>
      <c r="F52" s="283" t="s">
        <v>187</v>
      </c>
      <c r="G52" s="283"/>
    </row>
    <row r="53" spans="2:7" ht="18">
      <c r="B53" s="283"/>
      <c r="C53" s="283"/>
      <c r="D53" s="281"/>
      <c r="E53" s="283" t="s">
        <v>165</v>
      </c>
      <c r="F53" s="283" t="s">
        <v>284</v>
      </c>
      <c r="G53" s="283"/>
    </row>
    <row r="54" spans="2:7" ht="18">
      <c r="B54" s="283"/>
      <c r="C54" s="283"/>
      <c r="D54" s="281"/>
      <c r="E54" s="283"/>
      <c r="F54" s="283" t="s">
        <v>248</v>
      </c>
      <c r="G54" s="283"/>
    </row>
    <row r="55" spans="2:7" ht="18">
      <c r="B55" s="283"/>
      <c r="C55" s="283"/>
      <c r="D55" s="281"/>
      <c r="E55" s="283"/>
      <c r="F55" s="283"/>
      <c r="G55" s="283"/>
    </row>
    <row r="56" spans="2:7" ht="18">
      <c r="B56" s="283"/>
      <c r="C56" s="283" t="s">
        <v>188</v>
      </c>
      <c r="D56" s="281" t="s">
        <v>185</v>
      </c>
      <c r="E56" s="283"/>
      <c r="F56" s="283" t="s">
        <v>186</v>
      </c>
      <c r="G56" s="283"/>
    </row>
    <row r="57" spans="2:7" ht="18">
      <c r="B57" s="283"/>
      <c r="C57" s="283"/>
      <c r="D57" s="281"/>
      <c r="E57" s="283"/>
      <c r="F57" s="283" t="s">
        <v>248</v>
      </c>
      <c r="G57" s="283"/>
    </row>
    <row r="58" spans="2:7" ht="18">
      <c r="B58" s="283"/>
      <c r="C58" s="283"/>
      <c r="D58" s="281"/>
      <c r="E58" s="283"/>
      <c r="F58" s="283"/>
      <c r="G58" s="283"/>
    </row>
    <row r="59" spans="2:7" ht="18">
      <c r="B59" s="283"/>
      <c r="C59" s="283"/>
      <c r="D59" s="281"/>
      <c r="E59" s="283"/>
      <c r="F59" s="283"/>
      <c r="G59" s="283"/>
    </row>
    <row r="60" spans="2:7" ht="18">
      <c r="B60" s="283"/>
      <c r="C60" s="283"/>
      <c r="D60" s="281"/>
      <c r="E60" s="283"/>
      <c r="F60" s="283"/>
      <c r="G60" s="283"/>
    </row>
    <row r="61" spans="2:7" ht="18">
      <c r="B61" s="283"/>
      <c r="C61" s="283"/>
      <c r="D61" s="281"/>
      <c r="E61" s="283"/>
      <c r="F61" s="283"/>
      <c r="G61" s="283"/>
    </row>
    <row r="62" spans="2:8" ht="18">
      <c r="B62" s="283"/>
      <c r="C62" s="283"/>
      <c r="D62" s="281"/>
      <c r="E62" s="283"/>
      <c r="F62" s="283"/>
      <c r="G62" s="283"/>
      <c r="H62" s="283">
        <v>2</v>
      </c>
    </row>
    <row r="63" spans="2:7" ht="18">
      <c r="B63" s="283"/>
      <c r="C63" s="283"/>
      <c r="D63" s="281"/>
      <c r="E63" s="283"/>
      <c r="F63" s="283"/>
      <c r="G63" s="283"/>
    </row>
    <row r="64" spans="2:7" ht="18">
      <c r="B64" s="283"/>
      <c r="C64" s="283"/>
      <c r="D64" s="281"/>
      <c r="E64" s="283"/>
      <c r="F64" s="283"/>
      <c r="G64" s="283"/>
    </row>
    <row r="65" spans="2:7" ht="18">
      <c r="B65" s="283"/>
      <c r="C65" s="283"/>
      <c r="D65" s="281"/>
      <c r="E65" s="283"/>
      <c r="F65" s="283"/>
      <c r="G65" s="283"/>
    </row>
    <row r="66" spans="2:7" ht="18">
      <c r="B66" s="283"/>
      <c r="C66" s="283"/>
      <c r="D66" s="281"/>
      <c r="E66" s="283"/>
      <c r="F66" s="283"/>
      <c r="G66" s="283"/>
    </row>
    <row r="67" spans="2:7" ht="18">
      <c r="B67" s="283"/>
      <c r="C67" s="283"/>
      <c r="D67" s="281"/>
      <c r="E67" s="283"/>
      <c r="F67" s="283"/>
      <c r="G67" s="283"/>
    </row>
    <row r="68" spans="2:7" ht="18">
      <c r="B68" s="283"/>
      <c r="C68" s="283"/>
      <c r="D68" s="281"/>
      <c r="E68" s="283"/>
      <c r="F68" s="283"/>
      <c r="G68" s="283"/>
    </row>
    <row r="69" spans="2:7" ht="18">
      <c r="B69" s="283"/>
      <c r="C69" s="283"/>
      <c r="D69" s="281"/>
      <c r="E69" s="283"/>
      <c r="F69" s="283"/>
      <c r="G69" s="283"/>
    </row>
    <row r="70" spans="2:7" ht="18">
      <c r="B70" s="283"/>
      <c r="C70" s="283"/>
      <c r="D70" s="281"/>
      <c r="E70" s="283"/>
      <c r="F70" s="283"/>
      <c r="G70" s="283"/>
    </row>
    <row r="71" spans="2:7" ht="18">
      <c r="B71" s="283" t="s">
        <v>841</v>
      </c>
      <c r="C71" s="283"/>
      <c r="D71" s="281"/>
      <c r="E71" s="283"/>
      <c r="F71" s="283"/>
      <c r="G71" s="283"/>
    </row>
    <row r="72" spans="2:7" ht="18">
      <c r="B72" s="283"/>
      <c r="C72" s="283"/>
      <c r="D72" s="281"/>
      <c r="E72" s="283"/>
      <c r="F72" s="283"/>
      <c r="G72" s="283"/>
    </row>
    <row r="73" spans="2:7" ht="18">
      <c r="B73" s="283"/>
      <c r="C73" s="283" t="s">
        <v>244</v>
      </c>
      <c r="D73" s="281"/>
      <c r="E73" s="283"/>
      <c r="F73" s="283" t="s">
        <v>186</v>
      </c>
      <c r="G73" s="283"/>
    </row>
    <row r="74" spans="2:7" ht="18">
      <c r="B74" s="283"/>
      <c r="C74" s="283"/>
      <c r="D74" s="281"/>
      <c r="E74" s="283"/>
      <c r="F74" s="283" t="s">
        <v>245</v>
      </c>
      <c r="G74" s="283"/>
    </row>
    <row r="75" spans="2:7" ht="18">
      <c r="B75" s="283"/>
      <c r="C75" s="283"/>
      <c r="D75" s="281"/>
      <c r="E75" s="283"/>
      <c r="F75" s="283"/>
      <c r="G75" s="283"/>
    </row>
    <row r="76" spans="2:7" ht="18">
      <c r="B76" s="283" t="s">
        <v>297</v>
      </c>
      <c r="C76" s="283"/>
      <c r="D76" s="281"/>
      <c r="E76" s="283"/>
      <c r="F76" s="283"/>
      <c r="G76" s="283"/>
    </row>
    <row r="77" spans="2:7" ht="18">
      <c r="B77" s="283"/>
      <c r="C77" s="283"/>
      <c r="D77" s="281"/>
      <c r="E77" s="283"/>
      <c r="F77" s="283"/>
      <c r="G77" s="283"/>
    </row>
    <row r="78" spans="2:7" ht="18">
      <c r="B78" s="283"/>
      <c r="C78" s="283" t="s">
        <v>298</v>
      </c>
      <c r="D78" s="281" t="s">
        <v>308</v>
      </c>
      <c r="E78" s="283"/>
      <c r="F78" s="283" t="s">
        <v>309</v>
      </c>
      <c r="G78" s="283"/>
    </row>
    <row r="79" spans="2:7" ht="18">
      <c r="B79" s="283"/>
      <c r="C79" s="283"/>
      <c r="D79" s="281"/>
      <c r="E79" s="283"/>
      <c r="F79" s="283"/>
      <c r="G79" s="283"/>
    </row>
    <row r="80" spans="2:7" ht="18">
      <c r="B80" s="283" t="s">
        <v>299</v>
      </c>
      <c r="C80" s="283"/>
      <c r="D80" s="281"/>
      <c r="E80" s="283"/>
      <c r="F80" s="283"/>
      <c r="G80" s="283"/>
    </row>
    <row r="81" spans="2:7" ht="18">
      <c r="B81" s="283"/>
      <c r="C81" s="283"/>
      <c r="D81" s="281"/>
      <c r="E81" s="283"/>
      <c r="F81" s="283"/>
      <c r="G81" s="283"/>
    </row>
    <row r="82" spans="2:7" ht="18">
      <c r="B82" s="283"/>
      <c r="C82" s="283" t="s">
        <v>300</v>
      </c>
      <c r="D82" s="281" t="s">
        <v>305</v>
      </c>
      <c r="E82" s="283"/>
      <c r="F82" s="283" t="s">
        <v>310</v>
      </c>
      <c r="G82" s="283"/>
    </row>
    <row r="83" spans="2:7" ht="18">
      <c r="B83" s="283"/>
      <c r="C83" s="283"/>
      <c r="D83" s="281"/>
      <c r="E83" s="283"/>
      <c r="F83" s="283" t="s">
        <v>728</v>
      </c>
      <c r="G83" s="283"/>
    </row>
    <row r="84" spans="2:7" ht="18">
      <c r="B84" s="283"/>
      <c r="C84" s="283" t="s">
        <v>301</v>
      </c>
      <c r="D84" s="281" t="s">
        <v>306</v>
      </c>
      <c r="E84" s="283"/>
      <c r="F84" s="283" t="s">
        <v>310</v>
      </c>
      <c r="G84" s="283"/>
    </row>
    <row r="85" spans="2:7" ht="18">
      <c r="B85" s="283"/>
      <c r="C85" s="283"/>
      <c r="D85" s="281"/>
      <c r="E85" s="283"/>
      <c r="F85" s="283" t="s">
        <v>729</v>
      </c>
      <c r="G85" s="283"/>
    </row>
    <row r="86" spans="2:7" ht="18">
      <c r="B86" s="283"/>
      <c r="C86" s="283" t="s">
        <v>302</v>
      </c>
      <c r="D86" s="281" t="s">
        <v>307</v>
      </c>
      <c r="E86" s="283"/>
      <c r="F86" s="283" t="s">
        <v>310</v>
      </c>
      <c r="G86" s="283"/>
    </row>
    <row r="87" spans="2:7" ht="18">
      <c r="B87" s="283"/>
      <c r="C87" s="283"/>
      <c r="D87" s="281"/>
      <c r="E87" s="283"/>
      <c r="F87" s="283" t="s">
        <v>730</v>
      </c>
      <c r="G87" s="283"/>
    </row>
    <row r="88" spans="2:7" ht="18">
      <c r="B88" s="283"/>
      <c r="C88" s="283"/>
      <c r="D88" s="281"/>
      <c r="E88" s="283"/>
      <c r="F88" s="283"/>
      <c r="G88" s="283"/>
    </row>
    <row r="89" spans="2:7" ht="18">
      <c r="B89" s="283" t="s">
        <v>189</v>
      </c>
      <c r="C89" s="283"/>
      <c r="D89" s="281"/>
      <c r="E89" s="283"/>
      <c r="F89" s="283"/>
      <c r="G89" s="283"/>
    </row>
    <row r="90" spans="2:7" ht="18">
      <c r="B90" s="283"/>
      <c r="C90" s="283"/>
      <c r="D90" s="281"/>
      <c r="E90" s="283"/>
      <c r="F90" s="283"/>
      <c r="G90" s="283"/>
    </row>
    <row r="91" spans="2:7" ht="18">
      <c r="B91" s="283"/>
      <c r="C91" s="283" t="s">
        <v>190</v>
      </c>
      <c r="D91" s="281" t="s">
        <v>191</v>
      </c>
      <c r="E91" s="283"/>
      <c r="F91" s="283" t="s">
        <v>192</v>
      </c>
      <c r="G91" s="283"/>
    </row>
    <row r="92" spans="2:7" ht="18">
      <c r="B92" s="283"/>
      <c r="C92" s="283"/>
      <c r="D92" s="281"/>
      <c r="E92" s="283"/>
      <c r="F92" s="283"/>
      <c r="G92" s="283"/>
    </row>
    <row r="93" spans="2:7" ht="18">
      <c r="B93" s="283"/>
      <c r="C93" s="283" t="s">
        <v>243</v>
      </c>
      <c r="D93" s="281"/>
      <c r="E93" s="283"/>
      <c r="F93" s="283" t="s">
        <v>192</v>
      </c>
      <c r="G93" s="283"/>
    </row>
    <row r="94" spans="2:7" ht="18">
      <c r="B94" s="283"/>
      <c r="C94" s="283"/>
      <c r="D94" s="281"/>
      <c r="E94" s="283"/>
      <c r="F94" s="283"/>
      <c r="G94" s="283"/>
    </row>
    <row r="95" spans="2:7" ht="18">
      <c r="B95" s="283"/>
      <c r="C95" s="283" t="s">
        <v>241</v>
      </c>
      <c r="D95" s="281"/>
      <c r="E95" s="283"/>
      <c r="F95" s="283" t="s">
        <v>192</v>
      </c>
      <c r="G95" s="283"/>
    </row>
    <row r="96" spans="2:8" ht="18">
      <c r="B96" s="283"/>
      <c r="C96" s="283"/>
      <c r="D96" s="281"/>
      <c r="E96" s="283"/>
      <c r="F96" s="283"/>
      <c r="G96" s="283"/>
      <c r="H96" s="5"/>
    </row>
    <row r="97" spans="2:7" ht="18">
      <c r="B97" s="283" t="s">
        <v>193</v>
      </c>
      <c r="C97" s="283"/>
      <c r="D97" s="281"/>
      <c r="E97" s="283"/>
      <c r="F97" s="283"/>
      <c r="G97" s="283"/>
    </row>
    <row r="98" spans="2:7" ht="18">
      <c r="B98" s="283"/>
      <c r="C98" s="283"/>
      <c r="D98" s="281"/>
      <c r="E98" s="283"/>
      <c r="F98" s="283"/>
      <c r="G98" s="283"/>
    </row>
    <row r="99" spans="2:7" ht="18">
      <c r="B99" s="283"/>
      <c r="C99" s="283" t="s">
        <v>194</v>
      </c>
      <c r="D99" s="281" t="s">
        <v>195</v>
      </c>
      <c r="E99" s="283"/>
      <c r="F99" s="283" t="s">
        <v>316</v>
      </c>
      <c r="G99" s="283"/>
    </row>
    <row r="100" spans="2:7" ht="18">
      <c r="B100" s="283"/>
      <c r="C100" s="283"/>
      <c r="D100" s="281"/>
      <c r="E100" s="283"/>
      <c r="F100" s="283" t="s">
        <v>285</v>
      </c>
      <c r="G100" s="283"/>
    </row>
    <row r="101" spans="2:7" ht="18">
      <c r="B101" s="283"/>
      <c r="C101" s="283"/>
      <c r="D101" s="281"/>
      <c r="E101" s="283"/>
      <c r="F101" s="283"/>
      <c r="G101" s="283"/>
    </row>
    <row r="102" spans="2:7" ht="18">
      <c r="B102" s="283"/>
      <c r="C102" s="283"/>
      <c r="D102" s="281" t="s">
        <v>196</v>
      </c>
      <c r="E102" s="283" t="s">
        <v>165</v>
      </c>
      <c r="F102" s="283" t="s">
        <v>197</v>
      </c>
      <c r="G102" s="283"/>
    </row>
    <row r="103" spans="2:7" ht="18">
      <c r="B103" s="283"/>
      <c r="C103" s="283"/>
      <c r="D103" s="282"/>
      <c r="E103" s="283" t="s">
        <v>165</v>
      </c>
      <c r="F103" s="283" t="s">
        <v>198</v>
      </c>
      <c r="G103" s="283"/>
    </row>
    <row r="104" spans="2:7" ht="18">
      <c r="B104" s="283"/>
      <c r="C104" s="283"/>
      <c r="D104" s="281"/>
      <c r="E104" s="283" t="s">
        <v>165</v>
      </c>
      <c r="F104" s="283" t="s">
        <v>545</v>
      </c>
      <c r="G104" s="283"/>
    </row>
    <row r="105" spans="2:7" ht="18">
      <c r="B105" s="283"/>
      <c r="C105" s="283"/>
      <c r="D105" s="281"/>
      <c r="E105" s="283"/>
      <c r="F105" s="283"/>
      <c r="G105" s="283"/>
    </row>
    <row r="106" spans="2:7" ht="18">
      <c r="B106" s="283"/>
      <c r="C106" s="283"/>
      <c r="D106" s="281" t="s">
        <v>249</v>
      </c>
      <c r="E106" s="283"/>
      <c r="F106" s="283"/>
      <c r="G106" s="283"/>
    </row>
    <row r="107" spans="2:7" ht="18">
      <c r="B107" s="283"/>
      <c r="C107" s="283"/>
      <c r="D107" s="281"/>
      <c r="E107" s="283"/>
      <c r="F107" s="283"/>
      <c r="G107" s="283"/>
    </row>
    <row r="108" spans="2:7" ht="18">
      <c r="B108" s="283"/>
      <c r="C108" s="283"/>
      <c r="D108" s="281"/>
      <c r="E108" s="283"/>
      <c r="F108" s="283"/>
      <c r="G108" s="283"/>
    </row>
    <row r="109" spans="2:7" ht="18">
      <c r="B109" s="283"/>
      <c r="C109" s="283"/>
      <c r="D109" s="281"/>
      <c r="E109" s="283"/>
      <c r="F109" s="283"/>
      <c r="G109" s="283"/>
    </row>
    <row r="110" spans="2:7" ht="18">
      <c r="B110" s="283"/>
      <c r="C110" s="283"/>
      <c r="D110" s="281"/>
      <c r="E110" s="283"/>
      <c r="F110" s="283"/>
      <c r="G110" s="283"/>
    </row>
    <row r="111" spans="2:7" ht="18">
      <c r="B111" s="283"/>
      <c r="C111" s="283"/>
      <c r="D111" s="281"/>
      <c r="E111" s="283"/>
      <c r="F111" s="283"/>
      <c r="G111" s="283"/>
    </row>
    <row r="112" spans="2:7" ht="18">
      <c r="B112" s="283"/>
      <c r="C112" s="283"/>
      <c r="D112" s="281"/>
      <c r="E112" s="283"/>
      <c r="F112" s="283"/>
      <c r="G112" s="283"/>
    </row>
    <row r="113" spans="2:7" ht="18">
      <c r="B113" s="283"/>
      <c r="C113" s="283"/>
      <c r="D113" s="281"/>
      <c r="E113" s="283"/>
      <c r="F113" s="283"/>
      <c r="G113" s="283"/>
    </row>
    <row r="114" spans="2:7" ht="18">
      <c r="B114" s="283"/>
      <c r="C114" s="283"/>
      <c r="D114" s="281"/>
      <c r="E114" s="283"/>
      <c r="F114" s="283"/>
      <c r="G114" s="283"/>
    </row>
    <row r="115" spans="2:7" ht="18">
      <c r="B115" s="283"/>
      <c r="C115" s="283"/>
      <c r="D115" s="281"/>
      <c r="E115" s="283"/>
      <c r="F115" s="283"/>
      <c r="G115" s="283"/>
    </row>
    <row r="116" spans="2:7" ht="18">
      <c r="B116" s="283"/>
      <c r="C116" s="283"/>
      <c r="D116" s="281"/>
      <c r="E116" s="283"/>
      <c r="F116" s="283"/>
      <c r="G116" s="283"/>
    </row>
    <row r="117" spans="2:7" ht="18">
      <c r="B117" s="283"/>
      <c r="C117" s="283"/>
      <c r="D117" s="281"/>
      <c r="E117" s="283"/>
      <c r="F117" s="283"/>
      <c r="G117" s="283"/>
    </row>
    <row r="118" spans="2:7" ht="18">
      <c r="B118" s="283"/>
      <c r="C118" s="283"/>
      <c r="D118" s="281"/>
      <c r="E118" s="283"/>
      <c r="F118" s="283"/>
      <c r="G118" s="283"/>
    </row>
    <row r="119" spans="2:7" ht="18">
      <c r="B119" s="283"/>
      <c r="C119" s="283"/>
      <c r="D119" s="281"/>
      <c r="E119" s="283"/>
      <c r="F119" s="283"/>
      <c r="G119" s="283"/>
    </row>
    <row r="120" spans="2:7" ht="18">
      <c r="B120" s="283"/>
      <c r="C120" s="283"/>
      <c r="D120" s="281"/>
      <c r="E120" s="283"/>
      <c r="F120" s="283"/>
      <c r="G120" s="283"/>
    </row>
    <row r="121" spans="2:7" ht="18">
      <c r="B121" s="283"/>
      <c r="C121" s="283"/>
      <c r="D121" s="281"/>
      <c r="E121" s="283"/>
      <c r="F121" s="283"/>
      <c r="G121" s="283"/>
    </row>
    <row r="122" spans="2:7" ht="18">
      <c r="B122" s="283"/>
      <c r="C122" s="283"/>
      <c r="D122" s="281"/>
      <c r="E122" s="283"/>
      <c r="F122" s="283"/>
      <c r="G122" s="283"/>
    </row>
    <row r="123" spans="2:7" ht="18">
      <c r="B123" s="283"/>
      <c r="C123" s="283"/>
      <c r="D123" s="281"/>
      <c r="E123" s="283"/>
      <c r="F123" s="283"/>
      <c r="G123" s="283"/>
    </row>
    <row r="124" spans="2:7" ht="18">
      <c r="B124" s="283"/>
      <c r="C124" s="283"/>
      <c r="D124" s="281"/>
      <c r="E124" s="283"/>
      <c r="F124" s="283"/>
      <c r="G124" s="283"/>
    </row>
    <row r="125" spans="2:7" ht="18">
      <c r="B125" s="283"/>
      <c r="C125" s="283"/>
      <c r="D125" s="281"/>
      <c r="E125" s="283"/>
      <c r="F125" s="283"/>
      <c r="G125" s="283"/>
    </row>
    <row r="126" spans="2:7" ht="18">
      <c r="B126" s="283"/>
      <c r="C126" s="283"/>
      <c r="D126" s="281"/>
      <c r="E126" s="283"/>
      <c r="F126" s="283"/>
      <c r="G126" s="283"/>
    </row>
    <row r="127" spans="2:7" ht="18">
      <c r="B127" s="283"/>
      <c r="C127" s="283"/>
      <c r="D127" s="281"/>
      <c r="E127" s="283"/>
      <c r="F127" s="283"/>
      <c r="G127" s="283"/>
    </row>
    <row r="128" spans="2:7" ht="18">
      <c r="B128" s="283"/>
      <c r="C128" s="283"/>
      <c r="D128" s="281"/>
      <c r="E128" s="283"/>
      <c r="F128" s="283"/>
      <c r="G128" s="283"/>
    </row>
    <row r="129" spans="2:7" ht="18">
      <c r="B129" s="283"/>
      <c r="C129" s="283"/>
      <c r="D129" s="281"/>
      <c r="E129" s="283"/>
      <c r="F129" s="283"/>
      <c r="G129" s="283"/>
    </row>
    <row r="130" spans="2:8" ht="18">
      <c r="B130" s="283"/>
      <c r="C130" s="283"/>
      <c r="D130" s="281"/>
      <c r="E130" s="283"/>
      <c r="F130" s="283"/>
      <c r="G130" s="283"/>
      <c r="H130" s="283">
        <v>3</v>
      </c>
    </row>
    <row r="131" spans="2:7" ht="18">
      <c r="B131" s="283"/>
      <c r="C131" s="283"/>
      <c r="D131" s="281"/>
      <c r="E131" s="283"/>
      <c r="F131" s="283"/>
      <c r="G131" s="283"/>
    </row>
    <row r="132" spans="2:7" ht="18">
      <c r="B132" s="283"/>
      <c r="C132" s="283"/>
      <c r="D132" s="281"/>
      <c r="E132" s="283"/>
      <c r="F132" s="283"/>
      <c r="G132" s="283"/>
    </row>
    <row r="133" spans="2:7" ht="18">
      <c r="B133" s="283"/>
      <c r="C133" s="283"/>
      <c r="D133" s="281"/>
      <c r="E133" s="283"/>
      <c r="F133" s="283"/>
      <c r="G133" s="283"/>
    </row>
    <row r="134" spans="2:7" ht="18">
      <c r="B134" s="283"/>
      <c r="C134" s="283"/>
      <c r="D134" s="281"/>
      <c r="E134" s="283"/>
      <c r="F134" s="283"/>
      <c r="G134" s="283"/>
    </row>
    <row r="135" spans="2:7" ht="18">
      <c r="B135" s="283"/>
      <c r="C135" s="283"/>
      <c r="D135" s="281"/>
      <c r="E135" s="283"/>
      <c r="F135" s="283"/>
      <c r="G135" s="283"/>
    </row>
    <row r="136" spans="2:7" ht="18">
      <c r="B136" s="283"/>
      <c r="C136" s="283"/>
      <c r="D136" s="281"/>
      <c r="E136" s="283"/>
      <c r="F136" s="283"/>
      <c r="G136" s="283"/>
    </row>
    <row r="137" spans="2:7" ht="18">
      <c r="B137" s="283"/>
      <c r="C137" s="283"/>
      <c r="D137" s="281"/>
      <c r="E137" s="283"/>
      <c r="F137" s="283"/>
      <c r="G137" s="283"/>
    </row>
    <row r="138" spans="2:7" ht="18">
      <c r="B138" s="283"/>
      <c r="C138" s="283"/>
      <c r="D138" s="281"/>
      <c r="E138" s="283"/>
      <c r="F138" s="283"/>
      <c r="G138" s="283"/>
    </row>
    <row r="139" spans="2:7" ht="18">
      <c r="B139" s="283"/>
      <c r="C139" s="283"/>
      <c r="D139" s="281"/>
      <c r="E139" s="283"/>
      <c r="F139" s="283"/>
      <c r="G139" s="283"/>
    </row>
    <row r="140" spans="2:7" ht="18">
      <c r="B140" s="283"/>
      <c r="C140" s="283"/>
      <c r="D140" s="281"/>
      <c r="E140" s="283"/>
      <c r="F140" s="283"/>
      <c r="G140" s="283"/>
    </row>
    <row r="141" spans="2:7" ht="18">
      <c r="B141" s="283"/>
      <c r="C141" s="283"/>
      <c r="D141" s="281"/>
      <c r="E141" s="283"/>
      <c r="F141" s="283"/>
      <c r="G141" s="283"/>
    </row>
    <row r="142" spans="2:7" ht="18">
      <c r="B142" s="283"/>
      <c r="C142" s="283"/>
      <c r="D142" s="281"/>
      <c r="E142" s="283"/>
      <c r="F142" s="283"/>
      <c r="G142" s="283"/>
    </row>
    <row r="143" spans="2:7" ht="18">
      <c r="B143" s="283"/>
      <c r="C143" s="283"/>
      <c r="D143" s="281"/>
      <c r="E143" s="283"/>
      <c r="F143" s="283"/>
      <c r="G143" s="283"/>
    </row>
    <row r="144" spans="2:7" ht="18">
      <c r="B144" s="283"/>
      <c r="C144" s="283"/>
      <c r="D144" s="281"/>
      <c r="E144" s="283"/>
      <c r="F144" s="283"/>
      <c r="G144" s="283"/>
    </row>
    <row r="145" spans="2:7" ht="18">
      <c r="B145" s="283"/>
      <c r="C145" s="283"/>
      <c r="D145" s="281"/>
      <c r="E145" s="283"/>
      <c r="F145" s="283"/>
      <c r="G145" s="283"/>
    </row>
    <row r="146" spans="2:7" ht="18">
      <c r="B146" s="283"/>
      <c r="C146" s="283"/>
      <c r="D146" s="281"/>
      <c r="E146" s="283"/>
      <c r="F146" s="283"/>
      <c r="G146" s="283"/>
    </row>
    <row r="147" spans="2:7" ht="18">
      <c r="B147" s="283"/>
      <c r="C147" s="283"/>
      <c r="D147" s="281"/>
      <c r="E147" s="283"/>
      <c r="F147" s="283"/>
      <c r="G147" s="283"/>
    </row>
    <row r="148" spans="2:7" ht="18">
      <c r="B148" s="283"/>
      <c r="C148" s="283"/>
      <c r="D148" s="281"/>
      <c r="E148" s="283"/>
      <c r="F148" s="283"/>
      <c r="G148" s="283"/>
    </row>
    <row r="149" spans="2:7" ht="18">
      <c r="B149" s="283"/>
      <c r="C149" s="283"/>
      <c r="D149" s="281"/>
      <c r="E149" s="283"/>
      <c r="F149" s="283"/>
      <c r="G149" s="283"/>
    </row>
  </sheetData>
  <mergeCells count="2">
    <mergeCell ref="B4:F4"/>
    <mergeCell ref="B3:F3"/>
  </mergeCells>
  <printOptions horizontalCentered="1" verticalCentered="1"/>
  <pageMargins left="0.5" right="0.5" top="0.48" bottom="1.23" header="0.5" footer="0.5"/>
  <pageSetup firstPageNumber="2" useFirstPageNumber="1" horizontalDpi="600" verticalDpi="600" orientation="portrait" scale="56" r:id="rId1"/>
  <rowBreaks count="1" manualBreakCount="1">
    <brk id="6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78" t="s">
        <v>846</v>
      </c>
    </row>
    <row r="2" ht="12.75">
      <c r="A2" t="s">
        <v>847</v>
      </c>
    </row>
    <row r="4" ht="12.75">
      <c r="A4" t="s">
        <v>757</v>
      </c>
    </row>
    <row r="6" ht="12.75">
      <c r="A6" t="s">
        <v>758</v>
      </c>
    </row>
    <row r="8" ht="12.75">
      <c r="A8" t="s">
        <v>759</v>
      </c>
    </row>
    <row r="9" ht="12.75">
      <c r="A9" t="s">
        <v>840</v>
      </c>
    </row>
    <row r="10" ht="12.75">
      <c r="A10" t="s">
        <v>760</v>
      </c>
    </row>
    <row r="11" ht="12.75">
      <c r="A11" t="s">
        <v>761</v>
      </c>
    </row>
    <row r="12" ht="12.75">
      <c r="A12" t="s">
        <v>762</v>
      </c>
    </row>
    <row r="13" ht="12.75">
      <c r="A13" t="s">
        <v>763</v>
      </c>
    </row>
    <row r="14" ht="12.75">
      <c r="A14" t="s">
        <v>764</v>
      </c>
    </row>
    <row r="15" ht="12.75">
      <c r="A15" t="s">
        <v>765</v>
      </c>
    </row>
    <row r="16" ht="12.75">
      <c r="A16" t="s">
        <v>766</v>
      </c>
    </row>
    <row r="17" ht="12.75">
      <c r="A17" t="s">
        <v>767</v>
      </c>
    </row>
    <row r="18" ht="12.75">
      <c r="A18" t="s">
        <v>768</v>
      </c>
    </row>
    <row r="19" ht="12.75">
      <c r="A19" t="s">
        <v>769</v>
      </c>
    </row>
    <row r="20" ht="12.75">
      <c r="A20" t="s">
        <v>770</v>
      </c>
    </row>
    <row r="21" ht="12.75">
      <c r="A21" t="s">
        <v>771</v>
      </c>
    </row>
    <row r="24" ht="12.75">
      <c r="A24" t="s">
        <v>772</v>
      </c>
    </row>
    <row r="26" ht="12.75">
      <c r="A26" t="s">
        <v>773</v>
      </c>
    </row>
    <row r="27" ht="12.75">
      <c r="A27" t="s">
        <v>774</v>
      </c>
    </row>
    <row r="28" ht="12.75">
      <c r="A28" t="s">
        <v>775</v>
      </c>
    </row>
    <row r="31" ht="12.75">
      <c r="A31" t="s">
        <v>121</v>
      </c>
    </row>
    <row r="33" ht="12.75">
      <c r="A33" t="s">
        <v>776</v>
      </c>
    </row>
    <row r="34" ht="12.75">
      <c r="A34" t="s">
        <v>777</v>
      </c>
    </row>
    <row r="35" ht="12.75">
      <c r="A35" t="s">
        <v>778</v>
      </c>
    </row>
    <row r="38" ht="12.75">
      <c r="A38" t="s">
        <v>779</v>
      </c>
    </row>
    <row r="41" ht="12.75">
      <c r="A41" t="s">
        <v>780</v>
      </c>
    </row>
    <row r="43" ht="12.75">
      <c r="A43" t="s">
        <v>781</v>
      </c>
    </row>
    <row r="44" ht="12.75">
      <c r="A44" t="s">
        <v>782</v>
      </c>
    </row>
    <row r="47" ht="12.75">
      <c r="A47" t="s">
        <v>783</v>
      </c>
    </row>
    <row r="49" ht="12.75">
      <c r="A49" t="s">
        <v>784</v>
      </c>
    </row>
    <row r="50" ht="12.75">
      <c r="A50" t="s">
        <v>785</v>
      </c>
    </row>
    <row r="51" ht="12.75">
      <c r="A51" t="s">
        <v>786</v>
      </c>
    </row>
    <row r="55" ht="12.75">
      <c r="I55">
        <v>4</v>
      </c>
    </row>
    <row r="56" ht="12.75">
      <c r="A56" t="s">
        <v>787</v>
      </c>
    </row>
    <row r="57" ht="12.75">
      <c r="A57" t="s">
        <v>788</v>
      </c>
    </row>
    <row r="58" ht="12.75">
      <c r="A58" t="s">
        <v>789</v>
      </c>
    </row>
    <row r="61" ht="12.75">
      <c r="A61" t="s">
        <v>790</v>
      </c>
    </row>
    <row r="64" ht="12.75">
      <c r="A64" t="s">
        <v>791</v>
      </c>
    </row>
    <row r="66" ht="12.75">
      <c r="A66" t="s">
        <v>792</v>
      </c>
    </row>
    <row r="67" ht="12.75">
      <c r="A67" t="s">
        <v>793</v>
      </c>
    </row>
    <row r="68" ht="12.75">
      <c r="A68" t="s">
        <v>794</v>
      </c>
    </row>
    <row r="69" ht="12.75">
      <c r="A69" t="s">
        <v>795</v>
      </c>
    </row>
    <row r="71" ht="12.75">
      <c r="A71" t="s">
        <v>200</v>
      </c>
    </row>
    <row r="72" ht="12.75">
      <c r="A72" t="s">
        <v>796</v>
      </c>
    </row>
    <row r="74" ht="12.75">
      <c r="A74" t="s">
        <v>797</v>
      </c>
    </row>
    <row r="75" ht="12.75">
      <c r="A75" t="s">
        <v>798</v>
      </c>
    </row>
    <row r="76" ht="12.75">
      <c r="A76" t="s">
        <v>799</v>
      </c>
    </row>
    <row r="77" ht="12.75">
      <c r="A77" t="s">
        <v>800</v>
      </c>
    </row>
    <row r="78" ht="12.75">
      <c r="A78" t="s">
        <v>801</v>
      </c>
    </row>
    <row r="79" ht="12.75">
      <c r="A79" t="s">
        <v>802</v>
      </c>
    </row>
    <row r="82" ht="12.75">
      <c r="A82" t="s">
        <v>92</v>
      </c>
    </row>
    <row r="84" ht="12.75">
      <c r="A84" t="s">
        <v>803</v>
      </c>
    </row>
    <row r="85" ht="12.75">
      <c r="A85" t="s">
        <v>804</v>
      </c>
    </row>
    <row r="86" ht="12.75">
      <c r="A86" t="s">
        <v>805</v>
      </c>
    </row>
    <row r="87" ht="12.75">
      <c r="A87" t="s">
        <v>806</v>
      </c>
    </row>
    <row r="88" ht="12.75">
      <c r="A88" t="s">
        <v>807</v>
      </c>
    </row>
    <row r="89" ht="12.75">
      <c r="A89" t="s">
        <v>808</v>
      </c>
    </row>
    <row r="92" ht="12.75">
      <c r="A92" t="s">
        <v>809</v>
      </c>
    </row>
    <row r="95" ht="12.75">
      <c r="A95" t="s">
        <v>149</v>
      </c>
    </row>
    <row r="97" ht="12.75">
      <c r="A97" t="s">
        <v>810</v>
      </c>
    </row>
    <row r="98" ht="12.75">
      <c r="A98" t="s">
        <v>811</v>
      </c>
    </row>
    <row r="99" ht="12.75">
      <c r="A99" t="s">
        <v>812</v>
      </c>
    </row>
    <row r="100" ht="12.75">
      <c r="A100" t="s">
        <v>813</v>
      </c>
    </row>
    <row r="103" ht="12.75">
      <c r="A103" t="s">
        <v>814</v>
      </c>
    </row>
    <row r="105" ht="12.75">
      <c r="A105" t="s">
        <v>815</v>
      </c>
    </row>
    <row r="106" ht="12.75">
      <c r="A106" t="s">
        <v>816</v>
      </c>
    </row>
    <row r="110" ht="12.75">
      <c r="I110">
        <v>5</v>
      </c>
    </row>
    <row r="111" ht="12.75">
      <c r="A111" t="s">
        <v>817</v>
      </c>
    </row>
    <row r="112" ht="12.75">
      <c r="A112" t="s">
        <v>818</v>
      </c>
    </row>
    <row r="114" ht="12.75">
      <c r="A114" t="s">
        <v>819</v>
      </c>
    </row>
    <row r="116" ht="12.75">
      <c r="A116" t="s">
        <v>820</v>
      </c>
    </row>
    <row r="117" ht="12.75">
      <c r="A117" t="s">
        <v>821</v>
      </c>
    </row>
    <row r="118" ht="12.75">
      <c r="A118" t="s">
        <v>822</v>
      </c>
    </row>
    <row r="119" ht="12.75">
      <c r="A119" t="s">
        <v>823</v>
      </c>
    </row>
    <row r="120" ht="12.75">
      <c r="A120" t="s">
        <v>824</v>
      </c>
    </row>
    <row r="123" ht="12.75">
      <c r="A123" t="s">
        <v>825</v>
      </c>
    </row>
    <row r="125" ht="12.75">
      <c r="A125" t="s">
        <v>826</v>
      </c>
    </row>
    <row r="126" ht="12.75">
      <c r="A126" t="s">
        <v>827</v>
      </c>
    </row>
    <row r="127" ht="12.75">
      <c r="A127" t="s">
        <v>828</v>
      </c>
    </row>
    <row r="128" ht="12.75">
      <c r="A128" t="s">
        <v>829</v>
      </c>
    </row>
    <row r="129" ht="12.75">
      <c r="A129" t="s">
        <v>830</v>
      </c>
    </row>
    <row r="130" ht="12.75">
      <c r="A130" t="s">
        <v>831</v>
      </c>
    </row>
    <row r="133" ht="12.75">
      <c r="A133" t="s">
        <v>832</v>
      </c>
    </row>
    <row r="135" ht="12.75">
      <c r="A135" t="s">
        <v>833</v>
      </c>
    </row>
    <row r="136" ht="12.75">
      <c r="A136" t="s">
        <v>834</v>
      </c>
    </row>
    <row r="137" ht="12.75">
      <c r="A137" t="s">
        <v>835</v>
      </c>
    </row>
    <row r="138" ht="12.75">
      <c r="A138" t="s">
        <v>836</v>
      </c>
    </row>
    <row r="139" ht="12.75">
      <c r="A139" t="s">
        <v>837</v>
      </c>
    </row>
    <row r="140" ht="12.75">
      <c r="A140" t="s">
        <v>838</v>
      </c>
    </row>
    <row r="141" ht="12.75">
      <c r="A141" t="s">
        <v>839</v>
      </c>
    </row>
    <row r="165" ht="12.75">
      <c r="I165">
        <v>6</v>
      </c>
    </row>
  </sheetData>
  <printOptions horizontalCentered="1" verticalCentered="1"/>
  <pageMargins left="1" right="0.5" top="1" bottom="1" header="0.5" footer="0"/>
  <pageSetup horizontalDpi="600" verticalDpi="600" orientation="portrait" scale="95" r:id="rId1"/>
  <rowBreaks count="1" manualBreakCount="1">
    <brk id="5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B1:L2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7.140625" style="0" customWidth="1"/>
    <col min="3" max="3" width="14.57421875" style="1" customWidth="1"/>
    <col min="4" max="4" width="9.140625" style="1" customWidth="1"/>
    <col min="5" max="5" width="11.28125" style="1" customWidth="1"/>
    <col min="6" max="6" width="9.140625" style="1" customWidth="1"/>
    <col min="7" max="7" width="11.7109375" style="1" customWidth="1"/>
    <col min="8" max="8" width="13.140625" style="129" customWidth="1"/>
    <col min="9" max="9" width="11.28125" style="1" customWidth="1"/>
  </cols>
  <sheetData>
    <row r="1" spans="2:9" ht="15">
      <c r="B1" s="287" t="s">
        <v>502</v>
      </c>
      <c r="C1" s="287"/>
      <c r="D1" s="287"/>
      <c r="E1" s="287"/>
      <c r="F1" s="287"/>
      <c r="G1" s="287"/>
      <c r="H1" s="287"/>
      <c r="I1" s="287"/>
    </row>
    <row r="3" spans="5:9" ht="12.75">
      <c r="E3" s="1" t="s">
        <v>98</v>
      </c>
      <c r="G3" s="1" t="s">
        <v>98</v>
      </c>
      <c r="I3" s="1" t="s">
        <v>99</v>
      </c>
    </row>
    <row r="4" spans="2:9" ht="12.75">
      <c r="B4" t="s">
        <v>229</v>
      </c>
      <c r="C4" s="1" t="s">
        <v>100</v>
      </c>
      <c r="D4" s="1" t="s">
        <v>101</v>
      </c>
      <c r="E4" s="1" t="s">
        <v>102</v>
      </c>
      <c r="F4" s="1" t="s">
        <v>103</v>
      </c>
      <c r="G4" s="1" t="s">
        <v>102</v>
      </c>
      <c r="H4" s="129" t="s">
        <v>101</v>
      </c>
      <c r="I4" s="1" t="s">
        <v>250</v>
      </c>
    </row>
    <row r="5" spans="2:9" ht="13.5" thickBot="1">
      <c r="B5" s="48" t="s">
        <v>104</v>
      </c>
      <c r="C5" s="49" t="s">
        <v>105</v>
      </c>
      <c r="D5" s="49" t="s">
        <v>106</v>
      </c>
      <c r="E5" s="49" t="s">
        <v>106</v>
      </c>
      <c r="F5" s="49" t="s">
        <v>107</v>
      </c>
      <c r="G5" s="49" t="s">
        <v>108</v>
      </c>
      <c r="H5" s="130" t="s">
        <v>108</v>
      </c>
      <c r="I5" s="49" t="s">
        <v>108</v>
      </c>
    </row>
    <row r="6" ht="3" customHeight="1" thickTop="1"/>
    <row r="7" spans="2:12" ht="12.75">
      <c r="B7" s="38" t="s">
        <v>232</v>
      </c>
      <c r="C7" s="16" t="s">
        <v>109</v>
      </c>
      <c r="D7" s="241">
        <v>38484</v>
      </c>
      <c r="E7" s="16" t="s">
        <v>110</v>
      </c>
      <c r="F7" s="16" t="s">
        <v>111</v>
      </c>
      <c r="G7" s="16" t="s">
        <v>112</v>
      </c>
      <c r="H7" s="241">
        <v>38609</v>
      </c>
      <c r="I7" s="16">
        <v>3</v>
      </c>
      <c r="K7" s="19"/>
      <c r="L7" s="25"/>
    </row>
    <row r="8" spans="2:12" ht="12.75">
      <c r="B8" s="38" t="s">
        <v>113</v>
      </c>
      <c r="C8" s="16" t="s">
        <v>114</v>
      </c>
      <c r="D8" s="242" t="s">
        <v>89</v>
      </c>
      <c r="E8" s="16" t="s">
        <v>112</v>
      </c>
      <c r="F8" s="16" t="s">
        <v>115</v>
      </c>
      <c r="G8" s="16" t="s">
        <v>116</v>
      </c>
      <c r="H8" s="242" t="s">
        <v>89</v>
      </c>
      <c r="I8" s="16" t="s">
        <v>117</v>
      </c>
      <c r="K8" s="19"/>
      <c r="L8" s="31"/>
    </row>
    <row r="9" spans="2:12" ht="12.75">
      <c r="B9" s="45" t="s">
        <v>231</v>
      </c>
      <c r="C9" s="17" t="s">
        <v>118</v>
      </c>
      <c r="D9" s="243" t="s">
        <v>89</v>
      </c>
      <c r="E9" s="243" t="s">
        <v>89</v>
      </c>
      <c r="F9" s="243" t="s">
        <v>89</v>
      </c>
      <c r="G9" s="243" t="s">
        <v>89</v>
      </c>
      <c r="H9" s="245" t="s">
        <v>271</v>
      </c>
      <c r="I9" s="17">
        <v>3</v>
      </c>
      <c r="K9" s="19"/>
      <c r="L9" s="25"/>
    </row>
    <row r="10" spans="2:12" ht="12.75">
      <c r="B10" s="38" t="s">
        <v>120</v>
      </c>
      <c r="C10" s="16" t="s">
        <v>121</v>
      </c>
      <c r="D10" s="242">
        <v>38432</v>
      </c>
      <c r="E10" s="16" t="s">
        <v>122</v>
      </c>
      <c r="F10" s="16" t="s">
        <v>123</v>
      </c>
      <c r="G10" s="16" t="s">
        <v>124</v>
      </c>
      <c r="H10" s="241">
        <v>38547</v>
      </c>
      <c r="I10" s="16" t="s">
        <v>125</v>
      </c>
      <c r="K10" s="20"/>
      <c r="L10" s="25"/>
    </row>
    <row r="11" spans="2:12" ht="12.75">
      <c r="B11" s="38" t="s">
        <v>126</v>
      </c>
      <c r="C11" s="16" t="s">
        <v>127</v>
      </c>
      <c r="D11" s="242" t="s">
        <v>89</v>
      </c>
      <c r="E11" s="16" t="s">
        <v>128</v>
      </c>
      <c r="F11" s="16" t="s">
        <v>129</v>
      </c>
      <c r="G11" s="16" t="s">
        <v>130</v>
      </c>
      <c r="H11" s="242" t="s">
        <v>89</v>
      </c>
      <c r="I11" s="16" t="s">
        <v>119</v>
      </c>
      <c r="K11" s="20"/>
      <c r="L11" s="25"/>
    </row>
    <row r="12" spans="2:12" ht="12.75">
      <c r="B12" s="45" t="s">
        <v>131</v>
      </c>
      <c r="C12" s="17" t="s">
        <v>132</v>
      </c>
      <c r="D12" s="243">
        <v>38420</v>
      </c>
      <c r="E12" s="17" t="s">
        <v>266</v>
      </c>
      <c r="F12" s="17" t="s">
        <v>89</v>
      </c>
      <c r="G12" s="17" t="s">
        <v>133</v>
      </c>
      <c r="H12" s="243" t="s">
        <v>89</v>
      </c>
      <c r="I12" s="17">
        <v>4</v>
      </c>
      <c r="K12" s="20"/>
      <c r="L12" s="25"/>
    </row>
    <row r="13" spans="2:12" ht="12.75">
      <c r="B13" s="38" t="s">
        <v>134</v>
      </c>
      <c r="C13" s="16" t="s">
        <v>135</v>
      </c>
      <c r="D13" s="242">
        <v>38450</v>
      </c>
      <c r="E13" s="16" t="s">
        <v>136</v>
      </c>
      <c r="F13" s="16" t="s">
        <v>123</v>
      </c>
      <c r="G13" s="16" t="s">
        <v>137</v>
      </c>
      <c r="H13" s="241">
        <v>38561</v>
      </c>
      <c r="I13" s="16" t="s">
        <v>119</v>
      </c>
      <c r="K13" s="19"/>
      <c r="L13" s="25"/>
    </row>
    <row r="14" spans="2:12" ht="12.75">
      <c r="B14" s="38" t="s">
        <v>138</v>
      </c>
      <c r="C14" s="16" t="s">
        <v>139</v>
      </c>
      <c r="D14" s="242" t="s">
        <v>89</v>
      </c>
      <c r="E14" s="16" t="s">
        <v>137</v>
      </c>
      <c r="F14" s="16" t="s">
        <v>129</v>
      </c>
      <c r="G14" s="16" t="s">
        <v>140</v>
      </c>
      <c r="H14" s="242" t="s">
        <v>89</v>
      </c>
      <c r="I14" s="16" t="s">
        <v>119</v>
      </c>
      <c r="K14" s="20"/>
      <c r="L14" s="25"/>
    </row>
    <row r="15" spans="2:12" ht="12.75">
      <c r="B15" s="45" t="s">
        <v>141</v>
      </c>
      <c r="C15" s="17" t="s">
        <v>142</v>
      </c>
      <c r="D15" s="243" t="s">
        <v>89</v>
      </c>
      <c r="E15" s="17" t="s">
        <v>143</v>
      </c>
      <c r="F15" s="17" t="s">
        <v>123</v>
      </c>
      <c r="G15" s="17" t="s">
        <v>144</v>
      </c>
      <c r="H15" s="243" t="s">
        <v>89</v>
      </c>
      <c r="I15" s="17">
        <v>3</v>
      </c>
      <c r="K15" s="19"/>
      <c r="L15" s="25"/>
    </row>
    <row r="16" spans="2:12" ht="12.75">
      <c r="B16" s="38" t="s">
        <v>145</v>
      </c>
      <c r="C16" s="16" t="s">
        <v>146</v>
      </c>
      <c r="D16" s="242" t="s">
        <v>89</v>
      </c>
      <c r="E16" s="63" t="s">
        <v>89</v>
      </c>
      <c r="F16" s="63" t="s">
        <v>89</v>
      </c>
      <c r="G16" s="63" t="s">
        <v>89</v>
      </c>
      <c r="H16" s="242" t="s">
        <v>89</v>
      </c>
      <c r="I16" s="16">
        <v>3</v>
      </c>
      <c r="K16" s="19"/>
      <c r="L16" s="25"/>
    </row>
    <row r="17" spans="2:12" ht="12.75">
      <c r="B17" s="38" t="s">
        <v>147</v>
      </c>
      <c r="C17" s="16" t="s">
        <v>92</v>
      </c>
      <c r="D17" s="244">
        <v>38449</v>
      </c>
      <c r="E17" s="16" t="s">
        <v>124</v>
      </c>
      <c r="F17" s="16" t="s">
        <v>123</v>
      </c>
      <c r="G17" s="63" t="s">
        <v>144</v>
      </c>
      <c r="H17" s="242" t="s">
        <v>89</v>
      </c>
      <c r="I17" s="16" t="s">
        <v>119</v>
      </c>
      <c r="K17" s="19"/>
      <c r="L17" s="25"/>
    </row>
    <row r="18" spans="2:12" ht="12.75">
      <c r="B18" s="45" t="s">
        <v>148</v>
      </c>
      <c r="C18" s="17" t="s">
        <v>149</v>
      </c>
      <c r="D18" s="243">
        <v>38461</v>
      </c>
      <c r="E18" s="64" t="s">
        <v>124</v>
      </c>
      <c r="F18" s="64" t="s">
        <v>123</v>
      </c>
      <c r="G18" s="64" t="s">
        <v>124</v>
      </c>
      <c r="H18" s="243" t="s">
        <v>89</v>
      </c>
      <c r="I18" s="17" t="s">
        <v>119</v>
      </c>
      <c r="K18" s="19"/>
      <c r="L18" s="25"/>
    </row>
    <row r="19" spans="2:12" ht="12.75">
      <c r="B19" s="38" t="s">
        <v>150</v>
      </c>
      <c r="C19" s="16" t="s">
        <v>151</v>
      </c>
      <c r="D19" s="242" t="s">
        <v>89</v>
      </c>
      <c r="E19" s="16" t="s">
        <v>152</v>
      </c>
      <c r="F19" s="16" t="s">
        <v>153</v>
      </c>
      <c r="G19" s="16" t="s">
        <v>154</v>
      </c>
      <c r="H19" s="242" t="s">
        <v>89</v>
      </c>
      <c r="I19" s="16" t="s">
        <v>119</v>
      </c>
      <c r="K19" s="19"/>
      <c r="L19" s="25"/>
    </row>
    <row r="20" spans="2:12" ht="12.75">
      <c r="B20" s="38" t="s">
        <v>155</v>
      </c>
      <c r="C20" s="16" t="s">
        <v>156</v>
      </c>
      <c r="D20" s="242">
        <v>38451</v>
      </c>
      <c r="E20" s="16" t="s">
        <v>157</v>
      </c>
      <c r="F20" s="16" t="s">
        <v>129</v>
      </c>
      <c r="G20" s="16" t="s">
        <v>137</v>
      </c>
      <c r="H20" s="242" t="s">
        <v>89</v>
      </c>
      <c r="I20" s="16">
        <v>2</v>
      </c>
      <c r="K20" s="19"/>
      <c r="L20" s="25"/>
    </row>
    <row r="21" spans="2:12" ht="12.75">
      <c r="B21" s="45" t="s">
        <v>158</v>
      </c>
      <c r="C21" s="17" t="s">
        <v>159</v>
      </c>
      <c r="D21" s="243">
        <v>38461</v>
      </c>
      <c r="E21" s="17" t="s">
        <v>157</v>
      </c>
      <c r="F21" s="17" t="s">
        <v>129</v>
      </c>
      <c r="G21" s="17" t="s">
        <v>137</v>
      </c>
      <c r="H21" s="243" t="s">
        <v>89</v>
      </c>
      <c r="I21" s="17">
        <v>2</v>
      </c>
      <c r="K21" s="19"/>
      <c r="L21" s="25"/>
    </row>
    <row r="22" spans="2:9" ht="12.75">
      <c r="B22" s="38" t="s">
        <v>160</v>
      </c>
      <c r="C22" s="16" t="s">
        <v>161</v>
      </c>
      <c r="D22" s="242">
        <v>38459</v>
      </c>
      <c r="E22" s="16" t="s">
        <v>143</v>
      </c>
      <c r="F22" s="16" t="s">
        <v>123</v>
      </c>
      <c r="G22" s="16" t="s">
        <v>144</v>
      </c>
      <c r="H22" s="241">
        <v>38580</v>
      </c>
      <c r="I22" s="16">
        <v>3</v>
      </c>
    </row>
    <row r="23" ht="12.75">
      <c r="D23" s="129"/>
    </row>
  </sheetData>
  <mergeCells count="1">
    <mergeCell ref="B1:I1"/>
  </mergeCells>
  <printOptions horizontalCentered="1" verticalCentered="1"/>
  <pageMargins left="0.5" right="0.5" top="1" bottom="1" header="0.5" footer="0.5"/>
  <pageSetup horizontalDpi="600" verticalDpi="600" orientation="landscape" r:id="rId1"/>
  <headerFooter alignWithMargins="0"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J5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8" customWidth="1"/>
    <col min="2" max="2" width="0.9921875" style="12" customWidth="1"/>
    <col min="3" max="3" width="12.00390625" style="8" customWidth="1"/>
    <col min="4" max="4" width="0.9921875" style="12" customWidth="1"/>
    <col min="5" max="5" width="25.00390625" style="8" customWidth="1"/>
    <col min="6" max="6" width="38.00390625" style="8" customWidth="1"/>
    <col min="7" max="7" width="9.8515625" style="8" customWidth="1"/>
    <col min="8" max="8" width="12.28125" style="8" customWidth="1"/>
    <col min="9" max="16384" width="9.140625" style="8" customWidth="1"/>
  </cols>
  <sheetData>
    <row r="1" spans="1:8" ht="15">
      <c r="A1" s="62" t="s">
        <v>372</v>
      </c>
      <c r="B1" s="6"/>
      <c r="C1" s="84"/>
      <c r="D1" s="6"/>
      <c r="E1" s="6"/>
      <c r="F1" s="6"/>
      <c r="G1" s="6"/>
      <c r="H1" s="6"/>
    </row>
    <row r="2" spans="1:8" ht="12.75">
      <c r="A2" s="7"/>
      <c r="B2" s="6"/>
      <c r="C2" s="84"/>
      <c r="D2" s="6"/>
      <c r="E2" s="6"/>
      <c r="F2" s="6"/>
      <c r="G2" s="6"/>
      <c r="H2" s="6"/>
    </row>
    <row r="3" spans="1:8" ht="12.75">
      <c r="A3" s="7" t="s">
        <v>18</v>
      </c>
      <c r="B3" s="6"/>
      <c r="C3" s="84" t="s">
        <v>19</v>
      </c>
      <c r="D3" s="6"/>
      <c r="E3" s="9" t="s">
        <v>20</v>
      </c>
      <c r="F3" s="6"/>
      <c r="G3" s="6"/>
      <c r="H3" s="6"/>
    </row>
    <row r="4" spans="1:8" ht="12.75">
      <c r="A4" s="7" t="s">
        <v>21</v>
      </c>
      <c r="B4" s="6"/>
      <c r="C4" s="84" t="s">
        <v>22</v>
      </c>
      <c r="D4" s="6"/>
      <c r="E4" s="9" t="s">
        <v>23</v>
      </c>
      <c r="F4" s="6" t="s">
        <v>24</v>
      </c>
      <c r="G4" s="6"/>
      <c r="H4" s="6"/>
    </row>
    <row r="5" spans="1:8" ht="2.25" customHeight="1" thickBot="1">
      <c r="A5" s="11"/>
      <c r="B5" s="10"/>
      <c r="C5" s="83"/>
      <c r="D5" s="10"/>
      <c r="E5" s="10"/>
      <c r="F5" s="10"/>
      <c r="G5" s="10"/>
      <c r="H5" s="10"/>
    </row>
    <row r="6" spans="1:8" ht="13.5" thickTop="1">
      <c r="A6" s="84">
        <v>1</v>
      </c>
      <c r="B6" s="118"/>
      <c r="C6" s="12">
        <v>2</v>
      </c>
      <c r="E6" s="8" t="s">
        <v>348</v>
      </c>
      <c r="F6" s="8" t="s">
        <v>397</v>
      </c>
      <c r="G6" s="118"/>
      <c r="H6" s="118"/>
    </row>
    <row r="7" spans="1:8" ht="12.75">
      <c r="A7" s="84">
        <v>2</v>
      </c>
      <c r="B7" s="118"/>
      <c r="C7" s="12" t="s">
        <v>398</v>
      </c>
      <c r="E7" s="8" t="s">
        <v>349</v>
      </c>
      <c r="F7" s="8" t="s">
        <v>399</v>
      </c>
      <c r="G7" s="118"/>
      <c r="H7" s="118"/>
    </row>
    <row r="8" spans="1:8" ht="12.75">
      <c r="A8" s="7">
        <v>3</v>
      </c>
      <c r="B8" s="6"/>
      <c r="C8" s="12" t="s">
        <v>398</v>
      </c>
      <c r="E8" s="8" t="s">
        <v>350</v>
      </c>
      <c r="F8" s="8" t="s">
        <v>400</v>
      </c>
      <c r="H8" s="6"/>
    </row>
    <row r="9" spans="1:8" ht="12.75">
      <c r="A9" s="87">
        <v>4</v>
      </c>
      <c r="B9" s="56"/>
      <c r="C9" s="43">
        <v>30</v>
      </c>
      <c r="D9" s="94"/>
      <c r="E9" s="94" t="s">
        <v>25</v>
      </c>
      <c r="F9" s="94" t="s">
        <v>401</v>
      </c>
      <c r="G9" s="56"/>
      <c r="H9" s="56"/>
    </row>
    <row r="10" spans="1:8" s="119" customFormat="1" ht="12.75">
      <c r="A10" s="84">
        <v>5</v>
      </c>
      <c r="B10" s="118"/>
      <c r="C10" s="12">
        <v>2</v>
      </c>
      <c r="D10" s="8"/>
      <c r="E10" s="8" t="s">
        <v>259</v>
      </c>
      <c r="F10" s="8" t="s">
        <v>402</v>
      </c>
      <c r="G10" s="118"/>
      <c r="H10" s="84"/>
    </row>
    <row r="11" spans="1:8" s="119" customFormat="1" ht="12.75">
      <c r="A11" s="7">
        <v>6</v>
      </c>
      <c r="B11" s="118"/>
      <c r="C11" s="12" t="s">
        <v>398</v>
      </c>
      <c r="D11" s="8"/>
      <c r="E11" s="8" t="s">
        <v>351</v>
      </c>
      <c r="F11" s="8" t="s">
        <v>403</v>
      </c>
      <c r="G11" s="118"/>
      <c r="H11" s="84"/>
    </row>
    <row r="12" spans="1:8" ht="12.75">
      <c r="A12" s="84">
        <v>7</v>
      </c>
      <c r="B12" s="6"/>
      <c r="C12" s="12" t="s">
        <v>398</v>
      </c>
      <c r="D12" s="8"/>
      <c r="E12" s="8" t="s">
        <v>352</v>
      </c>
      <c r="F12" s="8" t="s">
        <v>404</v>
      </c>
      <c r="G12" s="118"/>
      <c r="H12" s="6"/>
    </row>
    <row r="13" spans="1:10" s="119" customFormat="1" ht="12.75">
      <c r="A13" s="87">
        <v>8</v>
      </c>
      <c r="B13" s="56"/>
      <c r="C13" s="43" t="s">
        <v>398</v>
      </c>
      <c r="D13" s="94"/>
      <c r="E13" s="94" t="s">
        <v>353</v>
      </c>
      <c r="F13" s="94" t="s">
        <v>405</v>
      </c>
      <c r="G13" s="87"/>
      <c r="H13" s="56"/>
      <c r="I13" s="8"/>
      <c r="J13" s="8"/>
    </row>
    <row r="14" spans="1:8" ht="12.75">
      <c r="A14" s="84">
        <v>9</v>
      </c>
      <c r="B14" s="6"/>
      <c r="C14" s="12" t="s">
        <v>398</v>
      </c>
      <c r="D14" s="8"/>
      <c r="E14" s="8" t="s">
        <v>354</v>
      </c>
      <c r="F14" s="8" t="s">
        <v>406</v>
      </c>
      <c r="G14" s="7"/>
      <c r="H14" s="6"/>
    </row>
    <row r="15" spans="1:8" ht="12.75">
      <c r="A15" s="7">
        <v>10</v>
      </c>
      <c r="B15" s="6"/>
      <c r="C15" s="12" t="s">
        <v>398</v>
      </c>
      <c r="D15" s="8"/>
      <c r="E15" s="8" t="s">
        <v>355</v>
      </c>
      <c r="F15" s="8" t="s">
        <v>407</v>
      </c>
      <c r="G15" s="7"/>
      <c r="H15" s="6"/>
    </row>
    <row r="16" spans="1:10" s="119" customFormat="1" ht="12.75">
      <c r="A16" s="84">
        <v>11</v>
      </c>
      <c r="B16" s="6"/>
      <c r="C16" s="12">
        <v>44</v>
      </c>
      <c r="D16" s="8"/>
      <c r="E16" s="8" t="s">
        <v>26</v>
      </c>
      <c r="F16" s="8" t="s">
        <v>408</v>
      </c>
      <c r="G16" s="7"/>
      <c r="H16" s="6"/>
      <c r="I16" s="8"/>
      <c r="J16" s="8"/>
    </row>
    <row r="17" spans="1:10" s="119" customFormat="1" ht="12.75">
      <c r="A17" s="87">
        <v>12</v>
      </c>
      <c r="B17" s="56"/>
      <c r="C17" s="43" t="s">
        <v>398</v>
      </c>
      <c r="D17" s="94"/>
      <c r="E17" s="94" t="s">
        <v>356</v>
      </c>
      <c r="F17" s="94" t="s">
        <v>409</v>
      </c>
      <c r="G17" s="87"/>
      <c r="H17" s="56"/>
      <c r="I17" s="8"/>
      <c r="J17" s="8"/>
    </row>
    <row r="18" spans="1:10" s="119" customFormat="1" ht="12.75">
      <c r="A18" s="7">
        <v>13</v>
      </c>
      <c r="B18" s="6"/>
      <c r="C18" s="12" t="s">
        <v>398</v>
      </c>
      <c r="D18" s="8"/>
      <c r="E18" s="8" t="s">
        <v>357</v>
      </c>
      <c r="F18" s="8" t="s">
        <v>409</v>
      </c>
      <c r="G18" s="7"/>
      <c r="H18" s="6"/>
      <c r="I18" s="8"/>
      <c r="J18" s="8"/>
    </row>
    <row r="19" spans="1:8" ht="12.75">
      <c r="A19" s="7">
        <v>14</v>
      </c>
      <c r="B19" s="6"/>
      <c r="C19" s="12" t="s">
        <v>398</v>
      </c>
      <c r="E19" s="8" t="s">
        <v>358</v>
      </c>
      <c r="F19" s="8" t="s">
        <v>410</v>
      </c>
      <c r="G19" s="7"/>
      <c r="H19" s="6"/>
    </row>
    <row r="20" spans="1:8" ht="12.75">
      <c r="A20" s="84">
        <v>15</v>
      </c>
      <c r="B20" s="118"/>
      <c r="C20" s="12" t="s">
        <v>398</v>
      </c>
      <c r="E20" s="8" t="s">
        <v>359</v>
      </c>
      <c r="F20" s="8" t="s">
        <v>411</v>
      </c>
      <c r="G20" s="6"/>
      <c r="H20" s="118"/>
    </row>
    <row r="21" spans="1:8" ht="12.75">
      <c r="A21" s="114">
        <v>16</v>
      </c>
      <c r="B21" s="149"/>
      <c r="C21" s="43" t="s">
        <v>398</v>
      </c>
      <c r="D21" s="43"/>
      <c r="E21" s="94" t="s">
        <v>360</v>
      </c>
      <c r="F21" s="94" t="s">
        <v>412</v>
      </c>
      <c r="G21" s="56"/>
      <c r="H21" s="149"/>
    </row>
    <row r="22" spans="1:8" ht="12.75">
      <c r="A22" s="84">
        <v>17</v>
      </c>
      <c r="B22" s="118"/>
      <c r="C22" s="12" t="s">
        <v>398</v>
      </c>
      <c r="E22" s="8" t="s">
        <v>361</v>
      </c>
      <c r="F22" s="8" t="s">
        <v>413</v>
      </c>
      <c r="G22" s="118"/>
      <c r="H22" s="118"/>
    </row>
    <row r="23" spans="1:10" ht="12.75">
      <c r="A23" s="84">
        <v>18</v>
      </c>
      <c r="B23" s="118"/>
      <c r="C23" s="12">
        <v>2</v>
      </c>
      <c r="D23" s="8"/>
      <c r="E23" s="8" t="s">
        <v>260</v>
      </c>
      <c r="F23" s="8" t="s">
        <v>414</v>
      </c>
      <c r="G23" s="118"/>
      <c r="H23" s="118"/>
      <c r="I23" s="119"/>
      <c r="J23" s="119"/>
    </row>
    <row r="24" spans="1:8" ht="12.75">
      <c r="A24" s="7">
        <v>19</v>
      </c>
      <c r="B24" s="6"/>
      <c r="C24" s="12" t="s">
        <v>398</v>
      </c>
      <c r="D24" s="8"/>
      <c r="E24" s="8" t="s">
        <v>362</v>
      </c>
      <c r="F24" s="8" t="s">
        <v>415</v>
      </c>
      <c r="G24" s="118"/>
      <c r="H24" s="6"/>
    </row>
    <row r="25" spans="1:8" ht="12.75">
      <c r="A25" s="87">
        <v>20</v>
      </c>
      <c r="B25" s="56"/>
      <c r="C25" s="43" t="s">
        <v>398</v>
      </c>
      <c r="D25" s="94"/>
      <c r="E25" s="94" t="s">
        <v>363</v>
      </c>
      <c r="F25" s="94" t="s">
        <v>415</v>
      </c>
      <c r="G25" s="149"/>
      <c r="H25" s="56"/>
    </row>
    <row r="26" spans="1:8" ht="12.75">
      <c r="A26" s="7">
        <v>21</v>
      </c>
      <c r="B26" s="6"/>
      <c r="C26" s="12" t="s">
        <v>416</v>
      </c>
      <c r="D26" s="8"/>
      <c r="E26" s="8" t="s">
        <v>27</v>
      </c>
      <c r="F26" s="8" t="s">
        <v>417</v>
      </c>
      <c r="G26" s="6"/>
      <c r="H26" s="6"/>
    </row>
    <row r="27" spans="1:8" ht="12.75">
      <c r="A27" s="7">
        <v>22</v>
      </c>
      <c r="B27" s="6"/>
      <c r="C27" s="12">
        <v>3</v>
      </c>
      <c r="D27" s="8"/>
      <c r="E27" s="8" t="s">
        <v>254</v>
      </c>
      <c r="F27" s="8" t="s">
        <v>418</v>
      </c>
      <c r="G27" s="6"/>
      <c r="H27" s="6"/>
    </row>
    <row r="28" spans="1:8" ht="12.75">
      <c r="A28" s="7">
        <v>23</v>
      </c>
      <c r="B28" s="6"/>
      <c r="C28" s="12">
        <v>2</v>
      </c>
      <c r="D28" s="8"/>
      <c r="E28" s="8" t="s">
        <v>261</v>
      </c>
      <c r="F28" s="8" t="s">
        <v>419</v>
      </c>
      <c r="G28" s="6"/>
      <c r="H28" s="6"/>
    </row>
    <row r="29" spans="1:8" ht="12.75">
      <c r="A29" s="87">
        <v>24</v>
      </c>
      <c r="B29" s="56"/>
      <c r="C29" s="43">
        <v>2</v>
      </c>
      <c r="D29" s="94"/>
      <c r="E29" s="94" t="s">
        <v>262</v>
      </c>
      <c r="F29" s="94" t="s">
        <v>420</v>
      </c>
      <c r="G29" s="56"/>
      <c r="H29" s="56"/>
    </row>
    <row r="30" spans="1:8" ht="12.75">
      <c r="A30" s="103">
        <v>25</v>
      </c>
      <c r="B30" s="101"/>
      <c r="C30" s="12" t="s">
        <v>398</v>
      </c>
      <c r="D30" s="8"/>
      <c r="E30" s="8" t="s">
        <v>364</v>
      </c>
      <c r="F30" s="8" t="s">
        <v>421</v>
      </c>
      <c r="G30" s="101"/>
      <c r="H30" s="101"/>
    </row>
    <row r="31" spans="1:10" ht="12.75">
      <c r="A31" s="103">
        <v>26</v>
      </c>
      <c r="B31" s="102"/>
      <c r="C31" s="12" t="s">
        <v>398</v>
      </c>
      <c r="D31" s="8"/>
      <c r="E31" s="8" t="s">
        <v>365</v>
      </c>
      <c r="F31" s="8" t="s">
        <v>422</v>
      </c>
      <c r="G31" s="101"/>
      <c r="H31" s="102"/>
      <c r="I31" s="119"/>
      <c r="J31" s="119"/>
    </row>
    <row r="32" spans="1:10" ht="12.75">
      <c r="A32" s="84">
        <v>27</v>
      </c>
      <c r="B32" s="118"/>
      <c r="C32" s="12" t="s">
        <v>398</v>
      </c>
      <c r="D32" s="8"/>
      <c r="E32" s="8" t="s">
        <v>366</v>
      </c>
      <c r="F32" s="8" t="s">
        <v>423</v>
      </c>
      <c r="G32" s="6"/>
      <c r="H32" s="118"/>
      <c r="I32" s="119"/>
      <c r="J32" s="119"/>
    </row>
    <row r="33" spans="1:8" ht="12.75">
      <c r="A33" s="87">
        <v>28</v>
      </c>
      <c r="B33" s="56"/>
      <c r="C33" s="43">
        <v>9</v>
      </c>
      <c r="D33" s="94"/>
      <c r="E33" s="94" t="s">
        <v>28</v>
      </c>
      <c r="F33" s="94" t="s">
        <v>424</v>
      </c>
      <c r="G33" s="149"/>
      <c r="H33" s="56"/>
    </row>
    <row r="34" spans="1:10" ht="12.75">
      <c r="A34" s="84">
        <v>29</v>
      </c>
      <c r="B34" s="118"/>
      <c r="C34" s="12">
        <v>2</v>
      </c>
      <c r="D34" s="8"/>
      <c r="E34" s="8" t="s">
        <v>263</v>
      </c>
      <c r="F34" s="8" t="s">
        <v>425</v>
      </c>
      <c r="G34" s="118"/>
      <c r="H34" s="118"/>
      <c r="I34" s="119"/>
      <c r="J34" s="119"/>
    </row>
    <row r="35" spans="1:8" ht="12.75">
      <c r="A35" s="7">
        <v>30</v>
      </c>
      <c r="B35" s="6"/>
      <c r="C35" s="12">
        <v>2</v>
      </c>
      <c r="D35" s="8"/>
      <c r="E35" s="8" t="s">
        <v>264</v>
      </c>
      <c r="F35" s="8" t="s">
        <v>426</v>
      </c>
      <c r="G35" s="6"/>
      <c r="H35" s="6"/>
    </row>
    <row r="36" spans="1:8" ht="12.75">
      <c r="A36" s="84">
        <v>31</v>
      </c>
      <c r="B36" s="6"/>
      <c r="C36" s="12">
        <v>2</v>
      </c>
      <c r="E36" s="8" t="s">
        <v>265</v>
      </c>
      <c r="F36" s="8" t="s">
        <v>426</v>
      </c>
      <c r="G36" s="118"/>
      <c r="H36" s="6"/>
    </row>
    <row r="37" spans="1:10" ht="12.75">
      <c r="A37" s="87">
        <v>32</v>
      </c>
      <c r="B37" s="149"/>
      <c r="C37" s="43">
        <v>4</v>
      </c>
      <c r="D37" s="94"/>
      <c r="E37" s="94" t="s">
        <v>226</v>
      </c>
      <c r="F37" s="94" t="s">
        <v>427</v>
      </c>
      <c r="G37" s="56"/>
      <c r="H37" s="149"/>
      <c r="I37" s="119"/>
      <c r="J37" s="119"/>
    </row>
    <row r="38" spans="1:10" ht="12.75">
      <c r="A38" s="84">
        <v>33</v>
      </c>
      <c r="B38" s="118"/>
      <c r="C38" s="12" t="s">
        <v>398</v>
      </c>
      <c r="D38" s="8"/>
      <c r="E38" s="8" t="s">
        <v>367</v>
      </c>
      <c r="F38" s="8" t="s">
        <v>428</v>
      </c>
      <c r="G38" s="6"/>
      <c r="H38" s="118"/>
      <c r="I38" s="119"/>
      <c r="J38" s="119"/>
    </row>
    <row r="39" spans="1:10" ht="12.75">
      <c r="A39" s="7">
        <v>34</v>
      </c>
      <c r="B39" s="118"/>
      <c r="C39" s="12" t="s">
        <v>398</v>
      </c>
      <c r="D39" s="8"/>
      <c r="E39" s="8" t="s">
        <v>368</v>
      </c>
      <c r="F39" s="8" t="s">
        <v>429</v>
      </c>
      <c r="G39" s="118"/>
      <c r="H39" s="118"/>
      <c r="I39" s="119"/>
      <c r="J39" s="119"/>
    </row>
    <row r="40" spans="1:8" ht="12.75">
      <c r="A40" s="84">
        <v>35</v>
      </c>
      <c r="B40" s="6"/>
      <c r="C40" s="41" t="s">
        <v>398</v>
      </c>
      <c r="D40" s="39"/>
      <c r="E40" s="39" t="s">
        <v>369</v>
      </c>
      <c r="F40" s="39" t="s">
        <v>430</v>
      </c>
      <c r="G40" s="118"/>
      <c r="H40" s="6"/>
    </row>
    <row r="41" spans="1:8" ht="12.75">
      <c r="A41" s="7"/>
      <c r="B41" s="6"/>
      <c r="D41" s="8"/>
      <c r="G41" s="118"/>
      <c r="H41" s="6"/>
    </row>
    <row r="42" spans="1:8" ht="12.75">
      <c r="A42" s="6"/>
      <c r="B42" s="7"/>
      <c r="C42" s="120"/>
      <c r="D42" s="7"/>
      <c r="E42" s="6"/>
      <c r="F42" s="6"/>
      <c r="G42" s="6"/>
      <c r="H42" s="6"/>
    </row>
    <row r="43" spans="1:8" ht="12.75">
      <c r="A43" s="6"/>
      <c r="B43" s="7"/>
      <c r="C43" s="120"/>
      <c r="D43" s="7"/>
      <c r="E43" s="6"/>
      <c r="F43" s="6"/>
      <c r="G43" s="6"/>
      <c r="H43" s="6"/>
    </row>
    <row r="44" spans="1:8" ht="12.75">
      <c r="A44" s="6"/>
      <c r="B44" s="7"/>
      <c r="C44" s="120"/>
      <c r="D44" s="7"/>
      <c r="E44" s="6"/>
      <c r="F44" s="6"/>
      <c r="G44" s="6"/>
      <c r="H44" s="6"/>
    </row>
    <row r="45" spans="1:8" ht="12.75">
      <c r="A45" s="6"/>
      <c r="B45" s="7"/>
      <c r="C45" s="6"/>
      <c r="D45" s="7"/>
      <c r="E45" s="6"/>
      <c r="F45" s="6"/>
      <c r="G45" s="6"/>
      <c r="H45" s="6"/>
    </row>
    <row r="46" spans="1:8" ht="12.75">
      <c r="A46" s="6"/>
      <c r="B46" s="7"/>
      <c r="C46" s="6"/>
      <c r="D46" s="7"/>
      <c r="E46" s="6"/>
      <c r="F46" s="6"/>
      <c r="G46" s="6"/>
      <c r="H46" s="6"/>
    </row>
    <row r="47" spans="1:8" ht="12.75">
      <c r="A47" s="6"/>
      <c r="B47" s="7"/>
      <c r="C47" s="6"/>
      <c r="D47" s="7"/>
      <c r="E47" s="6"/>
      <c r="F47" s="6"/>
      <c r="G47" s="6"/>
      <c r="H47" s="6"/>
    </row>
    <row r="48" spans="1:8" ht="12.75">
      <c r="A48" s="6"/>
      <c r="B48" s="7"/>
      <c r="C48" s="6"/>
      <c r="D48" s="7"/>
      <c r="E48" s="6"/>
      <c r="F48" s="6"/>
      <c r="G48" s="6"/>
      <c r="H48" s="6"/>
    </row>
    <row r="49" spans="1:8" ht="12.75">
      <c r="A49" s="6"/>
      <c r="B49" s="7"/>
      <c r="C49" s="6"/>
      <c r="D49" s="7"/>
      <c r="E49" s="6"/>
      <c r="F49" s="6"/>
      <c r="G49" s="6"/>
      <c r="H49" s="6"/>
    </row>
    <row r="50" spans="1:8" ht="12.75">
      <c r="A50" s="6"/>
      <c r="B50" s="7"/>
      <c r="C50" s="6"/>
      <c r="D50" s="7"/>
      <c r="E50" s="6"/>
      <c r="F50" s="6"/>
      <c r="G50" s="6"/>
      <c r="H50" s="6"/>
    </row>
    <row r="51" spans="3:7" ht="12.75">
      <c r="C51" s="6"/>
      <c r="D51" s="7"/>
      <c r="E51" s="6"/>
      <c r="F51" s="6"/>
      <c r="G51" s="6"/>
    </row>
    <row r="52" spans="3:7" ht="12.75">
      <c r="C52" s="6"/>
      <c r="D52" s="7"/>
      <c r="E52" s="6"/>
      <c r="F52" s="6"/>
      <c r="G52" s="6"/>
    </row>
  </sheetData>
  <printOptions horizontalCentered="1" verticalCentered="1"/>
  <pageMargins left="0.5" right="0.5" top="0.53" bottom="1" header="0.5" footer="0.5"/>
  <pageSetup horizontalDpi="600" verticalDpi="600" orientation="landscape" r:id="rId1"/>
  <headerFooter alignWithMargins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185"/>
  <sheetViews>
    <sheetView workbookViewId="0" topLeftCell="B1">
      <selection activeCell="C1" sqref="C1"/>
    </sheetView>
  </sheetViews>
  <sheetFormatPr defaultColWidth="9.140625" defaultRowHeight="12.75"/>
  <cols>
    <col min="1" max="1" width="9.140625" style="1" customWidth="1"/>
    <col min="2" max="2" width="0.85546875" style="0" customWidth="1"/>
    <col min="3" max="3" width="20.421875" style="2" customWidth="1"/>
    <col min="4" max="4" width="9.28125" style="1" customWidth="1"/>
    <col min="5" max="5" width="8.140625" style="79" customWidth="1"/>
    <col min="6" max="7" width="9.140625" style="1" customWidth="1"/>
    <col min="8" max="8" width="9.8515625" style="1" customWidth="1"/>
    <col min="9" max="9" width="10.421875" style="1" customWidth="1"/>
    <col min="10" max="10" width="10.57421875" style="1" customWidth="1"/>
    <col min="11" max="12" width="9.140625" style="1" customWidth="1"/>
    <col min="13" max="13" width="10.140625" style="1" customWidth="1"/>
    <col min="14" max="20" width="9.140625" style="79" customWidth="1"/>
  </cols>
  <sheetData>
    <row r="1" ht="15">
      <c r="B1" s="30" t="s">
        <v>433</v>
      </c>
    </row>
    <row r="2" ht="12.75">
      <c r="K2" s="156" t="s">
        <v>29</v>
      </c>
    </row>
    <row r="3" ht="12.75">
      <c r="K3" s="1" t="s">
        <v>30</v>
      </c>
    </row>
    <row r="4" spans="1:13" ht="14.25">
      <c r="A4" s="1" t="s">
        <v>31</v>
      </c>
      <c r="C4" s="2" t="s">
        <v>32</v>
      </c>
      <c r="D4" s="156" t="s">
        <v>33</v>
      </c>
      <c r="E4" s="156" t="s">
        <v>34</v>
      </c>
      <c r="F4" s="1" t="s">
        <v>303</v>
      </c>
      <c r="G4" s="1" t="s">
        <v>36</v>
      </c>
      <c r="H4" s="1" t="s">
        <v>37</v>
      </c>
      <c r="I4" s="156" t="s">
        <v>29</v>
      </c>
      <c r="J4" s="1" t="s">
        <v>29</v>
      </c>
      <c r="K4" s="1" t="s">
        <v>33</v>
      </c>
      <c r="L4" s="1" t="s">
        <v>38</v>
      </c>
      <c r="M4" s="1" t="s">
        <v>39</v>
      </c>
    </row>
    <row r="5" spans="1:13" ht="13.5" thickBot="1">
      <c r="A5" s="49" t="s">
        <v>40</v>
      </c>
      <c r="B5" s="48"/>
      <c r="C5" s="60" t="s">
        <v>41</v>
      </c>
      <c r="D5" s="49" t="s">
        <v>42</v>
      </c>
      <c r="E5" s="49" t="s">
        <v>43</v>
      </c>
      <c r="F5" s="49" t="s">
        <v>44</v>
      </c>
      <c r="G5" s="49" t="s">
        <v>45</v>
      </c>
      <c r="H5" s="49" t="s">
        <v>46</v>
      </c>
      <c r="I5" s="49" t="s">
        <v>46</v>
      </c>
      <c r="J5" s="49" t="s">
        <v>47</v>
      </c>
      <c r="K5" s="49" t="s">
        <v>48</v>
      </c>
      <c r="L5" s="49" t="s">
        <v>49</v>
      </c>
      <c r="M5" s="49" t="s">
        <v>50</v>
      </c>
    </row>
    <row r="6" ht="3.75" customHeight="1" thickTop="1"/>
    <row r="7" spans="1:13" ht="12.75">
      <c r="A7" s="7">
        <v>1</v>
      </c>
      <c r="B7" s="6"/>
      <c r="C7" s="118" t="s">
        <v>348</v>
      </c>
      <c r="D7" s="19">
        <v>131.16625028160107</v>
      </c>
      <c r="E7" s="33">
        <v>38.18968921666667</v>
      </c>
      <c r="F7" s="5">
        <v>166.7</v>
      </c>
      <c r="G7" s="193">
        <v>35.86724176977878</v>
      </c>
      <c r="H7" s="19">
        <v>37.195369256666666</v>
      </c>
      <c r="I7" s="5">
        <v>69.53420000000001</v>
      </c>
      <c r="J7" s="5">
        <v>15.513415254545457</v>
      </c>
      <c r="K7" s="5">
        <v>460.9711453101953</v>
      </c>
      <c r="L7" s="66">
        <v>5.819272127272728</v>
      </c>
      <c r="M7" s="66">
        <v>4.031080327144788</v>
      </c>
    </row>
    <row r="8" spans="1:13" ht="12.75">
      <c r="A8" s="7">
        <v>2</v>
      </c>
      <c r="B8" s="6"/>
      <c r="C8" s="118" t="s">
        <v>349</v>
      </c>
      <c r="D8" s="19">
        <v>127.2584050808354</v>
      </c>
      <c r="E8" s="33">
        <v>35.52394896666667</v>
      </c>
      <c r="F8" s="5">
        <v>165.6</v>
      </c>
      <c r="G8" s="193">
        <v>31.881771878515185</v>
      </c>
      <c r="H8" s="19">
        <v>33.11267363</v>
      </c>
      <c r="I8" s="5">
        <v>70.84899999999999</v>
      </c>
      <c r="J8" s="5">
        <v>15.145063563636365</v>
      </c>
      <c r="K8" s="5">
        <v>458.54979143064975</v>
      </c>
      <c r="L8" s="66">
        <v>4.866334045454545</v>
      </c>
      <c r="M8" s="66">
        <v>3.6140382545062018</v>
      </c>
    </row>
    <row r="9" spans="1:13" ht="12.75">
      <c r="A9" s="7">
        <v>3</v>
      </c>
      <c r="C9" s="102" t="s">
        <v>350</v>
      </c>
      <c r="D9" s="19">
        <v>130.51757341705417</v>
      </c>
      <c r="E9" s="33">
        <v>37.315520633333335</v>
      </c>
      <c r="F9" s="5">
        <v>166.8</v>
      </c>
      <c r="G9" s="193">
        <v>31.66744863142107</v>
      </c>
      <c r="H9" s="19">
        <v>22.540914633333333</v>
      </c>
      <c r="I9" s="5">
        <v>68.74220000000001</v>
      </c>
      <c r="J9" s="5">
        <v>15.7055338</v>
      </c>
      <c r="K9" s="5">
        <v>476.0930660486973</v>
      </c>
      <c r="L9" s="66">
        <v>5.1160676363636375</v>
      </c>
      <c r="M9" s="66">
        <v>3.661323515257429</v>
      </c>
    </row>
    <row r="10" spans="1:13" ht="12.75">
      <c r="A10" s="87">
        <v>4</v>
      </c>
      <c r="B10" s="56"/>
      <c r="C10" s="56" t="s">
        <v>25</v>
      </c>
      <c r="D10" s="44">
        <v>115.56155584575417</v>
      </c>
      <c r="E10" s="144">
        <v>34.86498096666667</v>
      </c>
      <c r="F10" s="50">
        <v>166</v>
      </c>
      <c r="G10" s="194">
        <v>35.77466642294713</v>
      </c>
      <c r="H10" s="44">
        <v>29.131091739666665</v>
      </c>
      <c r="I10" s="50">
        <v>70.2044</v>
      </c>
      <c r="J10" s="50">
        <v>15.738613909090908</v>
      </c>
      <c r="K10" s="50">
        <v>432.00479850486715</v>
      </c>
      <c r="L10" s="67">
        <v>5.316457718181818</v>
      </c>
      <c r="M10" s="67">
        <v>3.7971618161551226</v>
      </c>
    </row>
    <row r="11" spans="1:13" ht="12.75">
      <c r="A11" s="7">
        <v>5</v>
      </c>
      <c r="B11" s="6"/>
      <c r="C11" s="123" t="s">
        <v>259</v>
      </c>
      <c r="D11" s="19">
        <v>132.6543918405844</v>
      </c>
      <c r="E11" s="33">
        <v>36.45865873333333</v>
      </c>
      <c r="F11" s="5">
        <v>165.3</v>
      </c>
      <c r="G11" s="193">
        <v>35.98269023247094</v>
      </c>
      <c r="H11" s="19">
        <v>32.568498739666666</v>
      </c>
      <c r="I11" s="5">
        <v>67.52940000000001</v>
      </c>
      <c r="J11" s="5">
        <v>15.62734551818182</v>
      </c>
      <c r="K11" s="5">
        <v>477.03705497214713</v>
      </c>
      <c r="L11" s="66">
        <v>4.924882963636364</v>
      </c>
      <c r="M11" s="66">
        <v>3.480067366184718</v>
      </c>
    </row>
    <row r="12" spans="1:13" ht="12.75">
      <c r="A12" s="7">
        <v>6</v>
      </c>
      <c r="B12" s="6"/>
      <c r="C12" s="118" t="s">
        <v>351</v>
      </c>
      <c r="D12" s="19">
        <v>116.13492602719167</v>
      </c>
      <c r="E12" s="33">
        <v>36.531456950000006</v>
      </c>
      <c r="F12" s="5">
        <v>164.8</v>
      </c>
      <c r="G12" s="193">
        <v>34.76278014623172</v>
      </c>
      <c r="H12" s="19">
        <v>22.02295111</v>
      </c>
      <c r="I12" s="5">
        <v>68.4676</v>
      </c>
      <c r="J12" s="5">
        <v>16.185263954545455</v>
      </c>
      <c r="K12" s="5">
        <v>426.8438895116812</v>
      </c>
      <c r="L12" s="66">
        <v>4.7438773727272725</v>
      </c>
      <c r="M12" s="66">
        <v>3.178910420216413</v>
      </c>
    </row>
    <row r="13" spans="1:13" ht="12.75">
      <c r="A13" s="7">
        <v>7</v>
      </c>
      <c r="B13" s="6"/>
      <c r="C13" s="119" t="s">
        <v>352</v>
      </c>
      <c r="D13" s="19">
        <v>124.26064087693753</v>
      </c>
      <c r="E13" s="33">
        <v>35.6582655</v>
      </c>
      <c r="F13" s="5">
        <v>167.5</v>
      </c>
      <c r="G13" s="193">
        <v>33.143470341207355</v>
      </c>
      <c r="H13" s="19">
        <v>20.8148033</v>
      </c>
      <c r="I13" s="5">
        <v>67.4782</v>
      </c>
      <c r="J13" s="5">
        <v>16.291382609090906</v>
      </c>
      <c r="K13" s="5">
        <v>456.81462199184716</v>
      </c>
      <c r="L13" s="66">
        <v>5.727310145454546</v>
      </c>
      <c r="M13" s="66">
        <v>3.821496706307172</v>
      </c>
    </row>
    <row r="14" spans="1:13" ht="12.75">
      <c r="A14" s="87">
        <v>8</v>
      </c>
      <c r="B14" s="56"/>
      <c r="C14" s="149" t="s">
        <v>353</v>
      </c>
      <c r="D14" s="44">
        <v>130.68759021295833</v>
      </c>
      <c r="E14" s="144">
        <v>36.73919193333334</v>
      </c>
      <c r="F14" s="50">
        <v>167.1</v>
      </c>
      <c r="G14" s="194">
        <v>36.6374330896138</v>
      </c>
      <c r="H14" s="44">
        <v>27.219973446000004</v>
      </c>
      <c r="I14" s="50">
        <v>68.1498</v>
      </c>
      <c r="J14" s="50">
        <v>16.19288910909091</v>
      </c>
      <c r="K14" s="50">
        <v>481.2879020827889</v>
      </c>
      <c r="L14" s="67">
        <v>6.328683800000001</v>
      </c>
      <c r="M14" s="67">
        <v>3.1427919959802786</v>
      </c>
    </row>
    <row r="15" spans="1:13" ht="12.75">
      <c r="A15" s="7">
        <v>9</v>
      </c>
      <c r="B15" s="6"/>
      <c r="C15" s="102" t="s">
        <v>354</v>
      </c>
      <c r="D15" s="19">
        <v>125.86017267247604</v>
      </c>
      <c r="E15" s="33">
        <v>37.6729279</v>
      </c>
      <c r="F15" s="5">
        <v>165.4</v>
      </c>
      <c r="G15" s="193">
        <v>35.68358995125609</v>
      </c>
      <c r="H15" s="19">
        <v>35.32794277926667</v>
      </c>
      <c r="I15" s="5">
        <v>67.8654</v>
      </c>
      <c r="J15" s="5">
        <v>16.442914881818187</v>
      </c>
      <c r="K15" s="5">
        <v>467.18653952592575</v>
      </c>
      <c r="L15" s="66">
        <v>6.597861900000001</v>
      </c>
      <c r="M15" s="66">
        <v>3.7816642472092785</v>
      </c>
    </row>
    <row r="16" spans="1:13" ht="12.75">
      <c r="A16" s="7">
        <v>10</v>
      </c>
      <c r="B16" s="6"/>
      <c r="C16" s="123" t="s">
        <v>355</v>
      </c>
      <c r="D16" s="19">
        <v>122.95827411175937</v>
      </c>
      <c r="E16" s="33">
        <v>38.88879541666667</v>
      </c>
      <c r="F16" s="5">
        <v>167.1</v>
      </c>
      <c r="G16" s="193">
        <v>39.16459765654293</v>
      </c>
      <c r="H16" s="19">
        <v>42.75413643633333</v>
      </c>
      <c r="I16" s="5">
        <v>66.2098</v>
      </c>
      <c r="J16" s="5">
        <v>17.022416981818182</v>
      </c>
      <c r="K16" s="5">
        <v>469.8037994143509</v>
      </c>
      <c r="L16" s="66">
        <v>6.763017218181818</v>
      </c>
      <c r="M16" s="66">
        <v>3.709219141110356</v>
      </c>
    </row>
    <row r="17" spans="1:13" ht="12.75">
      <c r="A17" s="7">
        <v>11</v>
      </c>
      <c r="B17" s="6"/>
      <c r="C17" s="101" t="s">
        <v>26</v>
      </c>
      <c r="D17" s="19">
        <v>94.22453106126666</v>
      </c>
      <c r="E17" s="33">
        <v>36.394853116666674</v>
      </c>
      <c r="F17" s="5">
        <v>165.4</v>
      </c>
      <c r="G17" s="193">
        <v>38.045907742782155</v>
      </c>
      <c r="H17" s="19">
        <v>44.63951369666667</v>
      </c>
      <c r="I17" s="5">
        <v>69.4232</v>
      </c>
      <c r="J17" s="5">
        <v>16.632488845454546</v>
      </c>
      <c r="K17" s="5">
        <v>366.694652234964</v>
      </c>
      <c r="L17" s="66">
        <v>5.521020536363635</v>
      </c>
      <c r="M17" s="66">
        <v>4.30796730053778</v>
      </c>
    </row>
    <row r="18" spans="1:13" ht="12.75">
      <c r="A18" s="87">
        <v>12</v>
      </c>
      <c r="B18" s="56"/>
      <c r="C18" s="56" t="s">
        <v>356</v>
      </c>
      <c r="D18" s="44">
        <v>117.51836336802705</v>
      </c>
      <c r="E18" s="144">
        <v>38.48889893333334</v>
      </c>
      <c r="F18" s="50">
        <v>167</v>
      </c>
      <c r="G18" s="194">
        <v>38.64795003749531</v>
      </c>
      <c r="H18" s="44">
        <v>53.921539773333336</v>
      </c>
      <c r="I18" s="50">
        <v>69.4376</v>
      </c>
      <c r="J18" s="50">
        <v>17.0828631</v>
      </c>
      <c r="K18" s="50">
        <v>465.6517087350586</v>
      </c>
      <c r="L18" s="67">
        <v>6.039468981818183</v>
      </c>
      <c r="M18" s="67">
        <v>3.3928619198923378</v>
      </c>
    </row>
    <row r="19" spans="1:13" ht="12.75">
      <c r="A19" s="7">
        <v>13</v>
      </c>
      <c r="B19" s="6"/>
      <c r="C19" s="123" t="s">
        <v>357</v>
      </c>
      <c r="D19" s="19">
        <v>124.26360642821875</v>
      </c>
      <c r="E19" s="33">
        <v>37.69318101666668</v>
      </c>
      <c r="F19" s="5">
        <v>167.9</v>
      </c>
      <c r="G19" s="193">
        <v>39.55595479940007</v>
      </c>
      <c r="H19" s="19">
        <v>51.71349151666667</v>
      </c>
      <c r="I19" s="5">
        <v>69.9044</v>
      </c>
      <c r="J19" s="5">
        <v>16.952461763636364</v>
      </c>
      <c r="K19" s="5">
        <v>495.1936581008492</v>
      </c>
      <c r="L19" s="66">
        <v>6.442991554545454</v>
      </c>
      <c r="M19" s="66">
        <v>3.9185309302920976</v>
      </c>
    </row>
    <row r="20" spans="1:13" ht="12.75">
      <c r="A20" s="7">
        <v>14</v>
      </c>
      <c r="B20" s="6"/>
      <c r="C20" s="123" t="s">
        <v>358</v>
      </c>
      <c r="D20" s="19">
        <v>129.9303814216677</v>
      </c>
      <c r="E20" s="33">
        <v>36.8574787</v>
      </c>
      <c r="F20" s="5">
        <v>166.9</v>
      </c>
      <c r="G20" s="193">
        <v>37.59200718035246</v>
      </c>
      <c r="H20" s="19">
        <v>44.285571103</v>
      </c>
      <c r="I20" s="5">
        <v>67.27920000000002</v>
      </c>
      <c r="J20" s="5">
        <v>15.357330936363638</v>
      </c>
      <c r="K20" s="5">
        <v>452.7972858334586</v>
      </c>
      <c r="L20" s="66">
        <v>5.827158245454546</v>
      </c>
      <c r="M20" s="66">
        <v>3.352486436798479</v>
      </c>
    </row>
    <row r="21" spans="1:13" ht="12.75">
      <c r="A21" s="7">
        <v>15</v>
      </c>
      <c r="B21" s="6"/>
      <c r="C21" s="123" t="s">
        <v>359</v>
      </c>
      <c r="D21" s="19">
        <v>124.04261055098227</v>
      </c>
      <c r="E21" s="33">
        <v>37.41632486666666</v>
      </c>
      <c r="F21" s="5">
        <v>167.1</v>
      </c>
      <c r="G21" s="193">
        <v>35.117373003374574</v>
      </c>
      <c r="H21" s="19">
        <v>32.846276993000004</v>
      </c>
      <c r="I21" s="5">
        <v>68.33319999999999</v>
      </c>
      <c r="J21" s="5">
        <v>15.789819800000002</v>
      </c>
      <c r="K21" s="5">
        <v>463.6912556147363</v>
      </c>
      <c r="L21" s="66">
        <v>6.0752443</v>
      </c>
      <c r="M21" s="66">
        <v>3.8095216123864417</v>
      </c>
    </row>
    <row r="22" spans="1:13" ht="12.75">
      <c r="A22" s="87">
        <v>16</v>
      </c>
      <c r="B22" s="56"/>
      <c r="C22" s="122" t="s">
        <v>360</v>
      </c>
      <c r="D22" s="44">
        <v>124.32731580132707</v>
      </c>
      <c r="E22" s="144">
        <v>37.772619649999996</v>
      </c>
      <c r="F22" s="50">
        <v>168.5</v>
      </c>
      <c r="G22" s="194">
        <v>35.81531081739783</v>
      </c>
      <c r="H22" s="44">
        <v>55.41672106266667</v>
      </c>
      <c r="I22" s="50">
        <v>66.045</v>
      </c>
      <c r="J22" s="50">
        <v>16.35585932727273</v>
      </c>
      <c r="K22" s="50">
        <v>463.79807809669876</v>
      </c>
      <c r="L22" s="67">
        <v>5.68274870909091</v>
      </c>
      <c r="M22" s="67">
        <v>3.7188000698488994</v>
      </c>
    </row>
    <row r="23" spans="1:13" ht="12.75">
      <c r="A23" s="7">
        <v>17</v>
      </c>
      <c r="B23" s="6"/>
      <c r="C23" s="123" t="s">
        <v>361</v>
      </c>
      <c r="D23" s="19">
        <v>108.67193684334272</v>
      </c>
      <c r="E23" s="33">
        <v>34.25842646666667</v>
      </c>
      <c r="F23" s="5">
        <v>170.8</v>
      </c>
      <c r="G23" s="193">
        <v>35.129427765279345</v>
      </c>
      <c r="H23" s="19">
        <v>34.95414407666666</v>
      </c>
      <c r="I23" s="5">
        <v>65.9712</v>
      </c>
      <c r="J23" s="5">
        <v>15.87817348181818</v>
      </c>
      <c r="K23" s="5">
        <v>396.6514117279782</v>
      </c>
      <c r="L23" s="66">
        <v>4.6945779</v>
      </c>
      <c r="M23" s="66">
        <v>3.288537974626123</v>
      </c>
    </row>
    <row r="24" spans="1:13" ht="12.75">
      <c r="A24" s="7">
        <v>18</v>
      </c>
      <c r="B24" s="6"/>
      <c r="C24" s="101" t="s">
        <v>260</v>
      </c>
      <c r="D24" s="19">
        <v>120.9884417680094</v>
      </c>
      <c r="E24" s="33">
        <v>37.35328748333334</v>
      </c>
      <c r="F24" s="5">
        <v>168.2</v>
      </c>
      <c r="G24" s="193">
        <v>39.51127917135358</v>
      </c>
      <c r="H24" s="19">
        <v>16.429233069333335</v>
      </c>
      <c r="I24" s="5">
        <v>69.3226</v>
      </c>
      <c r="J24" s="5">
        <v>15.250403327272727</v>
      </c>
      <c r="K24" s="5">
        <v>422.54887372112773</v>
      </c>
      <c r="L24" s="66">
        <v>4.677972663636364</v>
      </c>
      <c r="M24" s="66">
        <v>3.9054831639940026</v>
      </c>
    </row>
    <row r="25" spans="1:13" ht="12.75">
      <c r="A25" s="7">
        <v>19</v>
      </c>
      <c r="B25" s="6"/>
      <c r="C25" s="102" t="s">
        <v>362</v>
      </c>
      <c r="D25" s="19">
        <v>112.32438129299688</v>
      </c>
      <c r="E25" s="33">
        <v>37.52290071666667</v>
      </c>
      <c r="F25" s="5">
        <v>168.1</v>
      </c>
      <c r="G25" s="193">
        <v>37.7848643232096</v>
      </c>
      <c r="H25" s="19">
        <v>14.484618300000003</v>
      </c>
      <c r="I25" s="5">
        <v>70.9716</v>
      </c>
      <c r="J25" s="5">
        <v>17.195099245454546</v>
      </c>
      <c r="K25" s="5">
        <v>457.72936170609256</v>
      </c>
      <c r="L25" s="66">
        <v>6.049511945454546</v>
      </c>
      <c r="M25" s="66">
        <v>4.2882850474188015</v>
      </c>
    </row>
    <row r="26" spans="1:13" ht="12.75">
      <c r="A26" s="87">
        <v>20</v>
      </c>
      <c r="B26" s="56"/>
      <c r="C26" s="149" t="s">
        <v>363</v>
      </c>
      <c r="D26" s="44">
        <v>120.31565649864893</v>
      </c>
      <c r="E26" s="144">
        <v>35.623870583333336</v>
      </c>
      <c r="F26" s="50">
        <v>170</v>
      </c>
      <c r="G26" s="194">
        <v>37.8390449943757</v>
      </c>
      <c r="H26" s="44">
        <v>18.322299439633337</v>
      </c>
      <c r="I26" s="50">
        <v>69.58840000000001</v>
      </c>
      <c r="J26" s="50">
        <v>16.40314863636364</v>
      </c>
      <c r="K26" s="50">
        <v>452.9163843477198</v>
      </c>
      <c r="L26" s="67">
        <v>5.376135154545454</v>
      </c>
      <c r="M26" s="67">
        <v>3.768917915686537</v>
      </c>
    </row>
    <row r="27" spans="1:13" ht="12.75">
      <c r="A27" s="7">
        <v>21</v>
      </c>
      <c r="B27" s="6"/>
      <c r="C27" s="101" t="s">
        <v>27</v>
      </c>
      <c r="D27" s="19">
        <v>95.36324258634896</v>
      </c>
      <c r="E27" s="33">
        <v>35.62938809999999</v>
      </c>
      <c r="F27" s="5">
        <v>166.9</v>
      </c>
      <c r="G27" s="193">
        <v>38.28465774278215</v>
      </c>
      <c r="H27" s="19">
        <v>52.00246555333333</v>
      </c>
      <c r="I27" s="5">
        <v>68.7414</v>
      </c>
      <c r="J27" s="5">
        <v>16.251057445454546</v>
      </c>
      <c r="K27" s="5">
        <v>368.5090075866296</v>
      </c>
      <c r="L27" s="66">
        <v>5.305870027272729</v>
      </c>
      <c r="M27" s="66">
        <v>4.452306830518968</v>
      </c>
    </row>
    <row r="28" spans="1:13" ht="12.75">
      <c r="A28" s="7">
        <v>22</v>
      </c>
      <c r="C28" s="101" t="s">
        <v>254</v>
      </c>
      <c r="D28" s="19">
        <v>118.31771972233436</v>
      </c>
      <c r="E28" s="33">
        <v>36.59476203333333</v>
      </c>
      <c r="F28" s="5">
        <v>169.1</v>
      </c>
      <c r="G28" s="193">
        <v>38.68349527559055</v>
      </c>
      <c r="H28" s="19">
        <v>40.758773186666666</v>
      </c>
      <c r="I28" s="5">
        <v>71.035</v>
      </c>
      <c r="J28" s="5">
        <v>15.486640663636365</v>
      </c>
      <c r="K28" s="5">
        <v>433.34653509083927</v>
      </c>
      <c r="L28" s="66">
        <v>5.3540529999999995</v>
      </c>
      <c r="M28" s="66">
        <v>3.7238892036975515</v>
      </c>
    </row>
    <row r="29" spans="1:13" ht="12.75">
      <c r="A29" s="7">
        <v>23</v>
      </c>
      <c r="C29" s="123" t="s">
        <v>261</v>
      </c>
      <c r="D29" s="19">
        <v>123.05359887240627</v>
      </c>
      <c r="E29" s="33">
        <v>38.095274066666676</v>
      </c>
      <c r="F29" s="5">
        <v>169.5</v>
      </c>
      <c r="G29" s="193">
        <v>39.421552699662534</v>
      </c>
      <c r="H29" s="19">
        <v>18.931544296333332</v>
      </c>
      <c r="I29" s="5">
        <v>71.00739999999999</v>
      </c>
      <c r="J29" s="5">
        <v>15.451739390909092</v>
      </c>
      <c r="K29" s="5">
        <v>451.12022683143243</v>
      </c>
      <c r="L29" s="66">
        <v>6.488466563636364</v>
      </c>
      <c r="M29" s="66">
        <v>4.667504276816525</v>
      </c>
    </row>
    <row r="30" spans="1:13" ht="12.75">
      <c r="A30" s="87">
        <v>24</v>
      </c>
      <c r="B30" s="56"/>
      <c r="C30" s="122" t="s">
        <v>262</v>
      </c>
      <c r="D30" s="44">
        <v>118.24722179630517</v>
      </c>
      <c r="E30" s="144">
        <v>37.374960116666664</v>
      </c>
      <c r="F30" s="50">
        <v>167.9</v>
      </c>
      <c r="G30" s="194">
        <v>40.311748218972625</v>
      </c>
      <c r="H30" s="44">
        <v>23.898506553333334</v>
      </c>
      <c r="I30" s="50">
        <v>71.90188800000001</v>
      </c>
      <c r="J30" s="50">
        <v>16.290840763636364</v>
      </c>
      <c r="K30" s="50">
        <v>460.3089406535631</v>
      </c>
      <c r="L30" s="67">
        <v>5.932473736363637</v>
      </c>
      <c r="M30" s="67">
        <v>3.587194282965301</v>
      </c>
    </row>
    <row r="31" spans="1:13" ht="12.75">
      <c r="A31" s="7">
        <v>25</v>
      </c>
      <c r="B31" s="6"/>
      <c r="C31" s="123" t="s">
        <v>364</v>
      </c>
      <c r="D31" s="19">
        <v>122.67862546032605</v>
      </c>
      <c r="E31" s="33">
        <v>36.34780106666667</v>
      </c>
      <c r="F31" s="5">
        <v>168.8</v>
      </c>
      <c r="G31" s="193">
        <v>39.07102860892388</v>
      </c>
      <c r="H31" s="19">
        <v>30.198766439666674</v>
      </c>
      <c r="I31" s="5">
        <v>68.61420000000001</v>
      </c>
      <c r="J31" s="5">
        <v>16.42035942727273</v>
      </c>
      <c r="K31" s="5">
        <v>463.4142563627591</v>
      </c>
      <c r="L31" s="66">
        <v>5.105476245454546</v>
      </c>
      <c r="M31" s="66">
        <v>3.4971728030249394</v>
      </c>
    </row>
    <row r="32" spans="1:13" ht="12.75">
      <c r="A32" s="7">
        <v>26</v>
      </c>
      <c r="B32" s="6"/>
      <c r="C32" s="123" t="s">
        <v>365</v>
      </c>
      <c r="D32" s="19">
        <v>116.28715248637396</v>
      </c>
      <c r="E32" s="33">
        <v>38.29769443333333</v>
      </c>
      <c r="F32" s="5">
        <v>167.3</v>
      </c>
      <c r="G32" s="193">
        <v>38.8844330896138</v>
      </c>
      <c r="H32" s="19">
        <v>22.268132262966667</v>
      </c>
      <c r="I32" s="5">
        <v>71.4202</v>
      </c>
      <c r="J32" s="5">
        <v>16.610987763636366</v>
      </c>
      <c r="K32" s="5">
        <v>458.6587376942416</v>
      </c>
      <c r="L32" s="66">
        <v>5.364431127272727</v>
      </c>
      <c r="M32" s="66">
        <v>3.452548705792941</v>
      </c>
    </row>
    <row r="33" spans="1:13" ht="12.75">
      <c r="A33" s="7">
        <v>27</v>
      </c>
      <c r="B33" s="6"/>
      <c r="C33" s="123" t="s">
        <v>366</v>
      </c>
      <c r="D33" s="19">
        <v>114.07977384913124</v>
      </c>
      <c r="E33" s="33">
        <v>37.70660383333334</v>
      </c>
      <c r="F33" s="5">
        <v>170.3</v>
      </c>
      <c r="G33" s="193">
        <v>40.828226790401196</v>
      </c>
      <c r="H33" s="19">
        <v>31.657836666666668</v>
      </c>
      <c r="I33" s="5">
        <v>70.57540000000002</v>
      </c>
      <c r="J33" s="5">
        <v>16.34181011818182</v>
      </c>
      <c r="K33" s="5">
        <v>446.598083033065</v>
      </c>
      <c r="L33" s="66">
        <v>5.4722823</v>
      </c>
      <c r="M33" s="66">
        <v>4.007624171651074</v>
      </c>
    </row>
    <row r="34" spans="1:13" ht="12.75">
      <c r="A34" s="87">
        <v>28</v>
      </c>
      <c r="B34" s="56"/>
      <c r="C34" s="56" t="s">
        <v>28</v>
      </c>
      <c r="D34" s="44">
        <v>111.34688565661979</v>
      </c>
      <c r="E34" s="144">
        <v>37.69751871666667</v>
      </c>
      <c r="F34" s="50">
        <v>165.5</v>
      </c>
      <c r="G34" s="194">
        <v>38.598362223472066</v>
      </c>
      <c r="H34" s="44">
        <v>32.74997699666666</v>
      </c>
      <c r="I34" s="50">
        <v>69.6428</v>
      </c>
      <c r="J34" s="50">
        <v>16.072613890909093</v>
      </c>
      <c r="K34" s="50">
        <v>422.61008467839144</v>
      </c>
      <c r="L34" s="67">
        <v>5.018998418181818</v>
      </c>
      <c r="M34" s="67">
        <v>4.258856494878316</v>
      </c>
    </row>
    <row r="35" spans="1:13" ht="12.75">
      <c r="A35" s="7">
        <v>29</v>
      </c>
      <c r="B35" s="6"/>
      <c r="C35" s="123" t="s">
        <v>263</v>
      </c>
      <c r="D35" s="19">
        <v>117.51377626464166</v>
      </c>
      <c r="E35" s="33">
        <v>35.15179745</v>
      </c>
      <c r="F35" s="5">
        <v>168.1</v>
      </c>
      <c r="G35" s="193">
        <v>35.91679233220847</v>
      </c>
      <c r="H35" s="19">
        <v>16.154796149666666</v>
      </c>
      <c r="I35" s="5">
        <v>67.09064000000001</v>
      </c>
      <c r="J35" s="5">
        <v>16.41502258181818</v>
      </c>
      <c r="K35" s="5">
        <v>444.5271082169394</v>
      </c>
      <c r="L35" s="66">
        <v>4.461457054545455</v>
      </c>
      <c r="M35" s="66">
        <v>3.341406143076501</v>
      </c>
    </row>
    <row r="36" spans="1:13" ht="12.75">
      <c r="A36" s="7">
        <v>30</v>
      </c>
      <c r="B36" s="6"/>
      <c r="C36" s="123" t="s">
        <v>264</v>
      </c>
      <c r="D36" s="19">
        <v>122.78151611505</v>
      </c>
      <c r="E36" s="33">
        <v>38.03923391666667</v>
      </c>
      <c r="F36" s="5">
        <v>167.2</v>
      </c>
      <c r="G36" s="193">
        <v>35.03765899887514</v>
      </c>
      <c r="H36" s="19">
        <v>38.88498807333333</v>
      </c>
      <c r="I36" s="5">
        <v>66.7316</v>
      </c>
      <c r="J36" s="5">
        <v>16.437494790909092</v>
      </c>
      <c r="K36" s="5">
        <v>450.8835655141297</v>
      </c>
      <c r="L36" s="66">
        <v>4.696588463636363</v>
      </c>
      <c r="M36" s="66">
        <v>3.7520020157075975</v>
      </c>
    </row>
    <row r="37" spans="1:13" ht="12.75">
      <c r="A37" s="7">
        <v>31</v>
      </c>
      <c r="B37" s="6"/>
      <c r="C37" s="123" t="s">
        <v>265</v>
      </c>
      <c r="D37" s="19">
        <v>123.56097616700936</v>
      </c>
      <c r="E37" s="33">
        <v>37.866529283333335</v>
      </c>
      <c r="F37" s="5">
        <v>167.1</v>
      </c>
      <c r="G37" s="193">
        <v>37.41746642294713</v>
      </c>
      <c r="H37" s="19">
        <v>42.102354659666666</v>
      </c>
      <c r="I37" s="5">
        <v>67.5888</v>
      </c>
      <c r="J37" s="5">
        <v>16.005495063636367</v>
      </c>
      <c r="K37" s="5">
        <v>461.4361132228952</v>
      </c>
      <c r="L37" s="66">
        <v>5.007556954545454</v>
      </c>
      <c r="M37" s="66">
        <v>3.9588311867452703</v>
      </c>
    </row>
    <row r="38" spans="1:13" ht="12.75">
      <c r="A38" s="87">
        <v>32</v>
      </c>
      <c r="B38" s="57"/>
      <c r="C38" s="56" t="s">
        <v>226</v>
      </c>
      <c r="D38" s="44">
        <v>118.8796161302</v>
      </c>
      <c r="E38" s="144">
        <v>35.927094200000006</v>
      </c>
      <c r="F38" s="50">
        <v>170.2</v>
      </c>
      <c r="G38" s="194">
        <v>38.03600774278215</v>
      </c>
      <c r="H38" s="44">
        <v>33.527117553333326</v>
      </c>
      <c r="I38" s="50">
        <v>70.821652</v>
      </c>
      <c r="J38" s="50">
        <v>15.768393872727273</v>
      </c>
      <c r="K38" s="50">
        <v>448.5781578135269</v>
      </c>
      <c r="L38" s="67">
        <v>5.257363745454545</v>
      </c>
      <c r="M38" s="67">
        <v>3.7125384805855077</v>
      </c>
    </row>
    <row r="39" spans="1:13" ht="12.75">
      <c r="A39" s="1">
        <v>33</v>
      </c>
      <c r="B39" s="79"/>
      <c r="C39" s="8" t="s">
        <v>367</v>
      </c>
      <c r="D39" s="20">
        <v>114.68483601818959</v>
      </c>
      <c r="E39" s="28">
        <v>36.14751938333333</v>
      </c>
      <c r="F39" s="5">
        <v>170.7</v>
      </c>
      <c r="G39" s="195">
        <v>40.071983933258345</v>
      </c>
      <c r="H39" s="19">
        <v>30.72152570266666</v>
      </c>
      <c r="I39" s="15">
        <v>70.3046</v>
      </c>
      <c r="J39" s="5">
        <v>14.753802836363635</v>
      </c>
      <c r="K39" s="5">
        <v>395.4640616371165</v>
      </c>
      <c r="L39" s="66">
        <v>4.358350572727273</v>
      </c>
      <c r="M39" s="66">
        <v>3.6556314624004855</v>
      </c>
    </row>
    <row r="40" spans="1:13" ht="12.75">
      <c r="A40" s="1">
        <v>34</v>
      </c>
      <c r="C40" s="123" t="s">
        <v>368</v>
      </c>
      <c r="D40" s="20">
        <v>124.64185983886146</v>
      </c>
      <c r="E40" s="28">
        <v>35.26223506666667</v>
      </c>
      <c r="F40" s="5">
        <v>168.8</v>
      </c>
      <c r="G40" s="4">
        <v>39.66129850018748</v>
      </c>
      <c r="H40" s="19">
        <v>24.405166436333335</v>
      </c>
      <c r="I40" s="15">
        <v>71.42060000000001</v>
      </c>
      <c r="J40" s="5">
        <v>14.225226836363635</v>
      </c>
      <c r="K40" s="20">
        <v>416.0214380840674</v>
      </c>
      <c r="L40" s="239">
        <v>4.333588445454546</v>
      </c>
      <c r="M40" s="239">
        <v>3.363147335153512</v>
      </c>
    </row>
    <row r="41" spans="1:13" ht="13.5" thickBot="1">
      <c r="A41" s="49">
        <v>35</v>
      </c>
      <c r="B41" s="197"/>
      <c r="C41" s="190" t="s">
        <v>369</v>
      </c>
      <c r="D41" s="53">
        <v>120.4150361451302</v>
      </c>
      <c r="E41" s="143">
        <v>37.00929536666667</v>
      </c>
      <c r="F41" s="55">
        <v>165.8</v>
      </c>
      <c r="G41" s="61">
        <v>39.02920269966254</v>
      </c>
      <c r="H41" s="53">
        <v>29.206829183333337</v>
      </c>
      <c r="I41" s="55">
        <v>69.0128</v>
      </c>
      <c r="J41" s="55">
        <v>15.431071199999996</v>
      </c>
      <c r="K41" s="55">
        <v>427.2828226120163</v>
      </c>
      <c r="L41" s="196">
        <v>5.312112281818181</v>
      </c>
      <c r="M41" s="196">
        <v>3.6355368066013534</v>
      </c>
    </row>
    <row r="42" spans="2:11" ht="13.5" thickTop="1">
      <c r="B42" s="79"/>
      <c r="D42" s="5"/>
      <c r="E42" s="33"/>
      <c r="F42" s="12"/>
      <c r="G42" s="4"/>
      <c r="H42" s="19"/>
      <c r="J42" s="5"/>
      <c r="K42" s="5"/>
    </row>
    <row r="43" spans="2:13" ht="12.75">
      <c r="B43" s="79"/>
      <c r="C43" s="2" t="s">
        <v>51</v>
      </c>
      <c r="D43" s="5">
        <f>AVERAGE(D7:D41)</f>
        <v>119.87196692887338</v>
      </c>
      <c r="E43" s="5">
        <f>AVERAGE(E7:E41)</f>
        <v>36.8677995652381</v>
      </c>
      <c r="F43" s="5">
        <f>AVERAGE(F7:F41)</f>
        <v>167.58285714285716</v>
      </c>
      <c r="G43" s="5">
        <f>AVERAGE(G7:G41)</f>
        <v>37.28167786383845</v>
      </c>
      <c r="H43" s="19">
        <f>AVERAGE(H7:H41)</f>
        <v>32.49058696616761</v>
      </c>
      <c r="I43" s="5">
        <v>69.06329657142858</v>
      </c>
      <c r="J43" s="5">
        <v>16.020715562597406</v>
      </c>
      <c r="K43" s="5">
        <v>445.5149833698128</v>
      </c>
      <c r="L43" s="66">
        <v>5.43027611012987</v>
      </c>
      <c r="M43" s="66">
        <v>3.74386675317626</v>
      </c>
    </row>
    <row r="44" spans="2:9" ht="12.75">
      <c r="B44" s="79"/>
      <c r="D44" s="5"/>
      <c r="E44" s="33"/>
      <c r="F44" s="19"/>
      <c r="G44" s="5"/>
      <c r="H44" s="22"/>
      <c r="I44" s="5"/>
    </row>
    <row r="45" spans="2:5" ht="14.25">
      <c r="B45" s="79"/>
      <c r="C45" s="170" t="s">
        <v>394</v>
      </c>
      <c r="E45" s="26"/>
    </row>
    <row r="46" spans="2:5" ht="12.75">
      <c r="B46" s="79"/>
      <c r="C46" s="79"/>
      <c r="E46" s="26"/>
    </row>
    <row r="47" spans="2:5" ht="12.75">
      <c r="B47" s="79"/>
      <c r="C47" s="79"/>
      <c r="E47" s="26"/>
    </row>
    <row r="48" spans="2:5" ht="12.75">
      <c r="B48" s="79"/>
      <c r="C48" s="79"/>
      <c r="E48" s="26"/>
    </row>
    <row r="49" spans="2:5" ht="12.75">
      <c r="B49" s="79"/>
      <c r="C49" s="79"/>
      <c r="E49" s="26"/>
    </row>
    <row r="50" spans="2:3" ht="12.75">
      <c r="B50" s="79"/>
      <c r="C50" s="79"/>
    </row>
    <row r="51" spans="2:3" ht="12.75">
      <c r="B51" s="79"/>
      <c r="C51" s="79"/>
    </row>
    <row r="52" spans="2:3" ht="12.75">
      <c r="B52" s="79"/>
      <c r="C52" s="79"/>
    </row>
    <row r="53" spans="2:3" ht="12.75">
      <c r="B53" s="79"/>
      <c r="C53" s="79"/>
    </row>
    <row r="54" spans="2:3" ht="12.75">
      <c r="B54" s="79"/>
      <c r="C54" s="79"/>
    </row>
    <row r="55" spans="2:3" ht="12.75">
      <c r="B55" s="79"/>
      <c r="C55" s="79"/>
    </row>
    <row r="56" spans="2:3" ht="12.75">
      <c r="B56" s="79"/>
      <c r="C56" s="79"/>
    </row>
    <row r="57" spans="2:3" ht="12.75">
      <c r="B57" s="79"/>
      <c r="C57" s="79"/>
    </row>
    <row r="58" spans="2:3" ht="12.75">
      <c r="B58" s="79"/>
      <c r="C58" s="79"/>
    </row>
    <row r="59" spans="2:3" ht="12.75">
      <c r="B59" s="79"/>
      <c r="C59" s="79"/>
    </row>
    <row r="60" spans="2:3" ht="12.75">
      <c r="B60" s="79"/>
      <c r="C60" s="79"/>
    </row>
    <row r="61" spans="2:3" ht="12.75">
      <c r="B61" s="79"/>
      <c r="C61" s="79"/>
    </row>
    <row r="62" spans="2:3" ht="12.75">
      <c r="B62" s="79"/>
      <c r="C62" s="79"/>
    </row>
    <row r="63" spans="2:3" ht="12.75">
      <c r="B63" s="79"/>
      <c r="C63" s="79"/>
    </row>
    <row r="64" spans="2:3" ht="12.75">
      <c r="B64" s="79"/>
      <c r="C64" s="79"/>
    </row>
    <row r="65" spans="2:3" ht="12.75">
      <c r="B65" s="79"/>
      <c r="C65" s="79"/>
    </row>
    <row r="66" spans="2:3" ht="12.75">
      <c r="B66" s="79"/>
      <c r="C66" s="79"/>
    </row>
    <row r="67" spans="2:3" ht="12.75">
      <c r="B67" s="79"/>
      <c r="C67" s="79"/>
    </row>
    <row r="68" spans="2:3" ht="12.75">
      <c r="B68" s="79"/>
      <c r="C68" s="79"/>
    </row>
    <row r="69" spans="2:3" ht="12.75">
      <c r="B69" s="79"/>
      <c r="C69" s="79"/>
    </row>
    <row r="70" spans="2:3" ht="12.75">
      <c r="B70" s="79"/>
      <c r="C70" s="79"/>
    </row>
    <row r="71" spans="2:3" ht="12.75">
      <c r="B71" s="79"/>
      <c r="C71" s="79"/>
    </row>
    <row r="72" spans="2:3" ht="12.75">
      <c r="B72" s="79"/>
      <c r="C72" s="79"/>
    </row>
    <row r="73" spans="2:3" ht="12.75">
      <c r="B73" s="79"/>
      <c r="C73" s="79"/>
    </row>
    <row r="74" spans="2:3" ht="12.75">
      <c r="B74" s="79"/>
      <c r="C74" s="79"/>
    </row>
    <row r="75" spans="2:3" ht="12.75">
      <c r="B75" s="79"/>
      <c r="C75" s="79"/>
    </row>
    <row r="76" spans="2:3" ht="12.75">
      <c r="B76" s="79"/>
      <c r="C76" s="79"/>
    </row>
    <row r="77" spans="2:3" ht="12.75">
      <c r="B77" s="79"/>
      <c r="C77" s="79"/>
    </row>
    <row r="78" spans="2:3" ht="12.75">
      <c r="B78" s="79"/>
      <c r="C78" s="79"/>
    </row>
    <row r="79" spans="2:3" ht="12.75">
      <c r="B79" s="79"/>
      <c r="C79" s="79"/>
    </row>
    <row r="80" spans="2:3" ht="12.75">
      <c r="B80" s="79"/>
      <c r="C80" s="79"/>
    </row>
    <row r="81" spans="2:3" ht="12.75">
      <c r="B81" s="79"/>
      <c r="C81" s="79"/>
    </row>
    <row r="82" spans="2:3" ht="12.75">
      <c r="B82" s="79"/>
      <c r="C82" s="79"/>
    </row>
    <row r="83" spans="2:3" ht="12.75">
      <c r="B83" s="79"/>
      <c r="C83" s="79"/>
    </row>
    <row r="84" spans="2:3" ht="12.75">
      <c r="B84" s="79"/>
      <c r="C84" s="79"/>
    </row>
    <row r="85" spans="2:3" ht="12.75">
      <c r="B85" s="79"/>
      <c r="C85" s="79"/>
    </row>
    <row r="86" spans="2:3" ht="12.75">
      <c r="B86" s="79"/>
      <c r="C86" s="79"/>
    </row>
    <row r="87" spans="2:3" ht="12.75">
      <c r="B87" s="79"/>
      <c r="C87" s="79"/>
    </row>
    <row r="88" spans="2:3" ht="12.75">
      <c r="B88" s="79"/>
      <c r="C88" s="79"/>
    </row>
    <row r="89" spans="2:3" ht="12.75">
      <c r="B89" s="79"/>
      <c r="C89" s="79"/>
    </row>
    <row r="90" spans="2:3" ht="12.75">
      <c r="B90" s="79"/>
      <c r="C90" s="79"/>
    </row>
    <row r="91" spans="2:3" ht="12.75">
      <c r="B91" s="79"/>
      <c r="C91" s="79"/>
    </row>
    <row r="92" spans="2:3" ht="12.75">
      <c r="B92" s="79"/>
      <c r="C92" s="79"/>
    </row>
    <row r="93" spans="2:3" ht="12.75">
      <c r="B93" s="79"/>
      <c r="C93" s="79"/>
    </row>
    <row r="94" spans="2:3" ht="12.75">
      <c r="B94" s="79"/>
      <c r="C94" s="79"/>
    </row>
    <row r="95" spans="2:3" ht="12.75">
      <c r="B95" s="79"/>
      <c r="C95" s="79"/>
    </row>
    <row r="96" spans="2:3" ht="12.75">
      <c r="B96" s="79"/>
      <c r="C96" s="79"/>
    </row>
    <row r="97" spans="2:3" ht="12.75">
      <c r="B97" s="79"/>
      <c r="C97" s="79"/>
    </row>
    <row r="98" spans="2:3" ht="12.75">
      <c r="B98" s="79"/>
      <c r="C98" s="79"/>
    </row>
    <row r="99" spans="2:3" ht="12.75">
      <c r="B99" s="79"/>
      <c r="C99" s="79"/>
    </row>
    <row r="100" spans="2:3" ht="12.75">
      <c r="B100" s="79"/>
      <c r="C100" s="79"/>
    </row>
    <row r="101" spans="2:3" ht="12.75">
      <c r="B101" s="79"/>
      <c r="C101" s="79"/>
    </row>
    <row r="102" spans="2:3" ht="12.75">
      <c r="B102" s="79"/>
      <c r="C102" s="79"/>
    </row>
    <row r="103" spans="2:3" ht="12.75">
      <c r="B103" s="79"/>
      <c r="C103" s="79"/>
    </row>
    <row r="104" spans="2:3" ht="12.75">
      <c r="B104" s="79"/>
      <c r="C104" s="79"/>
    </row>
    <row r="105" spans="2:3" ht="12.75">
      <c r="B105" s="79"/>
      <c r="C105" s="79"/>
    </row>
    <row r="106" spans="2:3" ht="12.75">
      <c r="B106" s="79"/>
      <c r="C106" s="79"/>
    </row>
    <row r="107" spans="2:3" ht="12.75">
      <c r="B107" s="79"/>
      <c r="C107" s="79"/>
    </row>
    <row r="108" spans="2:3" ht="12.75">
      <c r="B108" s="79"/>
      <c r="C108" s="79"/>
    </row>
    <row r="109" spans="2:3" ht="12.75">
      <c r="B109" s="79"/>
      <c r="C109" s="79"/>
    </row>
    <row r="110" spans="2:3" ht="12.75">
      <c r="B110" s="79"/>
      <c r="C110" s="79"/>
    </row>
    <row r="111" spans="2:3" ht="12.75">
      <c r="B111" s="79"/>
      <c r="C111" s="79"/>
    </row>
    <row r="112" spans="2:3" ht="12.75">
      <c r="B112" s="79"/>
      <c r="C112" s="79"/>
    </row>
    <row r="113" spans="2:3" ht="12.75">
      <c r="B113" s="79"/>
      <c r="C113" s="79"/>
    </row>
    <row r="114" spans="2:3" ht="12.75">
      <c r="B114" s="79"/>
      <c r="C114" s="79"/>
    </row>
    <row r="115" spans="2:3" ht="12.75">
      <c r="B115" s="79"/>
      <c r="C115" s="79"/>
    </row>
    <row r="116" spans="2:3" ht="12.75">
      <c r="B116" s="79"/>
      <c r="C116" s="79"/>
    </row>
    <row r="117" spans="2:3" ht="12.75">
      <c r="B117" s="79"/>
      <c r="C117" s="79"/>
    </row>
    <row r="118" spans="2:3" ht="12.75">
      <c r="B118" s="79"/>
      <c r="C118" s="79"/>
    </row>
    <row r="119" spans="2:3" ht="12.75">
      <c r="B119" s="79"/>
      <c r="C119" s="79"/>
    </row>
    <row r="120" spans="2:3" ht="12.75">
      <c r="B120" s="79"/>
      <c r="C120" s="79"/>
    </row>
    <row r="121" spans="2:3" ht="12.75">
      <c r="B121" s="79"/>
      <c r="C121" s="79"/>
    </row>
    <row r="122" spans="2:3" ht="12.75">
      <c r="B122" s="79"/>
      <c r="C122" s="79"/>
    </row>
    <row r="123" spans="2:3" ht="12.75">
      <c r="B123" s="79"/>
      <c r="C123" s="79"/>
    </row>
    <row r="124" spans="2:3" ht="12.75">
      <c r="B124" s="79"/>
      <c r="C124" s="79"/>
    </row>
    <row r="125" spans="2:3" ht="12.75">
      <c r="B125" s="79"/>
      <c r="C125" s="79"/>
    </row>
    <row r="126" spans="2:3" ht="12.75">
      <c r="B126" s="79"/>
      <c r="C126" s="79"/>
    </row>
    <row r="127" spans="2:3" ht="12.75">
      <c r="B127" s="79"/>
      <c r="C127" s="79"/>
    </row>
    <row r="128" spans="2:3" ht="12.75">
      <c r="B128" s="79"/>
      <c r="C128" s="79"/>
    </row>
    <row r="129" spans="2:3" ht="12.75">
      <c r="B129" s="79"/>
      <c r="C129" s="79"/>
    </row>
    <row r="130" spans="2:3" ht="12.75">
      <c r="B130" s="79"/>
      <c r="C130" s="79"/>
    </row>
    <row r="131" spans="2:3" ht="12.75">
      <c r="B131" s="79"/>
      <c r="C131" s="79"/>
    </row>
    <row r="132" spans="2:3" ht="12.75">
      <c r="B132" s="79"/>
      <c r="C132" s="79"/>
    </row>
    <row r="133" spans="2:3" ht="12.75">
      <c r="B133" s="79"/>
      <c r="C133" s="79"/>
    </row>
    <row r="134" spans="2:3" ht="12.75">
      <c r="B134" s="79"/>
      <c r="C134" s="79"/>
    </row>
    <row r="135" spans="2:3" ht="12.75">
      <c r="B135" s="79"/>
      <c r="C135" s="79"/>
    </row>
    <row r="136" spans="2:3" ht="12.75">
      <c r="B136" s="79"/>
      <c r="C136" s="79"/>
    </row>
    <row r="137" spans="2:3" ht="12.75">
      <c r="B137" s="79"/>
      <c r="C137" s="79"/>
    </row>
    <row r="138" spans="2:3" ht="12.75">
      <c r="B138" s="79"/>
      <c r="C138" s="79"/>
    </row>
    <row r="139" spans="2:3" ht="12.75">
      <c r="B139" s="79"/>
      <c r="C139" s="79"/>
    </row>
    <row r="140" spans="2:3" ht="12.75">
      <c r="B140" s="79"/>
      <c r="C140" s="79"/>
    </row>
    <row r="141" spans="2:3" ht="12.75">
      <c r="B141" s="79"/>
      <c r="C141" s="79"/>
    </row>
    <row r="142" spans="2:3" ht="12.75">
      <c r="B142" s="79"/>
      <c r="C142" s="79"/>
    </row>
    <row r="143" spans="2:3" ht="12.75">
      <c r="B143" s="79"/>
      <c r="C143" s="79"/>
    </row>
    <row r="144" spans="2:3" ht="12.75">
      <c r="B144" s="79"/>
      <c r="C144" s="79"/>
    </row>
    <row r="145" spans="2:3" ht="12.75">
      <c r="B145" s="79"/>
      <c r="C145" s="79"/>
    </row>
    <row r="146" spans="2:3" ht="12.75">
      <c r="B146" s="79"/>
      <c r="C146" s="79"/>
    </row>
    <row r="147" spans="2:3" ht="12.75">
      <c r="B147" s="79"/>
      <c r="C147" s="79"/>
    </row>
    <row r="148" spans="2:3" ht="12.75">
      <c r="B148" s="79"/>
      <c r="C148" s="79"/>
    </row>
    <row r="149" spans="2:3" ht="12.75">
      <c r="B149" s="79"/>
      <c r="C149" s="79"/>
    </row>
    <row r="150" spans="2:3" ht="12.75">
      <c r="B150" s="79"/>
      <c r="C150" s="79"/>
    </row>
    <row r="151" spans="2:3" ht="12.75">
      <c r="B151" s="79"/>
      <c r="C151" s="79"/>
    </row>
    <row r="152" spans="2:3" ht="12.75">
      <c r="B152" s="79"/>
      <c r="C152" s="79"/>
    </row>
    <row r="153" spans="2:3" ht="12.75">
      <c r="B153" s="79"/>
      <c r="C153" s="79"/>
    </row>
    <row r="154" spans="2:3" ht="12.75">
      <c r="B154" s="79"/>
      <c r="C154" s="79"/>
    </row>
    <row r="155" spans="2:3" ht="12.75">
      <c r="B155" s="79"/>
      <c r="C155" s="79"/>
    </row>
    <row r="156" spans="2:3" ht="12.75">
      <c r="B156" s="79"/>
      <c r="C156" s="79"/>
    </row>
    <row r="157" spans="2:3" ht="12.75">
      <c r="B157" s="79"/>
      <c r="C157" s="79"/>
    </row>
    <row r="158" spans="2:3" ht="12.75">
      <c r="B158" s="79"/>
      <c r="C158" s="79"/>
    </row>
    <row r="159" spans="2:3" ht="12.75">
      <c r="B159" s="79"/>
      <c r="C159" s="79"/>
    </row>
    <row r="160" spans="2:3" ht="12.75">
      <c r="B160" s="79"/>
      <c r="C160" s="79"/>
    </row>
    <row r="161" spans="2:3" ht="12.75">
      <c r="B161" s="79"/>
      <c r="C161" s="79"/>
    </row>
    <row r="162" spans="2:3" ht="12.75">
      <c r="B162" s="79"/>
      <c r="C162" s="79"/>
    </row>
    <row r="163" spans="2:3" ht="12.75">
      <c r="B163" s="79"/>
      <c r="C163" s="79"/>
    </row>
    <row r="164" spans="2:3" ht="12.75">
      <c r="B164" s="79"/>
      <c r="C164" s="79"/>
    </row>
    <row r="165" spans="2:3" ht="12.75">
      <c r="B165" s="79"/>
      <c r="C165" s="79"/>
    </row>
    <row r="166" spans="2:3" ht="12.75">
      <c r="B166" s="79"/>
      <c r="C166" s="79"/>
    </row>
    <row r="167" spans="2:3" ht="12.75">
      <c r="B167" s="79"/>
      <c r="C167" s="79"/>
    </row>
    <row r="168" spans="2:3" ht="12.75">
      <c r="B168" s="79"/>
      <c r="C168" s="79"/>
    </row>
    <row r="169" spans="2:3" ht="12.75">
      <c r="B169" s="79"/>
      <c r="C169" s="79"/>
    </row>
    <row r="170" spans="2:3" ht="12.75">
      <c r="B170" s="79"/>
      <c r="C170" s="79"/>
    </row>
    <row r="171" spans="2:3" ht="12.75">
      <c r="B171" s="79"/>
      <c r="C171" s="79"/>
    </row>
    <row r="172" spans="2:3" ht="12.75">
      <c r="B172" s="79"/>
      <c r="C172" s="79"/>
    </row>
    <row r="173" spans="2:3" ht="12.75">
      <c r="B173" s="79"/>
      <c r="C173" s="79"/>
    </row>
    <row r="174" spans="2:3" ht="12.75">
      <c r="B174" s="79"/>
      <c r="C174" s="79"/>
    </row>
    <row r="175" spans="2:3" ht="12.75">
      <c r="B175" s="79"/>
      <c r="C175" s="79"/>
    </row>
    <row r="176" spans="2:3" ht="12.75">
      <c r="B176" s="79"/>
      <c r="C176" s="79"/>
    </row>
    <row r="177" spans="2:3" ht="12.75">
      <c r="B177" s="79"/>
      <c r="C177" s="79"/>
    </row>
    <row r="178" spans="2:3" ht="12.75">
      <c r="B178" s="79"/>
      <c r="C178" s="79"/>
    </row>
    <row r="179" spans="2:3" ht="12.75">
      <c r="B179" s="79"/>
      <c r="C179" s="79"/>
    </row>
    <row r="180" spans="2:3" ht="12.75">
      <c r="B180" s="79"/>
      <c r="C180" s="79"/>
    </row>
    <row r="181" spans="2:3" ht="12.75">
      <c r="B181" s="79"/>
      <c r="C181" s="79"/>
    </row>
    <row r="182" spans="2:3" ht="12.75">
      <c r="B182" s="79"/>
      <c r="C182" s="79"/>
    </row>
    <row r="183" spans="2:3" ht="12.75">
      <c r="B183" s="79"/>
      <c r="C183" s="79"/>
    </row>
    <row r="184" spans="2:3" ht="12.75">
      <c r="B184" s="79"/>
      <c r="C184" s="79"/>
    </row>
    <row r="185" spans="2:3" ht="12.75">
      <c r="B185" s="79"/>
      <c r="C185" s="79"/>
    </row>
  </sheetData>
  <printOptions horizontalCentered="1" verticalCentered="1"/>
  <pageMargins left="0.5" right="0.5" top="0.53" bottom="0.82" header="0.5" footer="0.5"/>
  <pageSetup fitToHeight="1" fitToWidth="1" horizontalDpi="600" verticalDpi="600" orientation="landscape" scale="92" r:id="rId1"/>
  <headerFooter alignWithMargins="0"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7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.8515625" style="0" customWidth="1"/>
    <col min="3" max="3" width="19.8515625" style="0" customWidth="1"/>
    <col min="4" max="4" width="1.57421875" style="0" customWidth="1"/>
    <col min="5" max="5" width="9.421875" style="1" customWidth="1"/>
    <col min="6" max="6" width="2.140625" style="1" customWidth="1"/>
    <col min="7" max="7" width="9.140625" style="5" customWidth="1"/>
    <col min="8" max="8" width="9.140625" style="1" customWidth="1"/>
    <col min="9" max="9" width="9.140625" style="5" customWidth="1"/>
    <col min="10" max="10" width="9.140625" style="1" customWidth="1"/>
    <col min="11" max="11" width="9.140625" style="5" customWidth="1"/>
    <col min="12" max="12" width="9.140625" style="1" customWidth="1"/>
    <col min="13" max="13" width="9.140625" style="5" customWidth="1"/>
  </cols>
  <sheetData>
    <row r="1" spans="1:2" ht="15">
      <c r="A1" s="247"/>
      <c r="B1" s="30" t="s">
        <v>52</v>
      </c>
    </row>
    <row r="2" ht="15">
      <c r="B2" s="76" t="s">
        <v>373</v>
      </c>
    </row>
    <row r="4" spans="10:11" ht="14.25">
      <c r="J4" s="156" t="s">
        <v>543</v>
      </c>
      <c r="K4" s="189" t="s">
        <v>543</v>
      </c>
    </row>
    <row r="5" spans="8:11" ht="14.25">
      <c r="H5" s="1" t="s">
        <v>734</v>
      </c>
      <c r="I5" s="5" t="s">
        <v>734</v>
      </c>
      <c r="J5" s="1" t="s">
        <v>30</v>
      </c>
      <c r="K5" s="5" t="s">
        <v>30</v>
      </c>
    </row>
    <row r="6" spans="1:13" ht="14.25">
      <c r="A6" s="1" t="s">
        <v>31</v>
      </c>
      <c r="C6" t="s">
        <v>32</v>
      </c>
      <c r="E6" s="288" t="s">
        <v>731</v>
      </c>
      <c r="F6" s="288"/>
      <c r="G6" s="189" t="s">
        <v>732</v>
      </c>
      <c r="H6" s="156" t="s">
        <v>43</v>
      </c>
      <c r="I6" s="189" t="s">
        <v>43</v>
      </c>
      <c r="J6" s="1" t="s">
        <v>33</v>
      </c>
      <c r="K6" s="5" t="s">
        <v>33</v>
      </c>
      <c r="L6" s="1" t="s">
        <v>36</v>
      </c>
      <c r="M6" s="5" t="s">
        <v>36</v>
      </c>
    </row>
    <row r="7" spans="1:13" ht="13.5" thickBot="1">
      <c r="A7" s="49" t="s">
        <v>40</v>
      </c>
      <c r="B7" s="48"/>
      <c r="C7" s="48" t="s">
        <v>41</v>
      </c>
      <c r="D7" s="48"/>
      <c r="E7" s="289" t="s">
        <v>251</v>
      </c>
      <c r="F7" s="289"/>
      <c r="G7" s="55" t="s">
        <v>53</v>
      </c>
      <c r="H7" s="49" t="s">
        <v>54</v>
      </c>
      <c r="I7" s="55" t="s">
        <v>55</v>
      </c>
      <c r="J7" s="49" t="s">
        <v>48</v>
      </c>
      <c r="K7" s="55" t="s">
        <v>56</v>
      </c>
      <c r="L7" s="49" t="s">
        <v>45</v>
      </c>
      <c r="M7" s="55" t="s">
        <v>57</v>
      </c>
    </row>
    <row r="8" ht="3" customHeight="1" thickTop="1"/>
    <row r="9" spans="1:13" ht="12.75">
      <c r="A9" s="7">
        <v>1</v>
      </c>
      <c r="B9" s="6"/>
      <c r="C9" s="118" t="s">
        <v>348</v>
      </c>
      <c r="D9" s="1"/>
      <c r="E9" s="19">
        <v>131.16625028160107</v>
      </c>
      <c r="F9" s="5"/>
      <c r="G9" s="5">
        <f>QUOTIENT(E9,2.79)</f>
        <v>47</v>
      </c>
      <c r="H9" s="5">
        <v>38.18968921666667</v>
      </c>
      <c r="I9" s="5">
        <f>PRODUCT(H9,1.287)</f>
        <v>49.15013002185</v>
      </c>
      <c r="J9" s="5">
        <v>460.9711453101953</v>
      </c>
      <c r="K9" s="5">
        <f>PRODUCT(J9,1.1203846)</f>
        <v>516.464972249905</v>
      </c>
      <c r="L9" s="193">
        <v>36.9625</v>
      </c>
      <c r="M9" s="5">
        <f>PRODUCT(L9,2.54)</f>
        <v>93.88475</v>
      </c>
    </row>
    <row r="10" spans="1:13" ht="12.75">
      <c r="A10" s="7">
        <v>2</v>
      </c>
      <c r="B10" s="6"/>
      <c r="C10" s="118" t="s">
        <v>349</v>
      </c>
      <c r="D10" s="1"/>
      <c r="E10" s="19">
        <v>127.2584050808354</v>
      </c>
      <c r="F10" s="5"/>
      <c r="G10" s="5">
        <f>QUOTIENT(E10,2.79)</f>
        <v>45</v>
      </c>
      <c r="H10" s="5">
        <v>35.52394896666667</v>
      </c>
      <c r="I10" s="5">
        <f aca="true" t="shared" si="0" ref="I10:I43">PRODUCT(H10,1.287)</f>
        <v>45.719322320100005</v>
      </c>
      <c r="J10" s="5">
        <v>458.54979143064975</v>
      </c>
      <c r="K10" s="5">
        <f aca="true" t="shared" si="1" ref="K10:K43">PRODUCT(J10,1.1203846)</f>
        <v>513.7521246521119</v>
      </c>
      <c r="L10" s="193">
        <v>32.9625</v>
      </c>
      <c r="M10" s="5">
        <f aca="true" t="shared" si="2" ref="M10:M43">PRODUCT(L10,2.54)</f>
        <v>83.72475</v>
      </c>
    </row>
    <row r="11" spans="1:13" ht="12.75">
      <c r="A11" s="7">
        <v>3</v>
      </c>
      <c r="C11" s="102" t="s">
        <v>350</v>
      </c>
      <c r="D11" s="1"/>
      <c r="E11" s="19">
        <v>130.51757341705417</v>
      </c>
      <c r="F11" s="5"/>
      <c r="G11" s="5">
        <f>QUOTIENT(E11,2.79)</f>
        <v>46</v>
      </c>
      <c r="H11" s="5">
        <v>37.315520633333335</v>
      </c>
      <c r="I11" s="5">
        <f t="shared" si="0"/>
        <v>48.0250750551</v>
      </c>
      <c r="J11" s="5">
        <v>476.0930660486973</v>
      </c>
      <c r="K11" s="5">
        <f t="shared" si="1"/>
        <v>533.4073393677434</v>
      </c>
      <c r="L11" s="193">
        <v>32.5625</v>
      </c>
      <c r="M11" s="5">
        <f t="shared" si="2"/>
        <v>82.70875</v>
      </c>
    </row>
    <row r="12" spans="1:13" ht="12.75">
      <c r="A12" s="87">
        <v>4</v>
      </c>
      <c r="B12" s="56"/>
      <c r="C12" s="56" t="s">
        <v>25</v>
      </c>
      <c r="D12" s="17"/>
      <c r="E12" s="44">
        <v>115.56155584575417</v>
      </c>
      <c r="F12" s="50"/>
      <c r="G12" s="50">
        <f>QUOTIENT(E12,2.79)</f>
        <v>41</v>
      </c>
      <c r="H12" s="50">
        <v>34.86498096666667</v>
      </c>
      <c r="I12" s="50">
        <f t="shared" si="0"/>
        <v>44.871230504100005</v>
      </c>
      <c r="J12" s="50">
        <v>432.00479850486715</v>
      </c>
      <c r="K12" s="50">
        <f t="shared" si="1"/>
        <v>484.0115233709562</v>
      </c>
      <c r="L12" s="194">
        <v>36.85</v>
      </c>
      <c r="M12" s="50">
        <f t="shared" si="2"/>
        <v>93.599</v>
      </c>
    </row>
    <row r="13" spans="1:13" ht="12.75">
      <c r="A13" s="7">
        <v>5</v>
      </c>
      <c r="B13" s="6"/>
      <c r="C13" s="123" t="s">
        <v>259</v>
      </c>
      <c r="D13" s="1"/>
      <c r="E13" s="19">
        <v>132.6543918405844</v>
      </c>
      <c r="F13" s="5"/>
      <c r="G13" s="5">
        <f>QUOTIENT(E13,2.79)</f>
        <v>47</v>
      </c>
      <c r="H13" s="5">
        <v>36.45865873333333</v>
      </c>
      <c r="I13" s="5">
        <f t="shared" si="0"/>
        <v>46.922293789799994</v>
      </c>
      <c r="J13" s="5">
        <v>477.03705497214713</v>
      </c>
      <c r="K13" s="5">
        <f t="shared" si="1"/>
        <v>534.464970020147</v>
      </c>
      <c r="L13" s="193">
        <v>36.8125</v>
      </c>
      <c r="M13" s="5">
        <f t="shared" si="2"/>
        <v>93.50375</v>
      </c>
    </row>
    <row r="14" spans="1:13" ht="12.75">
      <c r="A14" s="7">
        <v>6</v>
      </c>
      <c r="B14" s="6"/>
      <c r="C14" s="118" t="s">
        <v>351</v>
      </c>
      <c r="D14" s="1"/>
      <c r="E14" s="19">
        <v>116.13492602719167</v>
      </c>
      <c r="F14" s="5"/>
      <c r="G14" s="5">
        <f>QUOTIENT(E14,2.79)</f>
        <v>41</v>
      </c>
      <c r="H14" s="5">
        <v>36.531456950000006</v>
      </c>
      <c r="I14" s="5">
        <f t="shared" si="0"/>
        <v>47.015985094650006</v>
      </c>
      <c r="J14" s="5">
        <v>426.8438895116812</v>
      </c>
      <c r="K14" s="5">
        <f t="shared" si="1"/>
        <v>478.2293204129891</v>
      </c>
      <c r="L14" s="193">
        <v>35.4375</v>
      </c>
      <c r="M14" s="5">
        <f t="shared" si="2"/>
        <v>90.01125</v>
      </c>
    </row>
    <row r="15" spans="1:13" ht="12.75">
      <c r="A15" s="7">
        <v>7</v>
      </c>
      <c r="B15" s="6"/>
      <c r="C15" s="119" t="s">
        <v>352</v>
      </c>
      <c r="D15" s="1"/>
      <c r="E15" s="19">
        <v>124.26064087693753</v>
      </c>
      <c r="F15" s="5"/>
      <c r="G15" s="5">
        <f>QUOTIENT(E15,2.79)</f>
        <v>44</v>
      </c>
      <c r="H15" s="5">
        <v>35.6582655</v>
      </c>
      <c r="I15" s="5">
        <f t="shared" si="0"/>
        <v>45.892187698499995</v>
      </c>
      <c r="J15" s="5">
        <v>456.81462199184716</v>
      </c>
      <c r="K15" s="5">
        <f t="shared" si="1"/>
        <v>511.80806753448684</v>
      </c>
      <c r="L15" s="193">
        <v>33.5625</v>
      </c>
      <c r="M15" s="5">
        <f t="shared" si="2"/>
        <v>85.24875</v>
      </c>
    </row>
    <row r="16" spans="1:13" ht="12.75">
      <c r="A16" s="87">
        <v>8</v>
      </c>
      <c r="B16" s="56"/>
      <c r="C16" s="149" t="s">
        <v>353</v>
      </c>
      <c r="D16" s="17"/>
      <c r="E16" s="44">
        <v>130.68759021295833</v>
      </c>
      <c r="F16" s="50"/>
      <c r="G16" s="50">
        <f>QUOTIENT(E16,2.79)</f>
        <v>46</v>
      </c>
      <c r="H16" s="50">
        <v>36.73919193333334</v>
      </c>
      <c r="I16" s="50">
        <f t="shared" si="0"/>
        <v>47.2833400182</v>
      </c>
      <c r="J16" s="50">
        <v>481.2879020827889</v>
      </c>
      <c r="K16" s="50">
        <f t="shared" si="1"/>
        <v>539.2275536598646</v>
      </c>
      <c r="L16" s="194">
        <v>37.5625</v>
      </c>
      <c r="M16" s="50">
        <f t="shared" si="2"/>
        <v>95.40875</v>
      </c>
    </row>
    <row r="17" spans="1:13" ht="12.75">
      <c r="A17" s="7">
        <v>9</v>
      </c>
      <c r="B17" s="6"/>
      <c r="C17" s="102" t="s">
        <v>354</v>
      </c>
      <c r="D17" s="1"/>
      <c r="E17" s="19">
        <v>125.86017267247604</v>
      </c>
      <c r="F17" s="5"/>
      <c r="G17" s="5">
        <f>QUOTIENT(E17,2.79)</f>
        <v>45</v>
      </c>
      <c r="H17" s="5">
        <v>37.6729279</v>
      </c>
      <c r="I17" s="5">
        <f t="shared" si="0"/>
        <v>48.48505820729999</v>
      </c>
      <c r="J17" s="5">
        <v>467.18653952592575</v>
      </c>
      <c r="K17" s="5">
        <f t="shared" si="1"/>
        <v>523.4286042121385</v>
      </c>
      <c r="L17" s="193">
        <v>36.525</v>
      </c>
      <c r="M17" s="5">
        <f t="shared" si="2"/>
        <v>92.7735</v>
      </c>
    </row>
    <row r="18" spans="1:13" ht="12.75">
      <c r="A18" s="7">
        <v>10</v>
      </c>
      <c r="B18" s="6"/>
      <c r="C18" s="123" t="s">
        <v>355</v>
      </c>
      <c r="D18" s="1"/>
      <c r="E18" s="19">
        <v>122.95827411175937</v>
      </c>
      <c r="F18" s="5"/>
      <c r="G18" s="5">
        <f>QUOTIENT(E18,2.79)</f>
        <v>44</v>
      </c>
      <c r="H18" s="5">
        <v>38.88879541666667</v>
      </c>
      <c r="I18" s="5">
        <f t="shared" si="0"/>
        <v>50.04987970125</v>
      </c>
      <c r="J18" s="5">
        <v>469.8037994143509</v>
      </c>
      <c r="K18" s="5">
        <f t="shared" si="1"/>
        <v>526.3609418853277</v>
      </c>
      <c r="L18" s="193">
        <v>40.475</v>
      </c>
      <c r="M18" s="5">
        <f t="shared" si="2"/>
        <v>102.8065</v>
      </c>
    </row>
    <row r="19" spans="1:13" ht="12.75">
      <c r="A19" s="7">
        <v>11</v>
      </c>
      <c r="B19" s="6"/>
      <c r="C19" s="101" t="s">
        <v>26</v>
      </c>
      <c r="D19" s="1"/>
      <c r="E19" s="19">
        <v>94.22453106126666</v>
      </c>
      <c r="F19" s="5"/>
      <c r="G19" s="5">
        <f>QUOTIENT(E19,2.79)</f>
        <v>33</v>
      </c>
      <c r="H19" s="5">
        <v>36.394853116666674</v>
      </c>
      <c r="I19" s="5">
        <f t="shared" si="0"/>
        <v>46.84017596115001</v>
      </c>
      <c r="J19" s="5">
        <v>366.694652234964</v>
      </c>
      <c r="K19" s="5">
        <f t="shared" si="1"/>
        <v>410.83904126640925</v>
      </c>
      <c r="L19" s="193">
        <v>39.2125</v>
      </c>
      <c r="M19" s="5">
        <f t="shared" si="2"/>
        <v>99.59975</v>
      </c>
    </row>
    <row r="20" spans="1:13" ht="12.75">
      <c r="A20" s="87">
        <v>12</v>
      </c>
      <c r="B20" s="56"/>
      <c r="C20" s="56" t="s">
        <v>356</v>
      </c>
      <c r="D20" s="17"/>
      <c r="E20" s="44">
        <v>117.51836336802705</v>
      </c>
      <c r="F20" s="50"/>
      <c r="G20" s="50">
        <f>QUOTIENT(E20,2.79)</f>
        <v>42</v>
      </c>
      <c r="H20" s="50">
        <v>38.48889893333334</v>
      </c>
      <c r="I20" s="50">
        <f t="shared" si="0"/>
        <v>49.53521292720001</v>
      </c>
      <c r="J20" s="50">
        <v>465.6517087350586</v>
      </c>
      <c r="K20" s="50">
        <f t="shared" si="1"/>
        <v>521.7090034304451</v>
      </c>
      <c r="L20" s="194">
        <v>39.0875</v>
      </c>
      <c r="M20" s="50">
        <f t="shared" si="2"/>
        <v>99.28225</v>
      </c>
    </row>
    <row r="21" spans="1:13" ht="12.75">
      <c r="A21" s="7">
        <v>13</v>
      </c>
      <c r="B21" s="6"/>
      <c r="C21" s="123" t="s">
        <v>357</v>
      </c>
      <c r="D21" s="1"/>
      <c r="E21" s="19">
        <v>124.26360642821875</v>
      </c>
      <c r="F21" s="5"/>
      <c r="G21" s="5">
        <f>QUOTIENT(E21,2.79)</f>
        <v>44</v>
      </c>
      <c r="H21" s="5">
        <v>37.69318101666668</v>
      </c>
      <c r="I21" s="5">
        <f t="shared" si="0"/>
        <v>48.511123968450015</v>
      </c>
      <c r="J21" s="5">
        <v>495.1936581008492</v>
      </c>
      <c r="K21" s="5">
        <f t="shared" si="1"/>
        <v>554.8073485538566</v>
      </c>
      <c r="L21" s="193">
        <v>40.6875</v>
      </c>
      <c r="M21" s="5">
        <f t="shared" si="2"/>
        <v>103.34625</v>
      </c>
    </row>
    <row r="22" spans="1:13" ht="12.75">
      <c r="A22" s="7">
        <v>14</v>
      </c>
      <c r="B22" s="6"/>
      <c r="C22" s="123" t="s">
        <v>358</v>
      </c>
      <c r="D22" s="1"/>
      <c r="E22" s="19">
        <v>129.9303814216677</v>
      </c>
      <c r="F22" s="5"/>
      <c r="G22" s="5">
        <f>QUOTIENT(E22,2.79)</f>
        <v>46</v>
      </c>
      <c r="H22" s="5">
        <v>36.8574787</v>
      </c>
      <c r="I22" s="5">
        <f t="shared" si="0"/>
        <v>47.4355750869</v>
      </c>
      <c r="J22" s="5">
        <v>452.7972858334586</v>
      </c>
      <c r="K22" s="5">
        <f t="shared" si="1"/>
        <v>507.3071059696052</v>
      </c>
      <c r="L22" s="193">
        <v>38.7875</v>
      </c>
      <c r="M22" s="5">
        <f t="shared" si="2"/>
        <v>98.52025</v>
      </c>
    </row>
    <row r="23" spans="1:13" ht="12.75">
      <c r="A23" s="7">
        <v>15</v>
      </c>
      <c r="B23" s="6"/>
      <c r="C23" s="123" t="s">
        <v>359</v>
      </c>
      <c r="D23" s="1"/>
      <c r="E23" s="19">
        <v>124.04261055098227</v>
      </c>
      <c r="F23" s="5"/>
      <c r="G23" s="5">
        <f>QUOTIENT(E23,2.79)</f>
        <v>44</v>
      </c>
      <c r="H23" s="5">
        <v>37.41632486666666</v>
      </c>
      <c r="I23" s="5">
        <f t="shared" si="0"/>
        <v>48.154810103399996</v>
      </c>
      <c r="J23" s="5">
        <v>463.6912556147363</v>
      </c>
      <c r="K23" s="5">
        <f t="shared" si="1"/>
        <v>519.512541945414</v>
      </c>
      <c r="L23" s="193">
        <v>35.3875</v>
      </c>
      <c r="M23" s="5">
        <f t="shared" si="2"/>
        <v>89.88425000000001</v>
      </c>
    </row>
    <row r="24" spans="1:13" ht="12.75">
      <c r="A24" s="87">
        <v>16</v>
      </c>
      <c r="B24" s="56"/>
      <c r="C24" s="122" t="s">
        <v>360</v>
      </c>
      <c r="D24" s="17"/>
      <c r="E24" s="44">
        <v>124.32731580132707</v>
      </c>
      <c r="F24" s="50"/>
      <c r="G24" s="50">
        <f>QUOTIENT(E24,2.79)</f>
        <v>44</v>
      </c>
      <c r="H24" s="50">
        <v>37.772619649999996</v>
      </c>
      <c r="I24" s="50">
        <f t="shared" si="0"/>
        <v>48.613361489549995</v>
      </c>
      <c r="J24" s="50">
        <v>463.79807809669876</v>
      </c>
      <c r="K24" s="50">
        <f t="shared" si="1"/>
        <v>519.6322242091386</v>
      </c>
      <c r="L24" s="194">
        <v>37.225</v>
      </c>
      <c r="M24" s="50">
        <f t="shared" si="2"/>
        <v>94.5515</v>
      </c>
    </row>
    <row r="25" spans="1:13" ht="12.75">
      <c r="A25" s="7">
        <v>17</v>
      </c>
      <c r="B25" s="6"/>
      <c r="C25" s="123" t="s">
        <v>361</v>
      </c>
      <c r="D25" s="1"/>
      <c r="E25" s="19">
        <v>108.67193684334272</v>
      </c>
      <c r="F25" s="5"/>
      <c r="G25" s="5">
        <f>QUOTIENT(E25,2.79)</f>
        <v>38</v>
      </c>
      <c r="H25" s="5">
        <v>34.25842646666667</v>
      </c>
      <c r="I25" s="5">
        <f t="shared" si="0"/>
        <v>44.0905948626</v>
      </c>
      <c r="J25" s="5">
        <v>396.6514117279782</v>
      </c>
      <c r="K25" s="5">
        <f t="shared" si="1"/>
        <v>444.40213326828615</v>
      </c>
      <c r="L25" s="193">
        <v>36.475</v>
      </c>
      <c r="M25" s="5">
        <f t="shared" si="2"/>
        <v>92.6465</v>
      </c>
    </row>
    <row r="26" spans="1:13" ht="12.75">
      <c r="A26" s="7">
        <v>18</v>
      </c>
      <c r="B26" s="6"/>
      <c r="C26" s="101" t="s">
        <v>260</v>
      </c>
      <c r="D26" s="1"/>
      <c r="E26" s="19">
        <v>120.9884417680094</v>
      </c>
      <c r="F26" s="5"/>
      <c r="G26" s="5">
        <f>QUOTIENT(E26,2.79)</f>
        <v>43</v>
      </c>
      <c r="H26" s="5">
        <v>37.35328748333334</v>
      </c>
      <c r="I26" s="5">
        <f t="shared" si="0"/>
        <v>48.073680991050004</v>
      </c>
      <c r="J26" s="5">
        <v>422.54887372112773</v>
      </c>
      <c r="K26" s="5">
        <f t="shared" si="1"/>
        <v>473.41725086449617</v>
      </c>
      <c r="L26" s="193">
        <v>40.1625</v>
      </c>
      <c r="M26" s="5">
        <f t="shared" si="2"/>
        <v>102.01275000000001</v>
      </c>
    </row>
    <row r="27" spans="1:13" ht="12.75">
      <c r="A27" s="7">
        <v>19</v>
      </c>
      <c r="B27" s="6"/>
      <c r="C27" s="102" t="s">
        <v>362</v>
      </c>
      <c r="D27" s="1"/>
      <c r="E27" s="19">
        <v>112.32438129299688</v>
      </c>
      <c r="F27" s="5"/>
      <c r="G27" s="5">
        <f>QUOTIENT(E27,2.79)</f>
        <v>40</v>
      </c>
      <c r="H27" s="5">
        <v>37.52290071666667</v>
      </c>
      <c r="I27" s="15">
        <f t="shared" si="0"/>
        <v>48.29197322235</v>
      </c>
      <c r="J27" s="5">
        <v>457.72936170609256</v>
      </c>
      <c r="K27" s="5">
        <f t="shared" si="1"/>
        <v>512.8329278233358</v>
      </c>
      <c r="L27" s="193">
        <v>38.9125</v>
      </c>
      <c r="M27" s="5">
        <f t="shared" si="2"/>
        <v>98.83775</v>
      </c>
    </row>
    <row r="28" spans="1:13" ht="12.75">
      <c r="A28" s="87">
        <v>20</v>
      </c>
      <c r="B28" s="56"/>
      <c r="C28" s="149" t="s">
        <v>363</v>
      </c>
      <c r="D28" s="17"/>
      <c r="E28" s="44">
        <v>120.31565649864893</v>
      </c>
      <c r="F28" s="50"/>
      <c r="G28" s="50">
        <f>QUOTIENT(E28,2.79)</f>
        <v>43</v>
      </c>
      <c r="H28" s="50">
        <v>35.623870583333336</v>
      </c>
      <c r="I28" s="50">
        <f t="shared" si="0"/>
        <v>45.84792144075</v>
      </c>
      <c r="J28" s="50">
        <v>452.9163843477198</v>
      </c>
      <c r="K28" s="50">
        <f t="shared" si="1"/>
        <v>507.4405421108663</v>
      </c>
      <c r="L28" s="194">
        <v>38.6375</v>
      </c>
      <c r="M28" s="50">
        <f t="shared" si="2"/>
        <v>98.13925</v>
      </c>
    </row>
    <row r="29" spans="1:13" ht="12.75">
      <c r="A29" s="7">
        <v>21</v>
      </c>
      <c r="B29" s="6"/>
      <c r="C29" s="101" t="s">
        <v>27</v>
      </c>
      <c r="D29" s="1"/>
      <c r="E29" s="19">
        <v>95.36324258634896</v>
      </c>
      <c r="F29" s="5"/>
      <c r="G29" s="5">
        <f>QUOTIENT(E29,2.79)</f>
        <v>34</v>
      </c>
      <c r="H29" s="5">
        <v>35.62938809999999</v>
      </c>
      <c r="I29" s="5">
        <f t="shared" si="0"/>
        <v>45.85502248469999</v>
      </c>
      <c r="J29" s="5">
        <v>368.5090075866296</v>
      </c>
      <c r="K29" s="5">
        <f t="shared" si="1"/>
        <v>412.87181706134294</v>
      </c>
      <c r="L29" s="193">
        <v>39.5</v>
      </c>
      <c r="M29" s="5">
        <f t="shared" si="2"/>
        <v>100.33</v>
      </c>
    </row>
    <row r="30" spans="1:13" ht="12.75">
      <c r="A30" s="7">
        <v>22</v>
      </c>
      <c r="C30" s="101" t="s">
        <v>254</v>
      </c>
      <c r="D30" s="1"/>
      <c r="E30" s="19">
        <v>118.31771972233436</v>
      </c>
      <c r="F30" s="5"/>
      <c r="G30" s="5">
        <f>QUOTIENT(E30,2.79)</f>
        <v>42</v>
      </c>
      <c r="H30" s="5">
        <v>36.59476203333333</v>
      </c>
      <c r="I30" s="5">
        <f t="shared" si="0"/>
        <v>47.097458736899995</v>
      </c>
      <c r="J30" s="5">
        <v>433.34653509083927</v>
      </c>
      <c r="K30" s="5">
        <f t="shared" si="1"/>
        <v>485.5147843791359</v>
      </c>
      <c r="L30" s="193">
        <v>39.7125</v>
      </c>
      <c r="M30" s="5">
        <f t="shared" si="2"/>
        <v>100.86975</v>
      </c>
    </row>
    <row r="31" spans="1:13" ht="12.75">
      <c r="A31" s="7">
        <v>23</v>
      </c>
      <c r="C31" s="123" t="s">
        <v>261</v>
      </c>
      <c r="D31" s="1"/>
      <c r="E31" s="19">
        <v>123.05359887240627</v>
      </c>
      <c r="F31" s="5"/>
      <c r="G31" s="5">
        <f>QUOTIENT(E31,2.79)</f>
        <v>44</v>
      </c>
      <c r="H31" s="5">
        <v>38.095274066666676</v>
      </c>
      <c r="I31" s="5">
        <f t="shared" si="0"/>
        <v>49.02861772380001</v>
      </c>
      <c r="J31" s="5">
        <v>451.12022683143243</v>
      </c>
      <c r="K31" s="5">
        <f t="shared" si="1"/>
        <v>505.4281548904437</v>
      </c>
      <c r="L31" s="193">
        <v>40.1625</v>
      </c>
      <c r="M31" s="5">
        <f t="shared" si="2"/>
        <v>102.01275000000001</v>
      </c>
    </row>
    <row r="32" spans="1:13" ht="12.75">
      <c r="A32" s="87">
        <v>24</v>
      </c>
      <c r="B32" s="56"/>
      <c r="C32" s="122" t="s">
        <v>262</v>
      </c>
      <c r="D32" s="17"/>
      <c r="E32" s="44">
        <v>118.24722179630517</v>
      </c>
      <c r="F32" s="50"/>
      <c r="G32" s="50">
        <f>QUOTIENT(E32,2.79)</f>
        <v>42</v>
      </c>
      <c r="H32" s="50">
        <v>37.374960116666664</v>
      </c>
      <c r="I32" s="50">
        <f t="shared" si="0"/>
        <v>48.101573670149996</v>
      </c>
      <c r="J32" s="50">
        <v>460.3089406535631</v>
      </c>
      <c r="K32" s="50">
        <f t="shared" si="1"/>
        <v>515.723048350566</v>
      </c>
      <c r="L32" s="194">
        <v>41.6625</v>
      </c>
      <c r="M32" s="50">
        <f t="shared" si="2"/>
        <v>105.82275</v>
      </c>
    </row>
    <row r="33" spans="1:13" ht="12.75">
      <c r="A33" s="7">
        <v>25</v>
      </c>
      <c r="B33" s="6"/>
      <c r="C33" s="123" t="s">
        <v>364</v>
      </c>
      <c r="D33" s="1"/>
      <c r="E33" s="19">
        <v>122.67862546032605</v>
      </c>
      <c r="F33" s="5"/>
      <c r="G33" s="5">
        <f>QUOTIENT(E33,2.79)</f>
        <v>43</v>
      </c>
      <c r="H33" s="5">
        <v>36.34780106666667</v>
      </c>
      <c r="I33" s="5">
        <f t="shared" si="0"/>
        <v>46.7796199728</v>
      </c>
      <c r="J33" s="5">
        <v>463.4142563627591</v>
      </c>
      <c r="K33" s="5">
        <f t="shared" si="1"/>
        <v>519.2021962492872</v>
      </c>
      <c r="L33" s="193">
        <v>40.5375</v>
      </c>
      <c r="M33" s="5">
        <f t="shared" si="2"/>
        <v>102.96525000000001</v>
      </c>
    </row>
    <row r="34" spans="1:13" ht="12.75">
      <c r="A34" s="7">
        <v>26</v>
      </c>
      <c r="B34" s="6"/>
      <c r="C34" s="123" t="s">
        <v>365</v>
      </c>
      <c r="D34" s="1"/>
      <c r="E34" s="19">
        <v>116.28715248637396</v>
      </c>
      <c r="F34" s="5"/>
      <c r="G34" s="5">
        <f>QUOTIENT(E34,2.79)</f>
        <v>41</v>
      </c>
      <c r="H34" s="5">
        <v>38.29769443333333</v>
      </c>
      <c r="I34" s="5">
        <f t="shared" si="0"/>
        <v>49.28913273569999</v>
      </c>
      <c r="J34" s="5">
        <v>458.6587376942416</v>
      </c>
      <c r="K34" s="5">
        <f t="shared" si="1"/>
        <v>513.8741863680677</v>
      </c>
      <c r="L34" s="193">
        <v>40.625</v>
      </c>
      <c r="M34" s="5">
        <f t="shared" si="2"/>
        <v>103.1875</v>
      </c>
    </row>
    <row r="35" spans="1:13" ht="12.75">
      <c r="A35" s="7">
        <v>27</v>
      </c>
      <c r="B35" s="6"/>
      <c r="C35" s="123" t="s">
        <v>366</v>
      </c>
      <c r="D35" s="1"/>
      <c r="E35" s="19">
        <v>114.07977384913124</v>
      </c>
      <c r="F35" s="5"/>
      <c r="G35" s="5">
        <f>QUOTIENT(E35,2.79)</f>
        <v>40</v>
      </c>
      <c r="H35" s="5">
        <v>37.70660383333334</v>
      </c>
      <c r="I35" s="5">
        <f t="shared" si="0"/>
        <v>48.5283991335</v>
      </c>
      <c r="J35" s="5">
        <v>446.598083033065</v>
      </c>
      <c r="K35" s="5">
        <f t="shared" si="1"/>
        <v>500.3616146197673</v>
      </c>
      <c r="L35" s="193">
        <v>41.6</v>
      </c>
      <c r="M35" s="5">
        <f t="shared" si="2"/>
        <v>105.664</v>
      </c>
    </row>
    <row r="36" spans="1:13" ht="12.75">
      <c r="A36" s="87">
        <v>28</v>
      </c>
      <c r="B36" s="56"/>
      <c r="C36" s="56" t="s">
        <v>28</v>
      </c>
      <c r="D36" s="17"/>
      <c r="E36" s="44">
        <v>111.34688565661979</v>
      </c>
      <c r="F36" s="50"/>
      <c r="G36" s="50">
        <f>QUOTIENT(E36,2.79)</f>
        <v>39</v>
      </c>
      <c r="H36" s="50">
        <v>37.69751871666667</v>
      </c>
      <c r="I36" s="50">
        <f t="shared" si="0"/>
        <v>48.516706588350004</v>
      </c>
      <c r="J36" s="50">
        <v>422.61008467839144</v>
      </c>
      <c r="K36" s="50">
        <f t="shared" si="1"/>
        <v>473.4858306783657</v>
      </c>
      <c r="L36" s="194">
        <v>39.725</v>
      </c>
      <c r="M36" s="50">
        <f t="shared" si="2"/>
        <v>100.9015</v>
      </c>
    </row>
    <row r="37" spans="1:13" ht="12.75">
      <c r="A37" s="7">
        <v>29</v>
      </c>
      <c r="B37" s="6"/>
      <c r="C37" s="123" t="s">
        <v>263</v>
      </c>
      <c r="D37" s="1"/>
      <c r="E37" s="19">
        <v>117.51377626464166</v>
      </c>
      <c r="F37" s="5"/>
      <c r="G37" s="5">
        <f>QUOTIENT(E37,2.79)</f>
        <v>42</v>
      </c>
      <c r="H37" s="5">
        <v>35.15179745</v>
      </c>
      <c r="I37" s="5">
        <f t="shared" si="0"/>
        <v>45.240363318149996</v>
      </c>
      <c r="J37" s="5">
        <v>444.5271082169394</v>
      </c>
      <c r="K37" s="5">
        <f t="shared" si="1"/>
        <v>498.0413263287923</v>
      </c>
      <c r="L37" s="193">
        <v>36.9</v>
      </c>
      <c r="M37" s="5">
        <f t="shared" si="2"/>
        <v>93.726</v>
      </c>
    </row>
    <row r="38" spans="1:13" ht="12.75">
      <c r="A38" s="7">
        <v>30</v>
      </c>
      <c r="B38" s="6"/>
      <c r="C38" s="123" t="s">
        <v>264</v>
      </c>
      <c r="D38" s="1"/>
      <c r="E38" s="19">
        <v>122.78151611505</v>
      </c>
      <c r="F38" s="5"/>
      <c r="G38" s="5">
        <f>QUOTIENT(E38,2.79)</f>
        <v>44</v>
      </c>
      <c r="H38" s="5">
        <v>38.03923391666667</v>
      </c>
      <c r="I38" s="5">
        <f t="shared" si="0"/>
        <v>48.956494050749995</v>
      </c>
      <c r="J38" s="5">
        <v>450.8835655141297</v>
      </c>
      <c r="K38" s="5">
        <f t="shared" si="1"/>
        <v>505.163003195122</v>
      </c>
      <c r="L38" s="193">
        <v>35.5875</v>
      </c>
      <c r="M38" s="5">
        <f t="shared" si="2"/>
        <v>90.39225</v>
      </c>
    </row>
    <row r="39" spans="1:13" ht="12.75">
      <c r="A39" s="7">
        <v>31</v>
      </c>
      <c r="B39" s="6"/>
      <c r="C39" s="123" t="s">
        <v>265</v>
      </c>
      <c r="D39" s="1"/>
      <c r="E39" s="19">
        <v>123.56097616700936</v>
      </c>
      <c r="F39" s="5"/>
      <c r="G39" s="5">
        <f>QUOTIENT(E39,2.79)</f>
        <v>44</v>
      </c>
      <c r="H39" s="5">
        <v>37.866529283333335</v>
      </c>
      <c r="I39" s="5">
        <f t="shared" si="0"/>
        <v>48.73422318765</v>
      </c>
      <c r="J39" s="5">
        <v>461.4361132228952</v>
      </c>
      <c r="K39" s="5">
        <f t="shared" si="1"/>
        <v>516.9859151387881</v>
      </c>
      <c r="L39" s="193">
        <v>37.9625</v>
      </c>
      <c r="M39" s="5">
        <f t="shared" si="2"/>
        <v>96.42475</v>
      </c>
    </row>
    <row r="40" spans="1:13" ht="12.75">
      <c r="A40" s="87">
        <v>32</v>
      </c>
      <c r="B40" s="57"/>
      <c r="C40" s="56" t="s">
        <v>226</v>
      </c>
      <c r="D40" s="17"/>
      <c r="E40" s="44">
        <v>118.8796161302</v>
      </c>
      <c r="F40" s="50"/>
      <c r="G40" s="50">
        <f>QUOTIENT(E40,2.79)</f>
        <v>42</v>
      </c>
      <c r="H40" s="50">
        <v>35.927094200000006</v>
      </c>
      <c r="I40" s="50">
        <f t="shared" si="0"/>
        <v>46.238170235400005</v>
      </c>
      <c r="J40" s="50">
        <v>448.5781578135269</v>
      </c>
      <c r="K40" s="50">
        <f t="shared" si="1"/>
        <v>502.58005991064516</v>
      </c>
      <c r="L40" s="194">
        <v>38.4125</v>
      </c>
      <c r="M40" s="50">
        <f t="shared" si="2"/>
        <v>97.56775</v>
      </c>
    </row>
    <row r="41" spans="1:13" ht="12.75">
      <c r="A41" s="1">
        <v>33</v>
      </c>
      <c r="B41" s="79"/>
      <c r="C41" s="8" t="s">
        <v>367</v>
      </c>
      <c r="D41" s="1"/>
      <c r="E41" s="19">
        <v>114.68483601818959</v>
      </c>
      <c r="G41" s="5">
        <f>QUOTIENT(E41,2.79)</f>
        <v>41</v>
      </c>
      <c r="H41" s="5">
        <v>36.14751938333333</v>
      </c>
      <c r="I41" s="5">
        <f t="shared" si="0"/>
        <v>46.52185744635</v>
      </c>
      <c r="J41" s="5">
        <v>395.4640616371165</v>
      </c>
      <c r="K41" s="5">
        <f t="shared" si="1"/>
        <v>443.0718445116761</v>
      </c>
      <c r="L41" s="195">
        <v>40.65</v>
      </c>
      <c r="M41" s="5">
        <f t="shared" si="2"/>
        <v>103.251</v>
      </c>
    </row>
    <row r="42" spans="1:13" ht="12.75">
      <c r="A42" s="1">
        <v>34</v>
      </c>
      <c r="C42" s="123" t="s">
        <v>368</v>
      </c>
      <c r="D42" s="1"/>
      <c r="E42" s="19">
        <v>124.64185983886146</v>
      </c>
      <c r="F42" s="19"/>
      <c r="G42" s="5">
        <f>QUOTIENT(E42,2.79)</f>
        <v>44</v>
      </c>
      <c r="H42" s="5">
        <v>35.26223506666667</v>
      </c>
      <c r="I42" s="5">
        <f t="shared" si="0"/>
        <v>45.3824965308</v>
      </c>
      <c r="J42" s="5">
        <v>416.0214380840674</v>
      </c>
      <c r="K42" s="5">
        <f t="shared" si="1"/>
        <v>466.10401249924263</v>
      </c>
      <c r="L42" s="4">
        <v>40.35</v>
      </c>
      <c r="M42" s="5">
        <f t="shared" si="2"/>
        <v>102.489</v>
      </c>
    </row>
    <row r="43" spans="1:13" ht="13.5" thickBot="1">
      <c r="A43" s="49">
        <v>35</v>
      </c>
      <c r="B43" s="197"/>
      <c r="C43" s="190" t="s">
        <v>369</v>
      </c>
      <c r="D43" s="49"/>
      <c r="E43" s="53">
        <v>120.4150361451302</v>
      </c>
      <c r="F43" s="49"/>
      <c r="G43" s="55">
        <f>QUOTIENT(E43,2.79)</f>
        <v>43</v>
      </c>
      <c r="H43" s="55">
        <v>37.00929536666667</v>
      </c>
      <c r="I43" s="55">
        <f t="shared" si="0"/>
        <v>47.6309631369</v>
      </c>
      <c r="J43" s="55">
        <v>427.2828226120163</v>
      </c>
      <c r="K43" s="55">
        <f t="shared" si="1"/>
        <v>478.7210942990348</v>
      </c>
      <c r="L43" s="61">
        <v>40.5</v>
      </c>
      <c r="M43" s="55">
        <f t="shared" si="2"/>
        <v>102.87</v>
      </c>
    </row>
    <row r="44" spans="2:12" ht="13.5" thickTop="1">
      <c r="B44" s="79"/>
      <c r="C44" s="79"/>
      <c r="D44" s="1"/>
      <c r="E44" s="8"/>
      <c r="J44" s="5"/>
      <c r="L44" s="4"/>
    </row>
    <row r="45" spans="2:13" ht="12.75">
      <c r="B45" s="79"/>
      <c r="C45" s="2" t="s">
        <v>51</v>
      </c>
      <c r="D45" s="1"/>
      <c r="E45" s="19">
        <f>AVERAGE(E9:E43)</f>
        <v>119.87196692887338</v>
      </c>
      <c r="G45" s="19">
        <f aca="true" t="shared" si="3" ref="G45:M45">AVERAGE(G9:G43)</f>
        <v>42.51428571428571</v>
      </c>
      <c r="H45" s="19">
        <f t="shared" si="3"/>
        <v>36.8677995652381</v>
      </c>
      <c r="I45" s="19">
        <f t="shared" si="3"/>
        <v>47.448858040461424</v>
      </c>
      <c r="J45" s="19">
        <f t="shared" si="3"/>
        <v>445.5149833698128</v>
      </c>
      <c r="K45" s="19">
        <f t="shared" si="3"/>
        <v>499.1481264367945</v>
      </c>
      <c r="L45" s="19">
        <f t="shared" si="3"/>
        <v>38.23357142857143</v>
      </c>
      <c r="M45" s="19">
        <f t="shared" si="3"/>
        <v>97.11327142857144</v>
      </c>
    </row>
    <row r="46" spans="3:8" ht="12.75">
      <c r="C46" s="2"/>
      <c r="D46" s="1"/>
      <c r="H46" s="26"/>
    </row>
    <row r="47" spans="3:4" ht="14.25">
      <c r="C47" s="97" t="s">
        <v>542</v>
      </c>
      <c r="D47" s="1"/>
    </row>
    <row r="48" spans="3:4" ht="14.25">
      <c r="C48" s="97" t="s">
        <v>733</v>
      </c>
      <c r="D48" s="1"/>
    </row>
    <row r="49" spans="3:4" ht="12.75">
      <c r="C49" s="2"/>
      <c r="D49" s="1"/>
    </row>
    <row r="50" spans="3:4" ht="12.75">
      <c r="C50" s="2"/>
      <c r="D50" s="1"/>
    </row>
    <row r="51" spans="3:4" ht="12.75">
      <c r="C51" s="2"/>
      <c r="D51" s="1"/>
    </row>
    <row r="52" spans="3:4" ht="12.75">
      <c r="C52" s="2"/>
      <c r="D52" s="1"/>
    </row>
    <row r="53" spans="3:4" ht="12.75">
      <c r="C53" s="2"/>
      <c r="D53" s="1"/>
    </row>
    <row r="54" spans="3:4" ht="12.75">
      <c r="C54" s="2"/>
      <c r="D54" s="1"/>
    </row>
    <row r="55" spans="3:4" ht="12.75">
      <c r="C55" s="2"/>
      <c r="D55" s="1"/>
    </row>
    <row r="56" spans="3:4" ht="12.75">
      <c r="C56" s="2"/>
      <c r="D56" s="1"/>
    </row>
    <row r="57" spans="3:4" ht="12.75">
      <c r="C57" s="2"/>
      <c r="D57" s="1"/>
    </row>
    <row r="58" spans="3:4" ht="12.75">
      <c r="C58" s="2"/>
      <c r="D58" s="1"/>
    </row>
    <row r="59" spans="3:4" ht="12.75">
      <c r="C59" s="2"/>
      <c r="D59" s="1"/>
    </row>
    <row r="60" spans="3:4" ht="12.75">
      <c r="C60" s="2"/>
      <c r="D60" s="1"/>
    </row>
    <row r="61" spans="3:4" ht="12.75">
      <c r="C61" s="2"/>
      <c r="D61" s="1"/>
    </row>
    <row r="62" spans="3:4" ht="12.75">
      <c r="C62" s="2"/>
      <c r="D62" s="1"/>
    </row>
    <row r="63" spans="3:4" ht="12.75">
      <c r="C63" s="2"/>
      <c r="D63" s="1"/>
    </row>
    <row r="64" spans="3:4" ht="12.75">
      <c r="C64" s="2"/>
      <c r="D64" s="1"/>
    </row>
    <row r="65" spans="3:4" ht="12.75">
      <c r="C65" s="2"/>
      <c r="D65" s="1"/>
    </row>
    <row r="66" spans="3:4" ht="12.75">
      <c r="C66" s="2"/>
      <c r="D66" s="1"/>
    </row>
    <row r="67" spans="3:4" ht="12.75">
      <c r="C67" s="2"/>
      <c r="D67" s="1"/>
    </row>
    <row r="68" spans="3:4" ht="12.75">
      <c r="C68" s="2"/>
      <c r="D68" s="1"/>
    </row>
    <row r="69" spans="3:4" ht="12.75">
      <c r="C69" s="2"/>
      <c r="D69" s="1"/>
    </row>
    <row r="70" spans="3:4" ht="12.75">
      <c r="C70" s="2"/>
      <c r="D70" s="1"/>
    </row>
    <row r="71" spans="3:4" ht="12.75">
      <c r="C71" s="2"/>
      <c r="D71" s="1"/>
    </row>
    <row r="72" spans="3:4" ht="12.75">
      <c r="C72" s="2"/>
      <c r="D72" s="1"/>
    </row>
    <row r="73" spans="3:4" ht="12.75">
      <c r="C73" s="2"/>
      <c r="D73" s="1"/>
    </row>
    <row r="74" spans="3:4" ht="12.75">
      <c r="C74" s="2"/>
      <c r="D74" s="1"/>
    </row>
    <row r="75" spans="3:4" ht="12.75">
      <c r="C75" s="2"/>
      <c r="D75" s="1"/>
    </row>
  </sheetData>
  <mergeCells count="2">
    <mergeCell ref="E6:F6"/>
    <mergeCell ref="E7:F7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89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 of MN</cp:lastModifiedBy>
  <cp:lastPrinted>2007-06-15T17:25:01Z</cp:lastPrinted>
  <dcterms:created xsi:type="dcterms:W3CDTF">2002-06-11T14:59:51Z</dcterms:created>
  <dcterms:modified xsi:type="dcterms:W3CDTF">2007-06-17T01:07:18Z</dcterms:modified>
  <cp:category/>
  <cp:version/>
  <cp:contentType/>
  <cp:contentStatus/>
</cp:coreProperties>
</file>