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20" windowWidth="11955" windowHeight="2025"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Scoring'!$G$56</definedName>
    <definedName name="_xlnm.Print_Area" localSheetId="0">'PART Qs &amp; Section Scoring'!$A$1:$G$56</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1"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3"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4"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5"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<sst xmlns="http://schemas.openxmlformats.org/spreadsheetml/2006/main" count="147" uniqueCount="102">
  <si>
    <t xml:space="preserve">Difficult to measure the actual change in efficiencies and cost effectiveness as no data is available to do a year-to-year comparison. Regional Performance Evaluation Boards meet annually to ensure “optimal contractor performance,”  but the Agency does not use a 'cost/unit' metric.
The Agency points out that its competitive contracting process leads to efficiencies, though those efficiencies may be difficult to measure. </t>
  </si>
  <si>
    <t>Performance Evaluation Reports, EPA's performance based contracts</t>
  </si>
  <si>
    <t xml:space="preserve">EPA's removal program has had good success in achieving its targeted removal output goals each year. </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</si>
  <si>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</si>
  <si>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</si>
  <si>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</si>
  <si>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</si>
  <si>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</si>
  <si>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</si>
  <si>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</si>
  <si>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</si>
  <si>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</si>
  <si>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</si>
  <si>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</si>
  <si>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</si>
  <si>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</si>
  <si>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</si>
  <si>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</si>
  <si>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</si>
  <si>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</si>
  <si>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</si>
  <si>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</si>
  <si>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</si>
  <si>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</si>
  <si>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</si>
  <si>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</si>
  <si>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</si>
  <si>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</si>
  <si>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</si>
  <si>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</si>
  <si>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</si>
  <si>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</si>
  <si>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</si>
  <si>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</si>
  <si>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</si>
  <si>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</si>
  <si>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</si>
  <si>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</si>
  <si>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</si>
  <si>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</si>
  <si>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</si>
  <si>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</si>
  <si>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</si>
  <si>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</si>
  <si>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</si>
  <si>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</si>
  <si>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</si>
  <si>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None.</t>
  </si>
  <si>
    <t>Comprehensive Environmental Response, Compensation and Liability Act (CERCLA), Subchapter I, Section 9604(a)(1), and Federal Response Plan (Emergency Support Function #10).</t>
  </si>
  <si>
    <t xml:space="preserve">None. </t>
  </si>
  <si>
    <t xml:space="preserve">No conclusive evidence that another mechanism would be more efficient/effective to achieve the intended purpose. </t>
  </si>
  <si>
    <t>Annual Plans, Congressional Justifications, FY04 Annual Performance Goal (APG) draft documents</t>
  </si>
  <si>
    <t>FY01 pilot and FY02 baseline for Core Emergency Response evaluations.</t>
  </si>
  <si>
    <t xml:space="preserve">Removal Cost Management System, Annual reports,  Performance agreements. </t>
  </si>
  <si>
    <t>Reprogramming records</t>
  </si>
  <si>
    <t>Removal advice of allowance (AOA) funds are distributed to EPA Regions quarterly and fully obligated each year for taking removal actions and maintaining EPA's response readiness. Expenditures are tracked in EPA's Integrated Financial Management System (IFMS) database.</t>
  </si>
  <si>
    <t>The program has developed a work plan for FY 03 and beyond to implement recommendations of lessons learned reports and strategic plans.</t>
  </si>
  <si>
    <t>OERR Workplan, Homeland Security Strategic Plan.  World Trade Center and Anthrax Lessons Learned Reports</t>
  </si>
  <si>
    <t>Removal response actions</t>
  </si>
  <si>
    <t xml:space="preserve">Key Goal II:                                                                                                                          </t>
  </si>
  <si>
    <t>Emergency response and homeland security readiness</t>
  </si>
  <si>
    <t>FY02 or FY03 baseline established, subsequent year will show 10% improvement</t>
  </si>
  <si>
    <t>Small Extent</t>
  </si>
  <si>
    <t xml:space="preserve">The number of independent and quality evaluations of the Emergency Response Program number one – RFF’s 2001 Report, “Superfund’s Future: What will it cost?” The review of the program in this report is positive although it does identify some difficulties in tracking overall performance and ROI because of a lack of data. </t>
  </si>
  <si>
    <t>Budget Submission and Congressional Justifications show alignment of program, Annual Plans, FY04 APG draft documents, Two supplemental appropriations in FY02</t>
  </si>
  <si>
    <t xml:space="preserve">EPA has had success in integrating its budget requests with outputs.  EPA has shown flexibility in shifting funds between parts of the Superfund program to optimize outputs.  </t>
  </si>
  <si>
    <t>On-Scene Coordinators evaluate daily cost reports from contractors.  Regional contracting and project officers review invoices.  EPA removal costs are regularly scrutinized by responsible parties being forced to pay and can be challenged in the courts.  Removal actions are part of annual reports of EPA's Office of the Chief Financial Officer (OCFO).  Managers in Regions and Headquarters have removal program management in performance agreements.</t>
  </si>
  <si>
    <t>Contract records, Performance Evaluation Reports</t>
  </si>
  <si>
    <t xml:space="preserve">Long-Term Goal 1:                                                  </t>
  </si>
  <si>
    <t>Unknown</t>
  </si>
  <si>
    <t>2001 Integrity Act Report; Planning, budget, and performance reporting documents.</t>
  </si>
  <si>
    <t>The program addresses releases of hazardous substance into the environment that may present an imminent and substantial danger to the public health or welfare.</t>
  </si>
  <si>
    <t>National Response Team documents, Contract Performance Evaluations, and CERCLIS</t>
  </si>
  <si>
    <t>Resources for the Future’s 2001 Report, “Superfund’s Future: What will it cost?</t>
  </si>
  <si>
    <t xml:space="preserve">EPA Regions, and others that get direct EPA funding, commit to performance goals and information collection.  Removal data is collected for central use through the CERCLIS database.  EPA contractors take only site-specific actions under EPA direction; their performance is evaluated through Performance Evaluation Boards and award fees.  Their accomplishments toward the annual performance is reported by Regions.  </t>
  </si>
  <si>
    <t>Program is administered through the multi-agency/multi-level National Response System (NRS). EPA co-chairs with the US Coast Guard the Regional and National Response Teams, comprised of 16 Federal Agencies and state and local representatives.  However, given the number of members of the National Response Teams, it is unclear if the overall Federal response is a streamlined or efficient as it might be.</t>
  </si>
  <si>
    <t>A very active MOU with US Coast Guard that results in dozens of referrals per day, IAGs for funding transfers between agencies, Mission Assignments for work with FEMA, close coordination at Headquarters through National Response Team and in Regions through Regional Response Teams and Area Committees.</t>
  </si>
  <si>
    <t>Agency Annual plans, Annual Reports to Congress on CERCLA implementation</t>
  </si>
  <si>
    <t>The statute defines the purpose of the program and grants authority to EPA to remove, or arrange for removal of released hazardous substances, pollutants or contaminants, consistent with the National Contingency Plan to protect public health and welfare and the environment.  Federal Response Plan names EPA as the primary federal agency for hazardous materials response following a major disaster or emergency.</t>
  </si>
  <si>
    <t>N/A</t>
  </si>
  <si>
    <t xml:space="preserve">The program acts as a safety net for removals beyond the abilities of other government entities or private parties. </t>
  </si>
  <si>
    <t xml:space="preserve">The program acts as a "safety net" for the states and territories for responding to removal actions. Removal capacities vary between states and even states with advanced programs do not have the capacity to address all removal actions.  EPA's removal program is also used to mitigate effects of terrorist events, such as the cleanup of anthrax from the Senate Hart Building.  </t>
  </si>
  <si>
    <t>EPA breaks down the cost of each activity and links them to the existing GPRA goal structure.  Budget Automation System (BAS) reports - show rent, utilities, WCF, for key programs, including the Removal program.</t>
  </si>
  <si>
    <t xml:space="preserve">Program is included in the Agency's Planning and Budgeting Architecture and is visible in all budget documents.  Auditors have not identified any material weaknesses in financial management practices and regions track all response expenditures for cost recovery purposes. </t>
  </si>
  <si>
    <r>
      <t xml:space="preserve">EPA’s oil spill removal program and the US Coast Guard’s CERCLA and Oil Pollution Act programs both have similar functions and goals and are integrated with EPA’s removal program. Although DOD and DOE have similar environmental programs, </t>
    </r>
    <r>
      <rPr>
        <b/>
        <sz val="9"/>
        <color indexed="12"/>
        <rFont val="Arial"/>
        <family val="2"/>
      </rPr>
      <t>direct comparisons are difficult</t>
    </r>
    <r>
      <rPr>
        <sz val="9"/>
        <color indexed="12"/>
        <rFont val="Arial"/>
        <family val="2"/>
      </rPr>
      <t xml:space="preserve"> as their programs focus more on remediation of long-term Superfund projects than emergency removals.   All have similar output oriented performance measures and accomplishments, but removal actions are typically grouped together with other remedial activity. </t>
    </r>
  </si>
  <si>
    <t xml:space="preserve">No other Federal agency is acting in a safety net capacity for States.  Other Federal agencies have cleanup programs such as DOE and DOD, which cleanup their own contaminated areas.  Coast Guard has limited removal functions typically confined to coastal areas.  
The Office of Homeland Securities National Strategy for Homeland Security identifies EPA as "responsible for decontamination of affected buildings and neighborhoods and providing advice and assistance to public health authorities" -- activities largely borne by the removal program.  </t>
  </si>
  <si>
    <t>The National Response Center receives over 25,000 notifications annually, and about 14,000 are referred to EPA.  Of these, EPA directly addresses 300 of the most serious and EPA also provides technical support and oversight for many other responses.</t>
  </si>
  <si>
    <t>According to Resources for the Future (Superfund's Future, What Will It Cost), EPA receives approximately 5,000 notifications each year.  EPA responds to about 300 that can not be handled by others.  While EPA handles less than 10% of notifications, these are typically deemed more ones beyond the abilities of other parties.</t>
  </si>
  <si>
    <t>EPA's output based performance measure of 300 removals each year does demonstrate site cleanup output achievements.  An intuitive linkisk reduction to people and the environment is presumed.  Please refer to Section 4, question 2 for a discussion of goals and progress.</t>
  </si>
  <si>
    <r>
      <t xml:space="preserve">Although a few independent evaluations have been conducted, most notably a 2001 RFF report (that focused more on expected future cost of the of the entire Superfund program rather than performance), </t>
    </r>
    <r>
      <rPr>
        <b/>
        <sz val="9"/>
        <color indexed="12"/>
        <rFont val="Arial"/>
        <family val="2"/>
      </rPr>
      <t>no process is in place to include the Removal Program as part of any regular, independent evaluation</t>
    </r>
    <r>
      <rPr>
        <sz val="9"/>
        <color indexed="12"/>
        <rFont val="Arial"/>
        <family val="2"/>
      </rPr>
      <t>.</t>
    </r>
  </si>
  <si>
    <t xml:space="preserve">None.  One large impediment to performance reviews is the lack of qualit data.  Reliance on current databases and information may lead to incorrect conclussions about the program.  </t>
  </si>
  <si>
    <t xml:space="preserve">EPA does not have a systematic process of review and correction of strategic deficiencies.  While management has been responsive to addressing emerging issues, long-term problems with strategic management remain.  The CERCLIS database remains ineffective though the agency has begun to correct this. 
An example of EPA management being responsive to emerging issues has been the development of its Core Emergency response metric to measure its ability to respond to emergencies.  Unfortunately, while this is a wise management tool, it does not measure the outcomes of the removal program -- there is still no evidence of the number of lives saved, injuries avoided, or ecosystem health protected by the metric. </t>
  </si>
  <si>
    <t>The agency targets 300 removals per year and collects data on progress toward that goal.  However, there is no clear evidence that performance data are used to improve performance. 
EPA points out that removal projects are often competitive and the agency often selects contractors known to be effective and efficient.  It is not clear whether there are regional difference that could highlight potential efficiency gains across the program.</t>
  </si>
  <si>
    <t xml:space="preserve">While the majority of activities are conducted through competitive contracts, and other efforts to achieve efficiencies, the program lacks overall efficiency measures.  It is unclear if the unit cost per removal is rising or falling. </t>
  </si>
  <si>
    <t>The Agency does split out costs by agency goals and objectives that reflect their appropriated levels.  The agency also has the ability to fairly estimate other full cost accounting targets such as retirement, which will be reflected as a memo entry in the FY 2004 budget.</t>
  </si>
  <si>
    <t>GAO:  Managing for Results, EPA Faces Challenges in Developing Results-Oriented Performance Goals and Measures.  Output measures are highlighted in EPA's Congressional Budget Justifications and Annual Reports.</t>
  </si>
  <si>
    <t>PART guidance criteria requires long-term outcome goals that are set relative to an established baseline, have clear time frames and targets, challenge program managers to continuously improve performance, and have at least one efficiency goal. For this year's assessment, if the program has addressed these criteria and has at least one long-term goal that ranks a '3' or higher on the Hierarchy of Indicators presented in GAO report "Managing for Results," then it would get a "yes."  For future PART assessments of the program, if there is agreement between OMB and the agency that by a date certain, such as 2005, at least one long-term goal will be in place that ranks a '6' on this same hierarchy scale, and the other criteria are met, then a "yes" would be appropriate.  The Removal program's goals would rank a '2' by the standards of the GAO report.  Work is needed to develop a long-term efficiency goal and an agreement on the inclusion of an appropriate level outcome goal needs to be reached in the near future.</t>
  </si>
  <si>
    <t>Measure under development.</t>
  </si>
  <si>
    <t>FY00 actual 375; FY01 actual 302; FY 02 actual 426</t>
  </si>
  <si>
    <t>FY00 target 195; FY01 target 300; fy02 target 275, FY 03 target 350</t>
  </si>
  <si>
    <r>
      <t xml:space="preserve">The removal program has the goal of reducing imminent and substantial risks posed to people and the environment from releases of hazardous materials.  The 300 annual removal actions have clear benefit, but there is no benchmark nor is there a baseline.  There is no efficiency goal nor any goal that challenges managers to continously improve performance.  While it is difficult to quantify the benefits of removals,(i.e. How much is the risk reduced by cleaning up anthrax from the Hart building?), </t>
    </r>
    <r>
      <rPr>
        <b/>
        <sz val="9"/>
        <color indexed="12"/>
        <rFont val="Arial"/>
        <family val="2"/>
      </rPr>
      <t>more mundane measures may focus on such things as "acres returned to use"</t>
    </r>
    <r>
      <rPr>
        <sz val="9"/>
        <color indexed="12"/>
        <rFont val="Arial"/>
        <family val="2"/>
      </rPr>
      <t xml:space="preserve">. EPA believes the largest obstacle to an efficiency measure is that the size and complexity of sites vary so much from year to year that it is difficult to compare between years.  Another obstacle to developing an efficiency measure stems from incomplete and inconsistent data in EPA's primary Superfund database - CERCLIS.
</t>
    </r>
  </si>
  <si>
    <t>Name of Program: Superfund Removal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</si>
</sst>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i/>
      <sz val="10"/>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sz val="10"/>
      <color indexed="8"/>
      <name val="Arial"/>
      <family val="2"/>
    </font>
    <font>
      <b/>
      <sz val="9"/>
      <color indexed="12"/>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4">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2" fillId="0" borderId="0" xfId="0" applyFont="1" applyBorder="1" applyAlignment="1" applyProtection="1">
      <alignment horizontal="center" vertical="top"/>
      <protection locked="0"/>
    </xf>
    <xf numFmtId="0" fontId="20"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0" fontId="22" fillId="0" borderId="1" xfId="0" applyFont="1" applyBorder="1" applyAlignment="1">
      <alignment horizontal="right" vertical="top" wrapText="1"/>
    </xf>
    <xf numFmtId="0" fontId="22" fillId="0" borderId="2" xfId="0" applyFont="1" applyBorder="1" applyAlignment="1">
      <alignment horizontal="right" vertical="top" wrapText="1"/>
    </xf>
    <xf numFmtId="0" fontId="22"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21" fillId="3" borderId="0" xfId="0" applyNumberFormat="1" applyFont="1" applyFill="1" applyBorder="1" applyAlignment="1" applyProtection="1">
      <alignment horizontal="center"/>
      <protection/>
    </xf>
    <xf numFmtId="37" fontId="21"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164" fontId="32" fillId="0" borderId="0" xfId="0" applyNumberFormat="1" applyFont="1" applyAlignment="1">
      <alignment horizontal="center" vertical="top"/>
    </xf>
    <xf numFmtId="0" fontId="10" fillId="0" borderId="0" xfId="0" applyFont="1" applyFill="1" applyAlignment="1">
      <alignment horizontal="center" vertical="top"/>
    </xf>
    <xf numFmtId="0" fontId="11" fillId="0" borderId="0" xfId="0" applyFont="1" applyFill="1" applyAlignment="1">
      <alignment horizontal="left" vertical="top" wrapText="1"/>
    </xf>
    <xf numFmtId="0" fontId="12" fillId="0" borderId="0" xfId="0" applyFont="1" applyFill="1" applyAlignment="1" applyProtection="1">
      <alignment horizontal="center" vertical="top"/>
      <protection locked="0"/>
    </xf>
    <xf numFmtId="9" fontId="13" fillId="0" borderId="0" xfId="21" applyNumberFormat="1" applyFont="1" applyFill="1" applyAlignment="1" applyProtection="1">
      <alignment horizontal="center" vertical="top"/>
      <protection locked="0"/>
    </xf>
    <xf numFmtId="164" fontId="0" fillId="0" borderId="0" xfId="0" applyNumberFormat="1" applyFont="1" applyFill="1" applyAlignment="1">
      <alignment horizontal="center" vertical="top"/>
    </xf>
    <xf numFmtId="0" fontId="0" fillId="0" borderId="0" xfId="0" applyFill="1" applyAlignment="1">
      <alignment/>
    </xf>
    <xf numFmtId="0" fontId="0" fillId="0" borderId="0" xfId="0" applyAlignment="1">
      <alignment horizontal="center"/>
    </xf>
    <xf numFmtId="0" fontId="0" fillId="0" borderId="0" xfId="0" applyFill="1" applyAlignment="1">
      <alignment vertical="top" wrapText="1"/>
    </xf>
    <xf numFmtId="0" fontId="0" fillId="0" borderId="4" xfId="0" applyBorder="1" applyAlignment="1">
      <alignment/>
    </xf>
    <xf numFmtId="9" fontId="0" fillId="0" borderId="4" xfId="0" applyNumberFormat="1" applyBorder="1" applyAlignment="1">
      <alignment horizontal="center"/>
    </xf>
    <xf numFmtId="0" fontId="0" fillId="0" borderId="5" xfId="0" applyBorder="1" applyAlignment="1">
      <alignment/>
    </xf>
    <xf numFmtId="9" fontId="0" fillId="0" borderId="5" xfId="0" applyNumberFormat="1" applyBorder="1" applyAlignment="1">
      <alignment horizontal="center"/>
    </xf>
    <xf numFmtId="0" fontId="15" fillId="0" borderId="6" xfId="0" applyFont="1" applyBorder="1" applyAlignment="1">
      <alignment/>
    </xf>
    <xf numFmtId="0" fontId="15" fillId="0" borderId="7" xfId="0" applyFont="1" applyBorder="1" applyAlignment="1">
      <alignment/>
    </xf>
    <xf numFmtId="0" fontId="15" fillId="0" borderId="8" xfId="0" applyFont="1" applyBorder="1" applyAlignment="1">
      <alignment/>
    </xf>
    <xf numFmtId="0" fontId="15" fillId="0" borderId="7" xfId="0" applyFont="1"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0" xfId="0" applyFill="1" applyAlignment="1">
      <alignment horizontal="center"/>
    </xf>
    <xf numFmtId="0" fontId="16" fillId="0" borderId="4" xfId="0" applyFont="1" applyBorder="1" applyAlignment="1">
      <alignment/>
    </xf>
    <xf numFmtId="0" fontId="12" fillId="0" borderId="0" xfId="0" applyNumberFormat="1" applyFont="1" applyAlignment="1" applyProtection="1">
      <alignment horizontal="left" vertical="top" wrapText="1"/>
      <protection locked="0"/>
    </xf>
    <xf numFmtId="0" fontId="13" fillId="0" borderId="0" xfId="0" applyFont="1" applyBorder="1" applyAlignment="1">
      <alignment vertical="top" wrapText="1"/>
    </xf>
    <xf numFmtId="0" fontId="12" fillId="0" borderId="0" xfId="0" applyFont="1" applyFill="1" applyAlignment="1" applyProtection="1">
      <alignment horizontal="left" vertical="top" wrapText="1"/>
      <protection locked="0"/>
    </xf>
    <xf numFmtId="0" fontId="13" fillId="0" borderId="0" xfId="0" applyFont="1" applyFill="1" applyBorder="1" applyAlignment="1">
      <alignment vertical="top" wrapText="1"/>
    </xf>
    <xf numFmtId="0" fontId="0" fillId="0" borderId="9" xfId="0" applyBorder="1" applyAlignment="1">
      <alignment horizontal="left" vertical="top" wrapText="1" indent="3"/>
    </xf>
    <xf numFmtId="0" fontId="0" fillId="0" borderId="10" xfId="0" applyBorder="1" applyAlignment="1">
      <alignment horizontal="left" vertical="top" wrapText="1" indent="3"/>
    </xf>
    <xf numFmtId="0" fontId="1" fillId="0" borderId="0" xfId="0" applyFont="1" applyAlignment="1">
      <alignment horizontal="center" wrapText="1"/>
    </xf>
    <xf numFmtId="0" fontId="22" fillId="0" borderId="11" xfId="0" applyFont="1" applyBorder="1" applyAlignment="1" applyProtection="1">
      <alignment horizontal="left" vertical="top"/>
      <protection locked="0"/>
    </xf>
    <xf numFmtId="0" fontId="22" fillId="0" borderId="11" xfId="0" applyFont="1" applyBorder="1" applyAlignment="1">
      <alignment horizontal="left" vertical="top"/>
    </xf>
    <xf numFmtId="0" fontId="13" fillId="0" borderId="11" xfId="0" applyFont="1" applyBorder="1" applyAlignment="1" applyProtection="1">
      <alignment horizontal="center" vertical="top"/>
      <protection locked="0"/>
    </xf>
    <xf numFmtId="0" fontId="0" fillId="0" borderId="11" xfId="0" applyBorder="1" applyAlignment="1">
      <alignment vertical="top"/>
    </xf>
    <xf numFmtId="0" fontId="0" fillId="0" borderId="12" xfId="0" applyBorder="1" applyAlignment="1">
      <alignment vertical="top"/>
    </xf>
    <xf numFmtId="0" fontId="13" fillId="0" borderId="0" xfId="0" applyFont="1" applyBorder="1" applyAlignment="1" applyProtection="1">
      <alignment horizontal="center" vertical="top"/>
      <protection locked="0"/>
    </xf>
    <xf numFmtId="0" fontId="0" fillId="0" borderId="0" xfId="0" applyBorder="1" applyAlignment="1">
      <alignment vertical="top"/>
    </xf>
    <xf numFmtId="0" fontId="0" fillId="0" borderId="13" xfId="0" applyBorder="1" applyAlignment="1">
      <alignment vertical="top"/>
    </xf>
    <xf numFmtId="0" fontId="3" fillId="2" borderId="0" xfId="0" applyFont="1" applyFill="1" applyAlignment="1">
      <alignment horizontal="center" wrapText="1"/>
    </xf>
    <xf numFmtId="0" fontId="13" fillId="0" borderId="9" xfId="0" applyFont="1" applyBorder="1" applyAlignment="1" applyProtection="1">
      <alignment horizontal="center" vertical="top"/>
      <protection locked="0"/>
    </xf>
    <xf numFmtId="0" fontId="0" fillId="0" borderId="9" xfId="0" applyBorder="1" applyAlignment="1">
      <alignment vertical="top"/>
    </xf>
    <xf numFmtId="0" fontId="0" fillId="0" borderId="10" xfId="0" applyBorder="1" applyAlignment="1">
      <alignment vertical="top"/>
    </xf>
    <xf numFmtId="0" fontId="12" fillId="0" borderId="9" xfId="0" applyFont="1" applyBorder="1" applyAlignment="1" applyProtection="1">
      <alignment horizontal="left" vertical="top" wrapText="1" indent="3"/>
      <protection locked="0"/>
    </xf>
    <xf numFmtId="0" fontId="2" fillId="0" borderId="0" xfId="0" applyFont="1" applyAlignment="1">
      <alignment horizontal="center" wrapText="1"/>
    </xf>
    <xf numFmtId="0" fontId="17" fillId="0" borderId="0" xfId="0" applyFont="1" applyAlignment="1">
      <alignment horizontal="center" wrapText="1"/>
    </xf>
    <xf numFmtId="0" fontId="18"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11" xfId="0" applyFont="1" applyBorder="1" applyAlignment="1" applyProtection="1">
      <alignment horizontal="center" vertical="top" wrapText="1"/>
      <protection locked="0"/>
    </xf>
    <xf numFmtId="0" fontId="0" fillId="0" borderId="11" xfId="0" applyBorder="1" applyAlignment="1">
      <alignment horizontal="center" vertical="top" wrapText="1"/>
    </xf>
    <xf numFmtId="0" fontId="0" fillId="0" borderId="12" xfId="0" applyBorder="1" applyAlignment="1">
      <alignment horizontal="center" vertical="top" wrapText="1"/>
    </xf>
    <xf numFmtId="0" fontId="12" fillId="0" borderId="0" xfId="0" applyFont="1"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12" fillId="0" borderId="9" xfId="0" applyFont="1" applyBorder="1" applyAlignment="1" applyProtection="1">
      <alignment horizontal="center" vertical="top" wrapText="1"/>
      <protection locked="0"/>
    </xf>
    <xf numFmtId="0" fontId="0" fillId="0" borderId="9" xfId="0" applyBorder="1" applyAlignment="1">
      <alignment horizontal="center" vertical="top" wrapText="1"/>
    </xf>
    <xf numFmtId="0" fontId="0" fillId="0" borderId="10" xfId="0" applyBorder="1" applyAlignment="1">
      <alignment horizontal="center" vertical="top" wrapText="1"/>
    </xf>
    <xf numFmtId="0" fontId="12" fillId="0" borderId="0" xfId="0" applyFont="1" applyBorder="1" applyAlignment="1" applyProtection="1">
      <alignment horizontal="left" vertical="top" indent="3"/>
      <protection locked="0"/>
    </xf>
    <xf numFmtId="0" fontId="0" fillId="0" borderId="0" xfId="0" applyBorder="1" applyAlignment="1">
      <alignment horizontal="left" vertical="top" indent="3"/>
    </xf>
    <xf numFmtId="0" fontId="0" fillId="0" borderId="0" xfId="0" applyAlignment="1">
      <alignment horizontal="left" vertical="top" indent="3"/>
    </xf>
    <xf numFmtId="0" fontId="0" fillId="0" borderId="13" xfId="0" applyBorder="1" applyAlignment="1">
      <alignment horizontal="left" vertical="top" indent="3"/>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 min="9" max="9" width="19.57421875" style="0" bestFit="1" customWidth="1"/>
    <col min="10" max="10" width="7.7109375" style="55" bestFit="1" customWidth="1"/>
    <col min="11" max="11" width="11.140625" style="0" bestFit="1" customWidth="1"/>
    <col min="12" max="12" width="12.57421875" style="0" bestFit="1" customWidth="1"/>
  </cols>
  <sheetData>
    <row r="1" spans="1:12" ht="21.75" customHeight="1" thickBot="1">
      <c r="A1" s="75" t="s">
        <v>10</v>
      </c>
      <c r="B1" s="75"/>
      <c r="C1" s="89"/>
      <c r="D1" s="89"/>
      <c r="E1" s="89"/>
      <c r="F1" s="89"/>
      <c r="G1" s="89"/>
      <c r="I1" s="61"/>
      <c r="J1" s="64"/>
      <c r="K1" s="62"/>
      <c r="L1" s="63"/>
    </row>
    <row r="2" spans="1:12" ht="21" customHeight="1" thickTop="1">
      <c r="A2" s="90" t="s">
        <v>11</v>
      </c>
      <c r="B2" s="90"/>
      <c r="C2" s="91"/>
      <c r="D2" s="91"/>
      <c r="E2" s="91"/>
      <c r="F2" s="91"/>
      <c r="G2" s="91"/>
      <c r="I2" s="59"/>
      <c r="J2" s="65"/>
      <c r="K2" s="60"/>
      <c r="L2" s="59"/>
    </row>
    <row r="3" spans="1:12" ht="25.5" customHeight="1">
      <c r="A3" s="92" t="s">
        <v>101</v>
      </c>
      <c r="B3" s="93"/>
      <c r="C3" s="93"/>
      <c r="D3" s="93"/>
      <c r="E3" s="93"/>
      <c r="F3" s="93"/>
      <c r="G3" s="93"/>
      <c r="I3" s="57"/>
      <c r="J3" s="66"/>
      <c r="K3" s="58"/>
      <c r="L3" s="57"/>
    </row>
    <row r="4" spans="1:12" ht="24" customHeight="1">
      <c r="A4" s="42" t="s">
        <v>44</v>
      </c>
      <c r="B4" s="29"/>
      <c r="C4" s="30"/>
      <c r="D4" s="31"/>
      <c r="E4" s="31"/>
      <c r="F4" s="32"/>
      <c r="G4" s="32"/>
      <c r="I4" s="57"/>
      <c r="J4" s="66"/>
      <c r="K4" s="58"/>
      <c r="L4" s="57"/>
    </row>
    <row r="5" spans="1:12" ht="30.75" customHeight="1">
      <c r="A5" s="84" t="s">
        <v>4</v>
      </c>
      <c r="B5" s="84"/>
      <c r="C5" s="3" t="s">
        <v>5</v>
      </c>
      <c r="D5" s="3" t="s">
        <v>30</v>
      </c>
      <c r="E5" s="3" t="s">
        <v>38</v>
      </c>
      <c r="F5" s="2" t="s">
        <v>23</v>
      </c>
      <c r="G5" s="2" t="s">
        <v>3</v>
      </c>
      <c r="I5" s="68"/>
      <c r="J5" s="66"/>
      <c r="K5" s="57"/>
      <c r="L5" s="57"/>
    </row>
    <row r="6" spans="1:7" ht="144">
      <c r="A6" s="4">
        <v>1</v>
      </c>
      <c r="B6" s="5" t="s">
        <v>6</v>
      </c>
      <c r="C6" s="16" t="s">
        <v>45</v>
      </c>
      <c r="D6" s="17" t="s">
        <v>78</v>
      </c>
      <c r="E6" s="17" t="s">
        <v>48</v>
      </c>
      <c r="F6" s="18">
        <v>0.2</v>
      </c>
      <c r="G6" s="6">
        <f>IF(C6="yes",(1*F6),IF(C6="no",(0*F6),""))</f>
        <v>0.2</v>
      </c>
    </row>
    <row r="7" spans="1:7" ht="96.75" customHeight="1">
      <c r="A7" s="4">
        <v>2</v>
      </c>
      <c r="B7" s="5" t="s">
        <v>31</v>
      </c>
      <c r="C7" s="16" t="s">
        <v>45</v>
      </c>
      <c r="D7" s="17" t="s">
        <v>71</v>
      </c>
      <c r="E7" s="17" t="s">
        <v>86</v>
      </c>
      <c r="F7" s="18">
        <v>0.2</v>
      </c>
      <c r="G7" s="6">
        <f>IF(C7="yes",(1*F7),IF(C7="no",(0*F7),""))</f>
        <v>0.2</v>
      </c>
    </row>
    <row r="8" spans="1:10" s="54" customFormat="1" ht="115.5" customHeight="1">
      <c r="A8" s="49">
        <v>3</v>
      </c>
      <c r="B8" s="50" t="s">
        <v>26</v>
      </c>
      <c r="C8" s="51" t="s">
        <v>45</v>
      </c>
      <c r="D8" s="71" t="s">
        <v>80</v>
      </c>
      <c r="E8" s="17" t="s">
        <v>87</v>
      </c>
      <c r="F8" s="52">
        <v>0.2</v>
      </c>
      <c r="G8" s="53">
        <f>IF(C8="yes",(1*F8),IF(C8="no",(0*F8),""))</f>
        <v>0.2</v>
      </c>
      <c r="I8" s="56"/>
      <c r="J8" s="67"/>
    </row>
    <row r="9" spans="1:7" ht="207.75" customHeight="1">
      <c r="A9" s="4">
        <v>4</v>
      </c>
      <c r="B9" s="5" t="s">
        <v>37</v>
      </c>
      <c r="C9" s="16" t="s">
        <v>45</v>
      </c>
      <c r="D9" s="17" t="s">
        <v>81</v>
      </c>
      <c r="E9" s="17" t="s">
        <v>85</v>
      </c>
      <c r="F9" s="18">
        <v>0.2</v>
      </c>
      <c r="G9" s="6">
        <f>IF(C9="yes",(1*F9),IF(C9="no",(0*F9),""))</f>
        <v>0.2</v>
      </c>
    </row>
    <row r="10" spans="1:7" ht="60" customHeight="1">
      <c r="A10" s="4">
        <v>5</v>
      </c>
      <c r="B10" s="5" t="s">
        <v>32</v>
      </c>
      <c r="C10" s="16" t="s">
        <v>45</v>
      </c>
      <c r="D10" s="17" t="s">
        <v>50</v>
      </c>
      <c r="E10" s="17" t="s">
        <v>49</v>
      </c>
      <c r="F10" s="18">
        <v>0.2</v>
      </c>
      <c r="G10" s="6">
        <f>IF(C10="yes",(1*F10),IF(C10="no",(0*F10),""))</f>
        <v>0.2</v>
      </c>
    </row>
    <row r="11" spans="1:7" ht="12.75">
      <c r="A11" s="7"/>
      <c r="B11" s="8"/>
      <c r="C11" s="9"/>
      <c r="D11" s="10"/>
      <c r="E11" s="10"/>
      <c r="F11" s="11"/>
      <c r="G11" s="11"/>
    </row>
    <row r="12" spans="1:7" ht="15">
      <c r="A12" s="43" t="s">
        <v>7</v>
      </c>
      <c r="B12" s="33"/>
      <c r="C12" s="34"/>
      <c r="D12" s="35"/>
      <c r="E12" s="35"/>
      <c r="F12" s="44" t="str">
        <f>IF(SUM(F6:F10)&lt;&gt;100%,"ERROR","100%")</f>
        <v>100%</v>
      </c>
      <c r="G12" s="44">
        <f>SUM(G6:G10)</f>
        <v>1</v>
      </c>
    </row>
    <row r="13" spans="1:7" ht="14.25">
      <c r="A13" s="12"/>
      <c r="B13" s="13"/>
      <c r="C13" s="1"/>
      <c r="D13" s="14"/>
      <c r="E13" s="14"/>
      <c r="F13" s="12"/>
      <c r="G13" s="12"/>
    </row>
    <row r="14" spans="1:7" ht="24" customHeight="1">
      <c r="A14" s="42" t="s">
        <v>41</v>
      </c>
      <c r="B14" s="36"/>
      <c r="C14" s="37"/>
      <c r="D14" s="38"/>
      <c r="E14" s="38"/>
      <c r="F14" s="39"/>
      <c r="G14" s="39"/>
    </row>
    <row r="15" spans="1:7" ht="30.75" customHeight="1">
      <c r="A15" s="84" t="s">
        <v>4</v>
      </c>
      <c r="B15" s="84"/>
      <c r="C15" s="3" t="s">
        <v>5</v>
      </c>
      <c r="D15" s="3" t="s">
        <v>30</v>
      </c>
      <c r="E15" s="3" t="s">
        <v>38</v>
      </c>
      <c r="F15" s="2" t="s">
        <v>23</v>
      </c>
      <c r="G15" s="2" t="s">
        <v>3</v>
      </c>
    </row>
    <row r="16" spans="1:7" ht="276.75" customHeight="1">
      <c r="A16" s="4">
        <v>1</v>
      </c>
      <c r="B16" s="5" t="s">
        <v>17</v>
      </c>
      <c r="C16" s="51" t="s">
        <v>46</v>
      </c>
      <c r="D16" s="17" t="s">
        <v>100</v>
      </c>
      <c r="E16" s="17" t="s">
        <v>47</v>
      </c>
      <c r="F16" s="18">
        <v>0.1428</v>
      </c>
      <c r="G16" s="6">
        <f aca="true" t="shared" si="0" ref="G16:G22">IF(C16="yes",(1*F16),IF(C16="no",(0*F16),""))</f>
        <v>0</v>
      </c>
    </row>
    <row r="17" spans="1:7" ht="90" customHeight="1">
      <c r="A17" s="4">
        <v>2</v>
      </c>
      <c r="B17" s="5" t="s">
        <v>25</v>
      </c>
      <c r="C17" s="16" t="s">
        <v>45</v>
      </c>
      <c r="D17" s="17" t="s">
        <v>88</v>
      </c>
      <c r="E17" s="17" t="s">
        <v>51</v>
      </c>
      <c r="F17" s="18">
        <v>0.1428</v>
      </c>
      <c r="G17" s="6">
        <f t="shared" si="0"/>
        <v>0.1428</v>
      </c>
    </row>
    <row r="18" spans="1:7" ht="141" customHeight="1">
      <c r="A18" s="4">
        <v>3</v>
      </c>
      <c r="B18" s="5" t="s">
        <v>27</v>
      </c>
      <c r="C18" s="16" t="s">
        <v>45</v>
      </c>
      <c r="D18" s="69" t="s">
        <v>74</v>
      </c>
      <c r="E18" s="17" t="s">
        <v>72</v>
      </c>
      <c r="F18" s="18">
        <v>0.1428</v>
      </c>
      <c r="G18" s="6">
        <f t="shared" si="0"/>
        <v>0.1428</v>
      </c>
    </row>
    <row r="19" spans="1:7" ht="144">
      <c r="A19" s="4">
        <v>4</v>
      </c>
      <c r="B19" s="5" t="s">
        <v>39</v>
      </c>
      <c r="C19" s="16" t="s">
        <v>45</v>
      </c>
      <c r="D19" s="17" t="s">
        <v>75</v>
      </c>
      <c r="E19" s="17" t="s">
        <v>76</v>
      </c>
      <c r="F19" s="18">
        <v>0.143</v>
      </c>
      <c r="G19" s="6">
        <f t="shared" si="0"/>
        <v>0.143</v>
      </c>
    </row>
    <row r="20" spans="1:7" ht="108">
      <c r="A20" s="4">
        <v>5</v>
      </c>
      <c r="B20" s="5" t="s">
        <v>40</v>
      </c>
      <c r="C20" s="16" t="s">
        <v>46</v>
      </c>
      <c r="D20" s="69" t="s">
        <v>89</v>
      </c>
      <c r="E20" s="69" t="s">
        <v>90</v>
      </c>
      <c r="F20" s="18">
        <v>0.1428</v>
      </c>
      <c r="G20" s="6">
        <f>IF(C20="yes",(1*F20),IF(C20="no",(0*F20),""))</f>
        <v>0</v>
      </c>
    </row>
    <row r="21" spans="1:7" ht="85.5" customHeight="1">
      <c r="A21" s="4">
        <v>6</v>
      </c>
      <c r="B21" s="5" t="s">
        <v>8</v>
      </c>
      <c r="C21" s="51" t="s">
        <v>45</v>
      </c>
      <c r="D21" s="69" t="s">
        <v>65</v>
      </c>
      <c r="E21" s="17" t="s">
        <v>64</v>
      </c>
      <c r="F21" s="18">
        <v>0.143</v>
      </c>
      <c r="G21" s="48">
        <f>IF(C21="yes",(1*F21),IF(C21="no",(0*F21),""))</f>
        <v>0.143</v>
      </c>
    </row>
    <row r="22" spans="1:7" ht="243.75" customHeight="1">
      <c r="A22" s="4">
        <v>7</v>
      </c>
      <c r="B22" s="5" t="s">
        <v>14</v>
      </c>
      <c r="C22" s="51" t="s">
        <v>46</v>
      </c>
      <c r="D22" s="69" t="s">
        <v>91</v>
      </c>
      <c r="E22" s="17" t="s">
        <v>52</v>
      </c>
      <c r="F22" s="18">
        <v>0.1428</v>
      </c>
      <c r="G22" s="6">
        <f t="shared" si="0"/>
        <v>0</v>
      </c>
    </row>
    <row r="23" spans="1:7" ht="12.75">
      <c r="A23" s="11"/>
      <c r="B23" s="15"/>
      <c r="C23" s="9"/>
      <c r="D23" s="10"/>
      <c r="E23" s="10"/>
      <c r="F23" s="11"/>
      <c r="G23" s="11"/>
    </row>
    <row r="24" spans="1:7" ht="15">
      <c r="A24" s="43" t="s">
        <v>7</v>
      </c>
      <c r="B24" s="33"/>
      <c r="C24" s="34"/>
      <c r="D24" s="35"/>
      <c r="E24" s="35"/>
      <c r="F24" s="44" t="str">
        <f>IF(SUM(F16:F22)&lt;&gt;100%,"ERROR","100%")</f>
        <v>100%</v>
      </c>
      <c r="G24" s="44">
        <f>SUM(G16:G22)</f>
        <v>0.5716</v>
      </c>
    </row>
    <row r="25" spans="1:7" ht="14.25">
      <c r="A25" s="12"/>
      <c r="B25" s="13"/>
      <c r="C25" s="1"/>
      <c r="D25" s="14"/>
      <c r="E25" s="14"/>
      <c r="F25" s="12"/>
      <c r="G25" s="12"/>
    </row>
    <row r="26" spans="1:7" ht="24" customHeight="1">
      <c r="A26" s="42" t="s">
        <v>42</v>
      </c>
      <c r="B26" s="36"/>
      <c r="C26" s="37"/>
      <c r="D26" s="38"/>
      <c r="E26" s="38"/>
      <c r="F26" s="39"/>
      <c r="G26" s="39"/>
    </row>
    <row r="27" spans="1:7" ht="30.75" customHeight="1">
      <c r="A27" s="84" t="s">
        <v>4</v>
      </c>
      <c r="B27" s="84"/>
      <c r="C27" s="3" t="s">
        <v>5</v>
      </c>
      <c r="D27" s="3" t="s">
        <v>30</v>
      </c>
      <c r="E27" s="3" t="s">
        <v>38</v>
      </c>
      <c r="F27" s="2" t="s">
        <v>23</v>
      </c>
      <c r="G27" s="2" t="s">
        <v>3</v>
      </c>
    </row>
    <row r="28" spans="1:7" ht="144" customHeight="1">
      <c r="A28" s="4">
        <v>1</v>
      </c>
      <c r="B28" s="5" t="s">
        <v>33</v>
      </c>
      <c r="C28" s="51" t="s">
        <v>46</v>
      </c>
      <c r="D28" s="71" t="s">
        <v>92</v>
      </c>
      <c r="E28" s="71" t="s">
        <v>47</v>
      </c>
      <c r="F28" s="18">
        <v>0.1428</v>
      </c>
      <c r="G28" s="6">
        <f aca="true" t="shared" si="1" ref="G28:G34">IF(C28="yes",(1*F28),IF(C28="no",(0*F28),""))</f>
        <v>0</v>
      </c>
    </row>
    <row r="29" spans="1:7" ht="159" customHeight="1">
      <c r="A29" s="4">
        <v>2</v>
      </c>
      <c r="B29" s="5" t="s">
        <v>28</v>
      </c>
      <c r="C29" s="51" t="s">
        <v>45</v>
      </c>
      <c r="D29" s="71" t="s">
        <v>66</v>
      </c>
      <c r="E29" s="71" t="s">
        <v>53</v>
      </c>
      <c r="F29" s="18">
        <v>0.1428</v>
      </c>
      <c r="G29" s="6">
        <f t="shared" si="1"/>
        <v>0.1428</v>
      </c>
    </row>
    <row r="30" spans="1:7" ht="91.5" customHeight="1">
      <c r="A30" s="4">
        <v>3</v>
      </c>
      <c r="B30" s="5" t="s">
        <v>12</v>
      </c>
      <c r="C30" s="16" t="s">
        <v>45</v>
      </c>
      <c r="D30" s="17" t="s">
        <v>55</v>
      </c>
      <c r="E30" s="17" t="s">
        <v>54</v>
      </c>
      <c r="F30" s="18">
        <v>0.143</v>
      </c>
      <c r="G30" s="6">
        <f t="shared" si="1"/>
        <v>0.143</v>
      </c>
    </row>
    <row r="31" spans="1:7" ht="116.25" customHeight="1">
      <c r="A31" s="4">
        <v>4</v>
      </c>
      <c r="B31" s="5" t="s">
        <v>34</v>
      </c>
      <c r="C31" s="51" t="s">
        <v>46</v>
      </c>
      <c r="D31" s="17" t="s">
        <v>93</v>
      </c>
      <c r="E31" s="17" t="s">
        <v>67</v>
      </c>
      <c r="F31" s="18">
        <v>0.1428</v>
      </c>
      <c r="G31" s="6">
        <f t="shared" si="1"/>
        <v>0</v>
      </c>
    </row>
    <row r="32" spans="1:7" ht="111.75" customHeight="1">
      <c r="A32" s="4">
        <v>5</v>
      </c>
      <c r="B32" s="5" t="s">
        <v>24</v>
      </c>
      <c r="C32" s="16" t="s">
        <v>45</v>
      </c>
      <c r="D32" s="69" t="s">
        <v>94</v>
      </c>
      <c r="E32" s="17" t="s">
        <v>82</v>
      </c>
      <c r="F32" s="18">
        <v>0.143</v>
      </c>
      <c r="G32" s="6">
        <f t="shared" si="1"/>
        <v>0.143</v>
      </c>
    </row>
    <row r="33" spans="1:7" ht="96">
      <c r="A33" s="4">
        <v>6</v>
      </c>
      <c r="B33" s="5" t="s">
        <v>9</v>
      </c>
      <c r="C33" s="16" t="s">
        <v>45</v>
      </c>
      <c r="D33" s="17" t="s">
        <v>83</v>
      </c>
      <c r="E33" s="17" t="s">
        <v>70</v>
      </c>
      <c r="F33" s="18">
        <v>0.1428</v>
      </c>
      <c r="G33" s="6">
        <f t="shared" si="1"/>
        <v>0.1428</v>
      </c>
    </row>
    <row r="34" spans="1:7" ht="51.75" customHeight="1">
      <c r="A34" s="4">
        <v>7</v>
      </c>
      <c r="B34" s="5" t="s">
        <v>13</v>
      </c>
      <c r="C34" s="16" t="s">
        <v>45</v>
      </c>
      <c r="D34" s="17" t="s">
        <v>56</v>
      </c>
      <c r="E34" s="17" t="s">
        <v>57</v>
      </c>
      <c r="F34" s="18">
        <v>0.1428</v>
      </c>
      <c r="G34" s="6">
        <f t="shared" si="1"/>
        <v>0.1428</v>
      </c>
    </row>
    <row r="35" spans="1:7" ht="12.75">
      <c r="A35" s="11"/>
      <c r="B35" s="15"/>
      <c r="C35" s="9"/>
      <c r="D35" s="10"/>
      <c r="E35" s="10"/>
      <c r="F35" s="11"/>
      <c r="G35" s="11"/>
    </row>
    <row r="36" spans="1:7" ht="15">
      <c r="A36" s="43" t="s">
        <v>7</v>
      </c>
      <c r="B36" s="33"/>
      <c r="C36" s="34"/>
      <c r="D36" s="35"/>
      <c r="E36" s="35"/>
      <c r="F36" s="44" t="str">
        <f>IF(SUM(F28:F34)&lt;&gt;100%,"ERROR","100%")</f>
        <v>100%</v>
      </c>
      <c r="G36" s="44">
        <f>SUM(G28:G34)</f>
        <v>0.7144</v>
      </c>
    </row>
    <row r="37" spans="1:7" ht="14.25">
      <c r="A37" s="12"/>
      <c r="B37" s="13"/>
      <c r="C37" s="1"/>
      <c r="D37" s="14"/>
      <c r="E37" s="14"/>
      <c r="F37" s="12"/>
      <c r="G37" s="12"/>
    </row>
    <row r="38" spans="1:7" ht="24" customHeight="1">
      <c r="A38" s="42" t="s">
        <v>43</v>
      </c>
      <c r="B38" s="36"/>
      <c r="C38" s="40"/>
      <c r="D38" s="41"/>
      <c r="E38" s="38"/>
      <c r="F38" s="39"/>
      <c r="G38" s="39"/>
    </row>
    <row r="39" spans="1:7" ht="30.75" customHeight="1">
      <c r="A39" s="84" t="s">
        <v>4</v>
      </c>
      <c r="B39" s="84"/>
      <c r="C39" s="3" t="s">
        <v>5</v>
      </c>
      <c r="D39" s="3" t="s">
        <v>30</v>
      </c>
      <c r="E39" s="3" t="s">
        <v>38</v>
      </c>
      <c r="F39" s="2" t="s">
        <v>23</v>
      </c>
      <c r="G39" s="2" t="s">
        <v>3</v>
      </c>
    </row>
    <row r="40" spans="1:7" ht="12.75" customHeight="1">
      <c r="A40" s="11"/>
      <c r="B40" s="5"/>
      <c r="C40" s="9"/>
      <c r="D40" s="10"/>
      <c r="E40" s="10"/>
      <c r="F40" s="11"/>
      <c r="G40" s="11"/>
    </row>
    <row r="41" spans="1:10" ht="315.75" customHeight="1">
      <c r="A41" s="4">
        <v>1</v>
      </c>
      <c r="B41" s="19" t="s">
        <v>15</v>
      </c>
      <c r="C41" s="51" t="s">
        <v>46</v>
      </c>
      <c r="D41" s="69" t="s">
        <v>96</v>
      </c>
      <c r="E41" s="17" t="s">
        <v>95</v>
      </c>
      <c r="F41" s="18">
        <v>0.334</v>
      </c>
      <c r="G41" s="6">
        <f>IF(C41="yes",(1*F41),IF(C41="no",(0*F41),IF(C41="small extent",(0.33*F41),IF(C41="large extent",(0.67*F41),""))))</f>
        <v>0</v>
      </c>
      <c r="J41"/>
    </row>
    <row r="42" spans="1:10" ht="34.5" customHeight="1">
      <c r="A42" s="4"/>
      <c r="B42" s="25" t="s">
        <v>68</v>
      </c>
      <c r="C42" s="94" t="s">
        <v>97</v>
      </c>
      <c r="D42" s="95"/>
      <c r="E42" s="95"/>
      <c r="F42" s="95"/>
      <c r="G42" s="96"/>
      <c r="J42"/>
    </row>
    <row r="43" spans="1:10" ht="13.5" customHeight="1">
      <c r="A43" s="4"/>
      <c r="B43" s="26" t="s">
        <v>21</v>
      </c>
      <c r="C43" s="97"/>
      <c r="D43" s="98"/>
      <c r="E43" s="98"/>
      <c r="F43" s="99"/>
      <c r="G43" s="100"/>
      <c r="J43"/>
    </row>
    <row r="44" spans="1:10" ht="26.25" customHeight="1">
      <c r="A44" s="4"/>
      <c r="B44" s="27" t="s">
        <v>35</v>
      </c>
      <c r="C44" s="101"/>
      <c r="D44" s="102"/>
      <c r="E44" s="102"/>
      <c r="F44" s="102"/>
      <c r="G44" s="103"/>
      <c r="J44"/>
    </row>
    <row r="45" spans="1:16" ht="73.5" customHeight="1">
      <c r="A45" s="23">
        <v>2</v>
      </c>
      <c r="B45" s="22" t="s">
        <v>16</v>
      </c>
      <c r="C45" s="21" t="s">
        <v>45</v>
      </c>
      <c r="D45" s="70" t="s">
        <v>2</v>
      </c>
      <c r="E45" s="17" t="s">
        <v>51</v>
      </c>
      <c r="F45" s="18">
        <v>0.333</v>
      </c>
      <c r="G45" s="6">
        <f>IF(C45="yes",(1*F45),IF(C45="no",(0*F45),IF(C45="small extent",(0.33*F45),IF(C45="large extent",(0.67*F45),""))))</f>
        <v>0.333</v>
      </c>
      <c r="J45"/>
      <c r="L45" s="104"/>
      <c r="M45" s="105"/>
      <c r="N45" s="105"/>
      <c r="O45" s="106"/>
      <c r="P45" s="107"/>
    </row>
    <row r="46" spans="1:16" ht="12" customHeight="1">
      <c r="A46" s="4"/>
      <c r="B46" s="25" t="s">
        <v>29</v>
      </c>
      <c r="C46" s="78" t="s">
        <v>58</v>
      </c>
      <c r="D46" s="79"/>
      <c r="E46" s="79"/>
      <c r="F46" s="79"/>
      <c r="G46" s="80"/>
      <c r="J46"/>
      <c r="L46" s="88"/>
      <c r="M46" s="73"/>
      <c r="N46" s="73"/>
      <c r="O46" s="73"/>
      <c r="P46" s="74"/>
    </row>
    <row r="47" spans="1:10" ht="12.75" customHeight="1">
      <c r="A47" s="4"/>
      <c r="B47" s="26" t="s">
        <v>20</v>
      </c>
      <c r="C47" s="81" t="s">
        <v>99</v>
      </c>
      <c r="D47" s="82"/>
      <c r="E47" s="82"/>
      <c r="F47" s="82"/>
      <c r="G47" s="83"/>
      <c r="J47"/>
    </row>
    <row r="48" spans="1:10" ht="10.5" customHeight="1">
      <c r="A48" s="4"/>
      <c r="B48" s="27" t="s">
        <v>22</v>
      </c>
      <c r="C48" s="85" t="s">
        <v>98</v>
      </c>
      <c r="D48" s="86"/>
      <c r="E48" s="86"/>
      <c r="F48" s="86"/>
      <c r="G48" s="87"/>
      <c r="J48"/>
    </row>
    <row r="49" spans="1:10" ht="12" customHeight="1">
      <c r="A49" s="4"/>
      <c r="B49" s="26" t="s">
        <v>59</v>
      </c>
      <c r="C49" s="81" t="s">
        <v>60</v>
      </c>
      <c r="D49" s="82"/>
      <c r="E49" s="82"/>
      <c r="F49" s="82"/>
      <c r="G49" s="83"/>
      <c r="J49"/>
    </row>
    <row r="50" spans="1:10" ht="12.75" customHeight="1">
      <c r="A50" s="4"/>
      <c r="B50" s="26" t="s">
        <v>20</v>
      </c>
      <c r="C50" s="81" t="s">
        <v>61</v>
      </c>
      <c r="D50" s="82"/>
      <c r="E50" s="82"/>
      <c r="F50" s="82"/>
      <c r="G50" s="83"/>
      <c r="J50"/>
    </row>
    <row r="51" spans="1:10" ht="14.25" customHeight="1">
      <c r="A51" s="4"/>
      <c r="B51" s="27" t="s">
        <v>22</v>
      </c>
      <c r="C51" s="85" t="s">
        <v>69</v>
      </c>
      <c r="D51" s="86"/>
      <c r="E51" s="86"/>
      <c r="F51" s="86"/>
      <c r="G51" s="87"/>
      <c r="J51"/>
    </row>
    <row r="52" spans="1:10" ht="17.25" customHeight="1">
      <c r="A52" s="4"/>
      <c r="B52" s="28"/>
      <c r="C52" s="76"/>
      <c r="D52" s="77"/>
      <c r="E52" s="77"/>
      <c r="F52" s="77"/>
      <c r="G52" s="77"/>
      <c r="J52"/>
    </row>
    <row r="53" spans="1:10" ht="136.5" customHeight="1">
      <c r="A53" s="4">
        <v>3</v>
      </c>
      <c r="B53" s="5" t="s">
        <v>36</v>
      </c>
      <c r="C53" s="20" t="s">
        <v>62</v>
      </c>
      <c r="D53" s="17" t="s">
        <v>0</v>
      </c>
      <c r="E53" s="72" t="s">
        <v>1</v>
      </c>
      <c r="F53" s="18">
        <v>0.333</v>
      </c>
      <c r="G53" s="6">
        <f>IF(C53="yes",(1*F53),IF(C53="no",(0*F53),IF(C53="small extent",(0.33*F53),IF(C53="large extent",(0.67*F53),""))))</f>
        <v>0.10989000000000002</v>
      </c>
      <c r="J53"/>
    </row>
    <row r="54" spans="1:10" ht="169.5" customHeight="1">
      <c r="A54" s="4">
        <v>4</v>
      </c>
      <c r="B54" s="5" t="s">
        <v>19</v>
      </c>
      <c r="C54" s="16" t="s">
        <v>79</v>
      </c>
      <c r="D54" s="17" t="s">
        <v>84</v>
      </c>
      <c r="E54" s="71" t="s">
        <v>77</v>
      </c>
      <c r="F54" s="18">
        <v>0</v>
      </c>
      <c r="G54" s="6">
        <v>0</v>
      </c>
      <c r="J54"/>
    </row>
    <row r="55" spans="1:10" ht="108">
      <c r="A55" s="24">
        <v>5</v>
      </c>
      <c r="B55" s="5" t="s">
        <v>18</v>
      </c>
      <c r="C55" s="16" t="s">
        <v>79</v>
      </c>
      <c r="D55" s="17" t="s">
        <v>63</v>
      </c>
      <c r="E55" s="17" t="s">
        <v>73</v>
      </c>
      <c r="F55" s="18">
        <v>0</v>
      </c>
      <c r="G55" s="6">
        <v>0</v>
      </c>
      <c r="J55"/>
    </row>
    <row r="56" spans="1:7" ht="15.75" customHeight="1">
      <c r="A56" s="43" t="s">
        <v>7</v>
      </c>
      <c r="B56" s="45"/>
      <c r="C56" s="46"/>
      <c r="D56" s="47"/>
      <c r="E56" s="47"/>
      <c r="F56" s="44" t="str">
        <f>IF((F55+F54+F53+F45+F41)&lt;&gt;100%,"ERROR","100%")</f>
        <v>100%</v>
      </c>
      <c r="G56" s="44">
        <f>G55+G54+G53+G45+G41</f>
        <v>0.44289</v>
      </c>
    </row>
    <row r="57" ht="17.25" customHeight="1"/>
    <row r="58" ht="54" customHeight="1"/>
    <row r="59" ht="52.5" customHeight="1"/>
    <row r="60" ht="63" customHeight="1"/>
  </sheetData>
  <sheetProtection formatCells="0" formatColumns="0" formatRows="0" insertColumns="0" insertRows="0" insertHyperlinks="0" deleteColumns="0" deleteRows="0" sort="0" autoFilter="0" pivotTables="0"/>
  <mergeCells count="19">
    <mergeCell ref="L45:P45"/>
    <mergeCell ref="L46:P46"/>
    <mergeCell ref="A1:G1"/>
    <mergeCell ref="A5:B5"/>
    <mergeCell ref="A15:B15"/>
    <mergeCell ref="A27:B27"/>
    <mergeCell ref="A2:G2"/>
    <mergeCell ref="A3:G3"/>
    <mergeCell ref="C42:G42"/>
    <mergeCell ref="C43:G43"/>
    <mergeCell ref="C44:G44"/>
    <mergeCell ref="C52:G52"/>
    <mergeCell ref="C46:G46"/>
    <mergeCell ref="C47:G47"/>
    <mergeCell ref="A39:B39"/>
    <mergeCell ref="C48:G48"/>
    <mergeCell ref="C49:G49"/>
    <mergeCell ref="C50:G50"/>
    <mergeCell ref="C51:G51"/>
  </mergeCells>
  <printOptions/>
  <pageMargins left="0.75" right="0.75" top="1" bottom="1" header="0.5" footer="0.5"/>
  <pageSetup horizontalDpi="600" verticalDpi="600" orientation="landscape" scale="90" r:id="rId3"/>
  <headerFooter alignWithMargins="0">
    <oddFooter>&amp;C&amp;P&amp;R&amp;"Arial,Bold"FY  2004 Budget
Fall Review</oddFooter>
  </headerFooter>
  <rowBreaks count="1" manualBreakCount="1">
    <brk id="3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2003-01-22T18:23:45Z</cp:lastPrinted>
  <dcterms:created xsi:type="dcterms:W3CDTF">2002-04-18T17:14:40Z</dcterms:created>
  <dcterms:modified xsi:type="dcterms:W3CDTF">2003-01-24T23:22:35Z</dcterms:modified>
  <cp:category/>
  <cp:version/>
  <cp:contentType/>
  <cp:contentStatus/>
</cp:coreProperties>
</file>