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820" windowHeight="8535" tabRatio="908" activeTab="0"/>
  </bookViews>
  <sheets>
    <sheet name="U-Summary" sheetId="1" r:id="rId1"/>
    <sheet name="U-Projects" sheetId="2" r:id="rId2"/>
  </sheets>
  <definedNames/>
  <calcPr fullCalcOnLoad="1"/>
</workbook>
</file>

<file path=xl/sharedStrings.xml><?xml version="1.0" encoding="utf-8"?>
<sst xmlns="http://schemas.openxmlformats.org/spreadsheetml/2006/main" count="729" uniqueCount="104">
  <si>
    <t>Project Name:</t>
  </si>
  <si>
    <t>Description:</t>
  </si>
  <si>
    <t>Deliverable 1</t>
  </si>
  <si>
    <t>Deliverable 2</t>
  </si>
  <si>
    <t>Deliverable 3</t>
  </si>
  <si>
    <t>Task 1</t>
  </si>
  <si>
    <t>Task 2</t>
  </si>
  <si>
    <t>Task 3</t>
  </si>
  <si>
    <t>Task 4</t>
  </si>
  <si>
    <t>Task 5</t>
  </si>
  <si>
    <t>Vote - Group 1</t>
  </si>
  <si>
    <t>Vote - Group 2</t>
  </si>
  <si>
    <t>Vote - Group 3</t>
  </si>
  <si>
    <t>Vote - Group 4</t>
  </si>
  <si>
    <t>Project Number</t>
  </si>
  <si>
    <t>Project Number:</t>
  </si>
  <si>
    <t>Project Names</t>
  </si>
  <si>
    <t>Vote 1</t>
  </si>
  <si>
    <t>Vote 2</t>
  </si>
  <si>
    <t>Vote 3</t>
  </si>
  <si>
    <t>Vote 4</t>
  </si>
  <si>
    <t>N</t>
  </si>
  <si>
    <t>V1</t>
  </si>
  <si>
    <t>V2</t>
  </si>
  <si>
    <t>V3</t>
  </si>
  <si>
    <t>V4</t>
  </si>
  <si>
    <t>Total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</si>
  <si>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</si>
  <si>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</si>
  <si>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</si>
  <si>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</si>
  <si>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</si>
  <si>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</si>
  <si>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</si>
  <si>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</si>
  <si>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</si>
  <si>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</si>
  <si>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Rank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</si>
  <si>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</si>
  <si>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</si>
  <si>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</si>
  <si>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</si>
  <si>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</si>
  <si>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</si>
  <si>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</si>
  <si>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</si>
  <si>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</si>
  <si>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</si>
  <si>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</si>
  <si>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</si>
  <si>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</si>
  <si>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</si>
  <si>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</si>
  <si>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</si>
  <si>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</si>
  <si>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</si>
  <si>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</si>
  <si>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</si>
  <si>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</si>
  <si>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</si>
  <si>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</si>
  <si>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</si>
  <si>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</si>
  <si>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</si>
  <si>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</si>
  <si>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</si>
  <si>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</si>
  <si>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</si>
  <si>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 xml:space="preserve"> </t>
  </si>
  <si>
    <t>Define asset management</t>
  </si>
  <si>
    <t>Adopt AM as a best practice standard and develop standard terminology and processes</t>
  </si>
  <si>
    <t>Definition of AM should have an objective and benefit or business case that can be made with it</t>
  </si>
  <si>
    <t>Develop and implement training on O&amp;M best practices</t>
  </si>
  <si>
    <t xml:space="preserve">Establish a clear relationship between strategic AM and routine daily activities </t>
  </si>
  <si>
    <t>life cycle maintenance - best practices for process, procedure, timing, risk</t>
  </si>
  <si>
    <t xml:space="preserve">need for a catalogue (framework) of tasks for water, wastewater, solid waste and stormwater, above ground and buried infrastructure </t>
  </si>
  <si>
    <t>publish an American version of the International AM manual</t>
  </si>
  <si>
    <t>develop a "Day in the Life of an Asset Manager" (expansion on the Tom's Bad Day theme)</t>
  </si>
  <si>
    <t>Developing common standards for AM -- focused on the internal environment (condition assessment standards that focus on condition or reliability, e.g. KPI (key performance indicators))</t>
  </si>
  <si>
    <t>Some mechanism for accreditation/certification e.g., ISO</t>
  </si>
  <si>
    <t>Involve the governing bodies or elected officials - bring them in as AM plan is being developed</t>
  </si>
  <si>
    <t>Formal routine communication for utilities and award programs</t>
  </si>
  <si>
    <t>Define what data is needed and its importance-acknowledge and recognize that there will be data gaps</t>
  </si>
  <si>
    <t>What is the state of the art in tools to assess buried infrastructure</t>
  </si>
  <si>
    <t>How do we quantify and "sell" the benefits to the customer of AM</t>
  </si>
  <si>
    <t>Aggressively recruiting young talent</t>
  </si>
  <si>
    <t>Develop a menu of quick start activities and list some case studies and success stories of getting started</t>
  </si>
  <si>
    <t>Improve ability to do condition based scheduling of maintenance (predictive maintenance)</t>
  </si>
  <si>
    <t>How to fund?  Financial strategies</t>
  </si>
  <si>
    <t>How to sell/do full economic cost (life cycle analysis)  and reflects community value - triple bottom line</t>
  </si>
  <si>
    <t>Central help desk/expertise</t>
  </si>
  <si>
    <t>Publish a library of successful business case examples  and templates</t>
  </si>
  <si>
    <t>Seed money and support for AM</t>
  </si>
  <si>
    <t>Making a business case for AM improvement program (e.g., where should you focus first)</t>
  </si>
  <si>
    <t>Need to acknowledge and work with organizational culture - recognize there will be a cultural change -- human element</t>
  </si>
  <si>
    <t xml:space="preserve">Get agreement on definition of AM between big 6 associations </t>
  </si>
  <si>
    <t>How to facilitate the development, implementation of new technology including management technology and techniques within an AM framework</t>
  </si>
  <si>
    <t>Address small utilities separately - how to reach them effectively</t>
  </si>
  <si>
    <t>True cost of new development</t>
  </si>
  <si>
    <t xml:space="preserve">Business case for engineering and construction </t>
  </si>
  <si>
    <t xml:space="preserve">Need some credible authority that states the standards </t>
  </si>
  <si>
    <t>Educational tools to educate governing bodies and elected officials – how to make a political case  -- sustainability</t>
  </si>
  <si>
    <t>Succession planning – AM might die without it when driving individuals retire – education and training and knowledge retention &amp; management</t>
  </si>
  <si>
    <t>Defining levels of service – both strategic and tactical  balancing risk, customer and cost of service with level of service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</si>
</sst>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0" fillId="3" borderId="1" xfId="0" applyFont="1" applyFill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28125" style="0" bestFit="1" customWidth="1"/>
    <col min="3" max="3" width="97.57421875" style="0" customWidth="1"/>
    <col min="4" max="7" width="6.7109375" style="0" bestFit="1" customWidth="1"/>
    <col min="8" max="9" width="5.57421875" style="0" bestFit="1" customWidth="1"/>
  </cols>
  <sheetData>
    <row r="2" spans="2:9" ht="12.75">
      <c r="B2" s="2" t="s">
        <v>14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26</v>
      </c>
      <c r="I2" s="2" t="s">
        <v>37</v>
      </c>
    </row>
    <row r="3" spans="3:7" ht="12.75"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</row>
    <row r="4" spans="2:9" ht="12.75">
      <c r="B4" s="2" t="s">
        <v>27</v>
      </c>
      <c r="C4" s="13" t="str">
        <f>IF(VLOOKUP($B4&amp;"-"&amp;C$3,'U-Projects'!$A:$C,3,FALSE)=0,"",VLOOKUP($B4&amp;"-"&amp;C$3,'U-Projects'!$A:$C,3,FALSE))</f>
        <v>Define asset management</v>
      </c>
      <c r="D4">
        <f>IF(VLOOKUP($B4&amp;"-"&amp;D$3,'U-Projects'!$A:$C,3,FALSE)=0,"",VLOOKUP($B4&amp;"-"&amp;D$3,'U-Projects'!$A:$C,3,FALSE))</f>
        <v>10</v>
      </c>
      <c r="E4">
        <f>IF(VLOOKUP($B4&amp;"-"&amp;E$3,'U-Projects'!$A:$C,3,FALSE)=0,"",VLOOKUP($B4&amp;"-"&amp;E$3,'U-Projects'!$A:$C,3,FALSE))</f>
      </c>
      <c r="F4">
        <f>IF(VLOOKUP($B4&amp;"-"&amp;F$3,'U-Projects'!$A:$C,3,FALSE)=0,"",VLOOKUP($B4&amp;"-"&amp;F$3,'U-Projects'!$A:$C,3,FALSE))</f>
      </c>
      <c r="G4">
        <f>IF(VLOOKUP($B4&amp;"-"&amp;G$3,'U-Projects'!$A:$C,3,FALSE)=0,"",VLOOKUP($B4&amp;"-"&amp;G$3,'U-Projects'!$A:$C,3,FALSE))</f>
      </c>
      <c r="H4" s="3">
        <f aca="true" t="shared" si="0" ref="H4:H43">SUM(D4:G4)</f>
        <v>10</v>
      </c>
      <c r="I4" s="3">
        <f aca="true" t="shared" si="1" ref="I4:I43">RANK(H4,$H$4:$H$43)</f>
        <v>1</v>
      </c>
    </row>
    <row r="5" spans="2:9" ht="12.75">
      <c r="B5" s="2" t="s">
        <v>28</v>
      </c>
      <c r="C5" s="13" t="str">
        <f>IF(VLOOKUP($B5&amp;"-"&amp;C$3,'U-Projects'!$A:$C,3,FALSE)=0,"",VLOOKUP($B5&amp;"-"&amp;C$3,'U-Projects'!$A:$C,3,FALSE))</f>
        <v>Adopt AM as a best practice standard and develop standard terminology and processes</v>
      </c>
      <c r="D5">
        <f>IF(VLOOKUP($B5&amp;"-"&amp;D$3,'U-Projects'!$A:$C,3,FALSE)=0,"",VLOOKUP($B5&amp;"-"&amp;D$3,'U-Projects'!$A:$C,3,FALSE))</f>
        <v>9</v>
      </c>
      <c r="E5">
        <f>IF(VLOOKUP($B5&amp;"-"&amp;E$3,'U-Projects'!$A:$C,3,FALSE)=0,"",VLOOKUP($B5&amp;"-"&amp;E$3,'U-Projects'!$A:$C,3,FALSE))</f>
      </c>
      <c r="F5">
        <f>IF(VLOOKUP($B5&amp;"-"&amp;F$3,'U-Projects'!$A:$C,3,FALSE)=0,"",VLOOKUP($B5&amp;"-"&amp;F$3,'U-Projects'!$A:$C,3,FALSE))</f>
      </c>
      <c r="G5">
        <f>IF(VLOOKUP($B5&amp;"-"&amp;G$3,'U-Projects'!$A:$C,3,FALSE)=0,"",VLOOKUP($B5&amp;"-"&amp;G$3,'U-Projects'!$A:$C,3,FALSE))</f>
      </c>
      <c r="H5" s="3">
        <f t="shared" si="0"/>
        <v>9</v>
      </c>
      <c r="I5" s="3">
        <f t="shared" si="1"/>
        <v>2</v>
      </c>
    </row>
    <row r="6" spans="2:9" ht="25.5">
      <c r="B6" s="2" t="s">
        <v>29</v>
      </c>
      <c r="C6" s="13" t="str">
        <f>IF(VLOOKUP($B6&amp;"-"&amp;C$3,'U-Projects'!$A:$C,3,FALSE)=0,"",VLOOKUP($B6&amp;"-"&amp;C$3,'U-Projects'!$A:$C,3,FALSE))</f>
        <v>Educational tools to educate governing bodies and elected officials – how to make a political case  -- sustainability</v>
      </c>
      <c r="D6">
        <f>IF(VLOOKUP($B6&amp;"-"&amp;D$3,'U-Projects'!$A:$C,3,FALSE)=0,"",VLOOKUP($B6&amp;"-"&amp;D$3,'U-Projects'!$A:$C,3,FALSE))</f>
        <v>8</v>
      </c>
      <c r="E6">
        <f>IF(VLOOKUP($B6&amp;"-"&amp;E$3,'U-Projects'!$A:$C,3,FALSE)=0,"",VLOOKUP($B6&amp;"-"&amp;E$3,'U-Projects'!$A:$C,3,FALSE))</f>
      </c>
      <c r="F6">
        <f>IF(VLOOKUP($B6&amp;"-"&amp;F$3,'U-Projects'!$A:$C,3,FALSE)=0,"",VLOOKUP($B6&amp;"-"&amp;F$3,'U-Projects'!$A:$C,3,FALSE))</f>
      </c>
      <c r="G6">
        <f>IF(VLOOKUP($B6&amp;"-"&amp;G$3,'U-Projects'!$A:$C,3,FALSE)=0,"",VLOOKUP($B6&amp;"-"&amp;G$3,'U-Projects'!$A:$C,3,FALSE))</f>
      </c>
      <c r="H6" s="3">
        <f t="shared" si="0"/>
        <v>8</v>
      </c>
      <c r="I6" s="3">
        <f t="shared" si="1"/>
        <v>3</v>
      </c>
    </row>
    <row r="7" spans="2:9" ht="25.5">
      <c r="B7" s="2" t="s">
        <v>30</v>
      </c>
      <c r="C7" s="13" t="str">
        <f>IF(VLOOKUP($B7&amp;"-"&amp;C$3,'U-Projects'!$A:$C,3,FALSE)=0,"",VLOOKUP($B7&amp;"-"&amp;C$3,'U-Projects'!$A:$C,3,FALSE))</f>
        <v>Defining levels of service – both strategic and tactical  balancing risk, customer and cost of service with level of service</v>
      </c>
      <c r="D7">
        <f>IF(VLOOKUP($B7&amp;"-"&amp;D$3,'U-Projects'!$A:$C,3,FALSE)=0,"",VLOOKUP($B7&amp;"-"&amp;D$3,'U-Projects'!$A:$C,3,FALSE))</f>
        <v>7</v>
      </c>
      <c r="E7">
        <f>IF(VLOOKUP($B7&amp;"-"&amp;E$3,'U-Projects'!$A:$C,3,FALSE)=0,"",VLOOKUP($B7&amp;"-"&amp;E$3,'U-Projects'!$A:$C,3,FALSE))</f>
      </c>
      <c r="F7">
        <f>IF(VLOOKUP($B7&amp;"-"&amp;F$3,'U-Projects'!$A:$C,3,FALSE)=0,"",VLOOKUP($B7&amp;"-"&amp;F$3,'U-Projects'!$A:$C,3,FALSE))</f>
      </c>
      <c r="G7">
        <f>IF(VLOOKUP($B7&amp;"-"&amp;G$3,'U-Projects'!$A:$C,3,FALSE)=0,"",VLOOKUP($B7&amp;"-"&amp;G$3,'U-Projects'!$A:$C,3,FALSE))</f>
      </c>
      <c r="H7" s="3">
        <f t="shared" si="0"/>
        <v>7</v>
      </c>
      <c r="I7" s="3">
        <f t="shared" si="1"/>
        <v>4</v>
      </c>
    </row>
    <row r="8" spans="2:9" ht="25.5">
      <c r="B8" s="2" t="s">
        <v>31</v>
      </c>
      <c r="C8" s="13" t="str">
        <f>IF(VLOOKUP($B8&amp;"-"&amp;C$3,'U-Projects'!$A:$C,3,FALSE)=0,"",VLOOKUP($B8&amp;"-"&amp;C$3,'U-Projects'!$A:$C,3,FALSE))</f>
        <v>How to facilitate the development, implementation of new technology including management technology and techniques within an AM framework</v>
      </c>
      <c r="D8">
        <f>IF(VLOOKUP($B8&amp;"-"&amp;D$3,'U-Projects'!$A:$C,3,FALSE)=0,"",VLOOKUP($B8&amp;"-"&amp;D$3,'U-Projects'!$A:$C,3,FALSE))</f>
        <v>6</v>
      </c>
      <c r="E8">
        <f>IF(VLOOKUP($B8&amp;"-"&amp;E$3,'U-Projects'!$A:$C,3,FALSE)=0,"",VLOOKUP($B8&amp;"-"&amp;E$3,'U-Projects'!$A:$C,3,FALSE))</f>
      </c>
      <c r="F8">
        <f>IF(VLOOKUP($B8&amp;"-"&amp;F$3,'U-Projects'!$A:$C,3,FALSE)=0,"",VLOOKUP($B8&amp;"-"&amp;F$3,'U-Projects'!$A:$C,3,FALSE))</f>
      </c>
      <c r="G8">
        <f>IF(VLOOKUP($B8&amp;"-"&amp;G$3,'U-Projects'!$A:$C,3,FALSE)=0,"",VLOOKUP($B8&amp;"-"&amp;G$3,'U-Projects'!$A:$C,3,FALSE))</f>
      </c>
      <c r="H8" s="3">
        <f t="shared" si="0"/>
        <v>6</v>
      </c>
      <c r="I8" s="3">
        <f t="shared" si="1"/>
        <v>5</v>
      </c>
    </row>
    <row r="9" spans="2:9" ht="25.5">
      <c r="B9" s="2" t="s">
        <v>32</v>
      </c>
      <c r="C9" s="13" t="str">
        <f>IF(VLOOKUP($B9&amp;"-"&amp;C$3,'U-Projects'!$A:$C,3,FALSE)=0,"",VLOOKUP($B9&amp;"-"&amp;C$3,'U-Projects'!$A:$C,3,FALSE))</f>
        <v>Succession planning – AM might die without it when driving individuals retire – education and training and knowledge retention &amp; management</v>
      </c>
      <c r="D9">
        <f>IF(VLOOKUP($B9&amp;"-"&amp;D$3,'U-Projects'!$A:$C,3,FALSE)=0,"",VLOOKUP($B9&amp;"-"&amp;D$3,'U-Projects'!$A:$C,3,FALSE))</f>
        <v>5</v>
      </c>
      <c r="E9">
        <f>IF(VLOOKUP($B9&amp;"-"&amp;E$3,'U-Projects'!$A:$C,3,FALSE)=0,"",VLOOKUP($B9&amp;"-"&amp;E$3,'U-Projects'!$A:$C,3,FALSE))</f>
      </c>
      <c r="F9">
        <f>IF(VLOOKUP($B9&amp;"-"&amp;F$3,'U-Projects'!$A:$C,3,FALSE)=0,"",VLOOKUP($B9&amp;"-"&amp;F$3,'U-Projects'!$A:$C,3,FALSE))</f>
      </c>
      <c r="G9">
        <f>IF(VLOOKUP($B9&amp;"-"&amp;G$3,'U-Projects'!$A:$C,3,FALSE)=0,"",VLOOKUP($B9&amp;"-"&amp;G$3,'U-Projects'!$A:$C,3,FALSE))</f>
      </c>
      <c r="H9" s="3">
        <f t="shared" si="0"/>
        <v>5</v>
      </c>
      <c r="I9" s="3">
        <f t="shared" si="1"/>
        <v>6</v>
      </c>
    </row>
    <row r="10" spans="2:9" ht="12.75">
      <c r="B10" s="2" t="s">
        <v>33</v>
      </c>
      <c r="C10" s="13" t="str">
        <f>IF(VLOOKUP($B10&amp;"-"&amp;C$3,'U-Projects'!$A:$C,3,FALSE)=0,"",VLOOKUP($B10&amp;"-"&amp;C$3,'U-Projects'!$A:$C,3,FALSE))</f>
        <v>How to fund?  Financial strategies</v>
      </c>
      <c r="D10">
        <f>IF(VLOOKUP($B10&amp;"-"&amp;D$3,'U-Projects'!$A:$C,3,FALSE)=0,"",VLOOKUP($B10&amp;"-"&amp;D$3,'U-Projects'!$A:$C,3,FALSE))</f>
        <v>4</v>
      </c>
      <c r="E10">
        <f>IF(VLOOKUP($B10&amp;"-"&amp;E$3,'U-Projects'!$A:$C,3,FALSE)=0,"",VLOOKUP($B10&amp;"-"&amp;E$3,'U-Projects'!$A:$C,3,FALSE))</f>
      </c>
      <c r="F10">
        <f>IF(VLOOKUP($B10&amp;"-"&amp;F$3,'U-Projects'!$A:$C,3,FALSE)=0,"",VLOOKUP($B10&amp;"-"&amp;F$3,'U-Projects'!$A:$C,3,FALSE))</f>
      </c>
      <c r="G10">
        <f>IF(VLOOKUP($B10&amp;"-"&amp;G$3,'U-Projects'!$A:$C,3,FALSE)=0,"",VLOOKUP($B10&amp;"-"&amp;G$3,'U-Projects'!$A:$C,3,FALSE))</f>
      </c>
      <c r="H10" s="3">
        <f t="shared" si="0"/>
        <v>4</v>
      </c>
      <c r="I10" s="3">
        <f t="shared" si="1"/>
        <v>7</v>
      </c>
    </row>
    <row r="11" spans="2:11" ht="12.75">
      <c r="B11" s="2" t="s">
        <v>34</v>
      </c>
      <c r="C11" s="13" t="str">
        <f>IF(VLOOKUP($B11&amp;"-"&amp;C$3,'U-Projects'!$A:$C,3,FALSE)=0,"",VLOOKUP($B11&amp;"-"&amp;C$3,'U-Projects'!$A:$C,3,FALSE))</f>
        <v>Seed money and support for AM</v>
      </c>
      <c r="D11">
        <f>IF(VLOOKUP($B11&amp;"-"&amp;D$3,'U-Projects'!$A:$C,3,FALSE)=0,"",VLOOKUP($B11&amp;"-"&amp;D$3,'U-Projects'!$A:$C,3,FALSE))</f>
        <v>3</v>
      </c>
      <c r="E11">
        <f>IF(VLOOKUP($B11&amp;"-"&amp;E$3,'U-Projects'!$A:$C,3,FALSE)=0,"",VLOOKUP($B11&amp;"-"&amp;E$3,'U-Projects'!$A:$C,3,FALSE))</f>
      </c>
      <c r="F11">
        <f>IF(VLOOKUP($B11&amp;"-"&amp;F$3,'U-Projects'!$A:$C,3,FALSE)=0,"",VLOOKUP($B11&amp;"-"&amp;F$3,'U-Projects'!$A:$C,3,FALSE))</f>
      </c>
      <c r="G11">
        <f>IF(VLOOKUP($B11&amp;"-"&amp;G$3,'U-Projects'!$A:$C,3,FALSE)=0,"",VLOOKUP($B11&amp;"-"&amp;G$3,'U-Projects'!$A:$C,3,FALSE))</f>
      </c>
      <c r="H11" s="3">
        <f t="shared" si="0"/>
        <v>3</v>
      </c>
      <c r="I11" s="3">
        <f t="shared" si="1"/>
        <v>8</v>
      </c>
      <c r="K11" t="s">
        <v>68</v>
      </c>
    </row>
    <row r="12" spans="2:9" ht="12.75">
      <c r="B12" s="2" t="s">
        <v>35</v>
      </c>
      <c r="C12" s="13" t="str">
        <f>IF(VLOOKUP($B12&amp;"-"&amp;C$3,'U-Projects'!$A:$C,3,FALSE)=0,"",VLOOKUP($B12&amp;"-"&amp;C$3,'U-Projects'!$A:$C,3,FALSE))</f>
        <v>Definition of AM should have an objective and benefit or business case that can be made with it</v>
      </c>
      <c r="D12">
        <f>IF(VLOOKUP($B12&amp;"-"&amp;D$3,'U-Projects'!$A:$C,3,FALSE)=0,"",VLOOKUP($B12&amp;"-"&amp;D$3,'U-Projects'!$A:$C,3,FALSE))</f>
      </c>
      <c r="E12">
        <f>IF(VLOOKUP($B12&amp;"-"&amp;E$3,'U-Projects'!$A:$C,3,FALSE)=0,"",VLOOKUP($B12&amp;"-"&amp;E$3,'U-Projects'!$A:$C,3,FALSE))</f>
      </c>
      <c r="F12">
        <f>IF(VLOOKUP($B12&amp;"-"&amp;F$3,'U-Projects'!$A:$C,3,FALSE)=0,"",VLOOKUP($B12&amp;"-"&amp;F$3,'U-Projects'!$A:$C,3,FALSE))</f>
      </c>
      <c r="G12">
        <f>IF(VLOOKUP($B12&amp;"-"&amp;G$3,'U-Projects'!$A:$C,3,FALSE)=0,"",VLOOKUP($B12&amp;"-"&amp;G$3,'U-Projects'!$A:$C,3,FALSE))</f>
      </c>
      <c r="H12" s="3">
        <f t="shared" si="0"/>
        <v>0</v>
      </c>
      <c r="I12" s="3">
        <f t="shared" si="1"/>
        <v>9</v>
      </c>
    </row>
    <row r="13" spans="2:9" ht="12.75">
      <c r="B13" s="2" t="s">
        <v>36</v>
      </c>
      <c r="C13" s="13" t="str">
        <f>IF(VLOOKUP($B13&amp;"-"&amp;C$3,'U-Projects'!$A:$C,3,FALSE)=0,"",VLOOKUP($B13&amp;"-"&amp;C$3,'U-Projects'!$A:$C,3,FALSE))</f>
        <v>Develop and implement training on O&amp;M best practices</v>
      </c>
      <c r="D13">
        <f>IF(VLOOKUP($B13&amp;"-"&amp;D$3,'U-Projects'!$A:$C,3,FALSE)=0,"",VLOOKUP($B13&amp;"-"&amp;D$3,'U-Projects'!$A:$C,3,FALSE))</f>
      </c>
      <c r="E13">
        <f>IF(VLOOKUP($B13&amp;"-"&amp;E$3,'U-Projects'!$A:$C,3,FALSE)=0,"",VLOOKUP($B13&amp;"-"&amp;E$3,'U-Projects'!$A:$C,3,FALSE))</f>
      </c>
      <c r="F13">
        <f>IF(VLOOKUP($B13&amp;"-"&amp;F$3,'U-Projects'!$A:$C,3,FALSE)=0,"",VLOOKUP($B13&amp;"-"&amp;F$3,'U-Projects'!$A:$C,3,FALSE))</f>
      </c>
      <c r="G13">
        <f>IF(VLOOKUP($B13&amp;"-"&amp;G$3,'U-Projects'!$A:$C,3,FALSE)=0,"",VLOOKUP($B13&amp;"-"&amp;G$3,'U-Projects'!$A:$C,3,FALSE))</f>
      </c>
      <c r="H13" s="3">
        <f t="shared" si="0"/>
        <v>0</v>
      </c>
      <c r="I13" s="3">
        <f t="shared" si="1"/>
        <v>9</v>
      </c>
    </row>
    <row r="14" spans="2:9" ht="12.75">
      <c r="B14" s="2" t="s">
        <v>38</v>
      </c>
      <c r="C14" s="13" t="str">
        <f>IF(VLOOKUP($B14&amp;"-"&amp;C$3,'U-Projects'!$A:$C,3,FALSE)=0,"",VLOOKUP($B14&amp;"-"&amp;C$3,'U-Projects'!$A:$C,3,FALSE))</f>
        <v>Establish a clear relationship between strategic AM and routine daily activities </v>
      </c>
      <c r="D14">
        <f>IF(VLOOKUP($B14&amp;"-"&amp;D$3,'U-Projects'!$A:$C,3,FALSE)=0,"",VLOOKUP($B14&amp;"-"&amp;D$3,'U-Projects'!$A:$C,3,FALSE))</f>
      </c>
      <c r="E14">
        <f>IF(VLOOKUP($B14&amp;"-"&amp;E$3,'U-Projects'!$A:$C,3,FALSE)=0,"",VLOOKUP($B14&amp;"-"&amp;E$3,'U-Projects'!$A:$C,3,FALSE))</f>
      </c>
      <c r="F14">
        <f>IF(VLOOKUP($B14&amp;"-"&amp;F$3,'U-Projects'!$A:$C,3,FALSE)=0,"",VLOOKUP($B14&amp;"-"&amp;F$3,'U-Projects'!$A:$C,3,FALSE))</f>
      </c>
      <c r="G14">
        <f>IF(VLOOKUP($B14&amp;"-"&amp;G$3,'U-Projects'!$A:$C,3,FALSE)=0,"",VLOOKUP($B14&amp;"-"&amp;G$3,'U-Projects'!$A:$C,3,FALSE))</f>
      </c>
      <c r="H14" s="3">
        <f t="shared" si="0"/>
        <v>0</v>
      </c>
      <c r="I14" s="3">
        <f t="shared" si="1"/>
        <v>9</v>
      </c>
    </row>
    <row r="15" spans="2:9" ht="12.75">
      <c r="B15" s="2" t="s">
        <v>39</v>
      </c>
      <c r="C15" s="13" t="str">
        <f>IF(VLOOKUP($B15&amp;"-"&amp;C$3,'U-Projects'!$A:$C,3,FALSE)=0,"",VLOOKUP($B15&amp;"-"&amp;C$3,'U-Projects'!$A:$C,3,FALSE))</f>
        <v>life cycle maintenance - best practices for process, procedure, timing, risk</v>
      </c>
      <c r="D15">
        <f>IF(VLOOKUP($B15&amp;"-"&amp;D$3,'U-Projects'!$A:$C,3,FALSE)=0,"",VLOOKUP($B15&amp;"-"&amp;D$3,'U-Projects'!$A:$C,3,FALSE))</f>
      </c>
      <c r="E15">
        <f>IF(VLOOKUP($B15&amp;"-"&amp;E$3,'U-Projects'!$A:$C,3,FALSE)=0,"",VLOOKUP($B15&amp;"-"&amp;E$3,'U-Projects'!$A:$C,3,FALSE))</f>
      </c>
      <c r="F15">
        <f>IF(VLOOKUP($B15&amp;"-"&amp;F$3,'U-Projects'!$A:$C,3,FALSE)=0,"",VLOOKUP($B15&amp;"-"&amp;F$3,'U-Projects'!$A:$C,3,FALSE))</f>
      </c>
      <c r="G15">
        <f>IF(VLOOKUP($B15&amp;"-"&amp;G$3,'U-Projects'!$A:$C,3,FALSE)=0,"",VLOOKUP($B15&amp;"-"&amp;G$3,'U-Projects'!$A:$C,3,FALSE))</f>
      </c>
      <c r="H15" s="3">
        <f t="shared" si="0"/>
        <v>0</v>
      </c>
      <c r="I15" s="3">
        <f t="shared" si="1"/>
        <v>9</v>
      </c>
    </row>
    <row r="16" spans="2:9" ht="25.5">
      <c r="B16" s="2" t="s">
        <v>40</v>
      </c>
      <c r="C16" s="13" t="str">
        <f>IF(VLOOKUP($B16&amp;"-"&amp;C$3,'U-Projects'!$A:$C,3,FALSE)=0,"",VLOOKUP($B16&amp;"-"&amp;C$3,'U-Projects'!$A:$C,3,FALSE))</f>
        <v>need for a catalogue (framework) of tasks for water, wastewater, solid waste and stormwater, above ground and buried infrastructure </v>
      </c>
      <c r="D16">
        <f>IF(VLOOKUP($B16&amp;"-"&amp;D$3,'U-Projects'!$A:$C,3,FALSE)=0,"",VLOOKUP($B16&amp;"-"&amp;D$3,'U-Projects'!$A:$C,3,FALSE))</f>
      </c>
      <c r="E16">
        <f>IF(VLOOKUP($B16&amp;"-"&amp;E$3,'U-Projects'!$A:$C,3,FALSE)=0,"",VLOOKUP($B16&amp;"-"&amp;E$3,'U-Projects'!$A:$C,3,FALSE))</f>
      </c>
      <c r="F16">
        <f>IF(VLOOKUP($B16&amp;"-"&amp;F$3,'U-Projects'!$A:$C,3,FALSE)=0,"",VLOOKUP($B16&amp;"-"&amp;F$3,'U-Projects'!$A:$C,3,FALSE))</f>
      </c>
      <c r="G16">
        <f>IF(VLOOKUP($B16&amp;"-"&amp;G$3,'U-Projects'!$A:$C,3,FALSE)=0,"",VLOOKUP($B16&amp;"-"&amp;G$3,'U-Projects'!$A:$C,3,FALSE))</f>
      </c>
      <c r="H16" s="3">
        <f t="shared" si="0"/>
        <v>0</v>
      </c>
      <c r="I16" s="3">
        <f t="shared" si="1"/>
        <v>9</v>
      </c>
    </row>
    <row r="17" spans="2:9" ht="12.75">
      <c r="B17" s="2" t="s">
        <v>41</v>
      </c>
      <c r="C17" s="13" t="str">
        <f>IF(VLOOKUP($B17&amp;"-"&amp;C$3,'U-Projects'!$A:$C,3,FALSE)=0,"",VLOOKUP($B17&amp;"-"&amp;C$3,'U-Projects'!$A:$C,3,FALSE))</f>
        <v>publish an American version of the International AM manual</v>
      </c>
      <c r="D17">
        <f>IF(VLOOKUP($B17&amp;"-"&amp;D$3,'U-Projects'!$A:$C,3,FALSE)=0,"",VLOOKUP($B17&amp;"-"&amp;D$3,'U-Projects'!$A:$C,3,FALSE))</f>
      </c>
      <c r="E17">
        <f>IF(VLOOKUP($B17&amp;"-"&amp;E$3,'U-Projects'!$A:$C,3,FALSE)=0,"",VLOOKUP($B17&amp;"-"&amp;E$3,'U-Projects'!$A:$C,3,FALSE))</f>
      </c>
      <c r="F17">
        <f>IF(VLOOKUP($B17&amp;"-"&amp;F$3,'U-Projects'!$A:$C,3,FALSE)=0,"",VLOOKUP($B17&amp;"-"&amp;F$3,'U-Projects'!$A:$C,3,FALSE))</f>
      </c>
      <c r="G17">
        <f>IF(VLOOKUP($B17&amp;"-"&amp;G$3,'U-Projects'!$A:$C,3,FALSE)=0,"",VLOOKUP($B17&amp;"-"&amp;G$3,'U-Projects'!$A:$C,3,FALSE))</f>
      </c>
      <c r="H17" s="3">
        <f t="shared" si="0"/>
        <v>0</v>
      </c>
      <c r="I17" s="3">
        <f t="shared" si="1"/>
        <v>9</v>
      </c>
    </row>
    <row r="18" spans="2:9" ht="12.75">
      <c r="B18" s="2" t="s">
        <v>42</v>
      </c>
      <c r="C18" s="13" t="str">
        <f>IF(VLOOKUP($B18&amp;"-"&amp;C$3,'U-Projects'!$A:$C,3,FALSE)=0,"",VLOOKUP($B18&amp;"-"&amp;C$3,'U-Projects'!$A:$C,3,FALSE))</f>
        <v>develop a "Day in the Life of an Asset Manager" (expansion on the Tom's Bad Day theme)</v>
      </c>
      <c r="D18">
        <f>IF(VLOOKUP($B18&amp;"-"&amp;D$3,'U-Projects'!$A:$C,3,FALSE)=0,"",VLOOKUP($B18&amp;"-"&amp;D$3,'U-Projects'!$A:$C,3,FALSE))</f>
      </c>
      <c r="E18">
        <f>IF(VLOOKUP($B18&amp;"-"&amp;E$3,'U-Projects'!$A:$C,3,FALSE)=0,"",VLOOKUP($B18&amp;"-"&amp;E$3,'U-Projects'!$A:$C,3,FALSE))</f>
      </c>
      <c r="F18">
        <f>IF(VLOOKUP($B18&amp;"-"&amp;F$3,'U-Projects'!$A:$C,3,FALSE)=0,"",VLOOKUP($B18&amp;"-"&amp;F$3,'U-Projects'!$A:$C,3,FALSE))</f>
      </c>
      <c r="G18">
        <f>IF(VLOOKUP($B18&amp;"-"&amp;G$3,'U-Projects'!$A:$C,3,FALSE)=0,"",VLOOKUP($B18&amp;"-"&amp;G$3,'U-Projects'!$A:$C,3,FALSE))</f>
      </c>
      <c r="H18" s="3">
        <f t="shared" si="0"/>
        <v>0</v>
      </c>
      <c r="I18" s="3">
        <f t="shared" si="1"/>
        <v>9</v>
      </c>
    </row>
    <row r="19" spans="2:9" ht="25.5">
      <c r="B19" s="2" t="s">
        <v>43</v>
      </c>
      <c r="C19" s="13" t="str">
        <f>IF(VLOOKUP($B19&amp;"-"&amp;C$3,'U-Projects'!$A:$C,3,FALSE)=0,"",VLOOKUP($B19&amp;"-"&amp;C$3,'U-Projects'!$A:$C,3,FALSE))</f>
        <v>Developing common standards for AM -- focused on the internal environment (condition assessment standards that focus on condition or reliability, e.g. KPI (key performance indicators))</v>
      </c>
      <c r="D19">
        <f>IF(VLOOKUP($B19&amp;"-"&amp;D$3,'U-Projects'!$A:$C,3,FALSE)=0,"",VLOOKUP($B19&amp;"-"&amp;D$3,'U-Projects'!$A:$C,3,FALSE))</f>
      </c>
      <c r="E19">
        <f>IF(VLOOKUP($B19&amp;"-"&amp;E$3,'U-Projects'!$A:$C,3,FALSE)=0,"",VLOOKUP($B19&amp;"-"&amp;E$3,'U-Projects'!$A:$C,3,FALSE))</f>
      </c>
      <c r="F19">
        <f>IF(VLOOKUP($B19&amp;"-"&amp;F$3,'U-Projects'!$A:$C,3,FALSE)=0,"",VLOOKUP($B19&amp;"-"&amp;F$3,'U-Projects'!$A:$C,3,FALSE))</f>
      </c>
      <c r="G19">
        <f>IF(VLOOKUP($B19&amp;"-"&amp;G$3,'U-Projects'!$A:$C,3,FALSE)=0,"",VLOOKUP($B19&amp;"-"&amp;G$3,'U-Projects'!$A:$C,3,FALSE))</f>
      </c>
      <c r="H19" s="3">
        <f t="shared" si="0"/>
        <v>0</v>
      </c>
      <c r="I19" s="3">
        <f t="shared" si="1"/>
        <v>9</v>
      </c>
    </row>
    <row r="20" spans="2:9" ht="12.75">
      <c r="B20" s="2" t="s">
        <v>44</v>
      </c>
      <c r="C20" s="13" t="str">
        <f>IF(VLOOKUP($B20&amp;"-"&amp;C$3,'U-Projects'!$A:$C,3,FALSE)=0,"",VLOOKUP($B20&amp;"-"&amp;C$3,'U-Projects'!$A:$C,3,FALSE))</f>
        <v>Some mechanism for accreditation/certification e.g., ISO</v>
      </c>
      <c r="D20">
        <f>IF(VLOOKUP($B20&amp;"-"&amp;D$3,'U-Projects'!$A:$C,3,FALSE)=0,"",VLOOKUP($B20&amp;"-"&amp;D$3,'U-Projects'!$A:$C,3,FALSE))</f>
      </c>
      <c r="E20">
        <f>IF(VLOOKUP($B20&amp;"-"&amp;E$3,'U-Projects'!$A:$C,3,FALSE)=0,"",VLOOKUP($B20&amp;"-"&amp;E$3,'U-Projects'!$A:$C,3,FALSE))</f>
      </c>
      <c r="F20">
        <f>IF(VLOOKUP($B20&amp;"-"&amp;F$3,'U-Projects'!$A:$C,3,FALSE)=0,"",VLOOKUP($B20&amp;"-"&amp;F$3,'U-Projects'!$A:$C,3,FALSE))</f>
      </c>
      <c r="G20">
        <f>IF(VLOOKUP($B20&amp;"-"&amp;G$3,'U-Projects'!$A:$C,3,FALSE)=0,"",VLOOKUP($B20&amp;"-"&amp;G$3,'U-Projects'!$A:$C,3,FALSE))</f>
      </c>
      <c r="H20" s="3">
        <f t="shared" si="0"/>
        <v>0</v>
      </c>
      <c r="I20" s="3">
        <f t="shared" si="1"/>
        <v>9</v>
      </c>
    </row>
    <row r="21" spans="2:9" ht="12.75">
      <c r="B21" s="2" t="s">
        <v>45</v>
      </c>
      <c r="C21" s="13" t="str">
        <f>IF(VLOOKUP($B21&amp;"-"&amp;C$3,'U-Projects'!$A:$C,3,FALSE)=0,"",VLOOKUP($B21&amp;"-"&amp;C$3,'U-Projects'!$A:$C,3,FALSE))</f>
        <v>Involve the governing bodies or elected officials - bring them in as AM plan is being developed</v>
      </c>
      <c r="D21">
        <f>IF(VLOOKUP($B21&amp;"-"&amp;D$3,'U-Projects'!$A:$C,3,FALSE)=0,"",VLOOKUP($B21&amp;"-"&amp;D$3,'U-Projects'!$A:$C,3,FALSE))</f>
      </c>
      <c r="E21">
        <f>IF(VLOOKUP($B21&amp;"-"&amp;E$3,'U-Projects'!$A:$C,3,FALSE)=0,"",VLOOKUP($B21&amp;"-"&amp;E$3,'U-Projects'!$A:$C,3,FALSE))</f>
      </c>
      <c r="F21">
        <f>IF(VLOOKUP($B21&amp;"-"&amp;F$3,'U-Projects'!$A:$C,3,FALSE)=0,"",VLOOKUP($B21&amp;"-"&amp;F$3,'U-Projects'!$A:$C,3,FALSE))</f>
      </c>
      <c r="G21">
        <f>IF(VLOOKUP($B21&amp;"-"&amp;G$3,'U-Projects'!$A:$C,3,FALSE)=0,"",VLOOKUP($B21&amp;"-"&amp;G$3,'U-Projects'!$A:$C,3,FALSE))</f>
      </c>
      <c r="H21" s="3">
        <f t="shared" si="0"/>
        <v>0</v>
      </c>
      <c r="I21" s="3">
        <f t="shared" si="1"/>
        <v>9</v>
      </c>
    </row>
    <row r="22" spans="2:9" ht="12.75">
      <c r="B22" s="2" t="s">
        <v>46</v>
      </c>
      <c r="C22" s="13" t="str">
        <f>IF(VLOOKUP($B22&amp;"-"&amp;C$3,'U-Projects'!$A:$C,3,FALSE)=0,"",VLOOKUP($B22&amp;"-"&amp;C$3,'U-Projects'!$A:$C,3,FALSE))</f>
        <v>Formal routine communication for utilities and award programs</v>
      </c>
      <c r="D22">
        <f>IF(VLOOKUP($B22&amp;"-"&amp;D$3,'U-Projects'!$A:$C,3,FALSE)=0,"",VLOOKUP($B22&amp;"-"&amp;D$3,'U-Projects'!$A:$C,3,FALSE))</f>
      </c>
      <c r="E22">
        <f>IF(VLOOKUP($B22&amp;"-"&amp;E$3,'U-Projects'!$A:$C,3,FALSE)=0,"",VLOOKUP($B22&amp;"-"&amp;E$3,'U-Projects'!$A:$C,3,FALSE))</f>
      </c>
      <c r="F22">
        <f>IF(VLOOKUP($B22&amp;"-"&amp;F$3,'U-Projects'!$A:$C,3,FALSE)=0,"",VLOOKUP($B22&amp;"-"&amp;F$3,'U-Projects'!$A:$C,3,FALSE))</f>
      </c>
      <c r="G22">
        <f>IF(VLOOKUP($B22&amp;"-"&amp;G$3,'U-Projects'!$A:$C,3,FALSE)=0,"",VLOOKUP($B22&amp;"-"&amp;G$3,'U-Projects'!$A:$C,3,FALSE))</f>
      </c>
      <c r="H22" s="3">
        <f t="shared" si="0"/>
        <v>0</v>
      </c>
      <c r="I22" s="3">
        <f t="shared" si="1"/>
        <v>9</v>
      </c>
    </row>
    <row r="23" spans="2:9" ht="12.75">
      <c r="B23" s="2" t="s">
        <v>47</v>
      </c>
      <c r="C23" s="13" t="str">
        <f>IF(VLOOKUP($B23&amp;"-"&amp;C$3,'U-Projects'!$A:$C,3,FALSE)=0,"",VLOOKUP($B23&amp;"-"&amp;C$3,'U-Projects'!$A:$C,3,FALSE))</f>
        <v>Define what data is needed and its importance-acknowledge and recognize that there will be data gaps</v>
      </c>
      <c r="D23">
        <f>IF(VLOOKUP($B23&amp;"-"&amp;D$3,'U-Projects'!$A:$C,3,FALSE)=0,"",VLOOKUP($B23&amp;"-"&amp;D$3,'U-Projects'!$A:$C,3,FALSE))</f>
      </c>
      <c r="E23">
        <f>IF(VLOOKUP($B23&amp;"-"&amp;E$3,'U-Projects'!$A:$C,3,FALSE)=0,"",VLOOKUP($B23&amp;"-"&amp;E$3,'U-Projects'!$A:$C,3,FALSE))</f>
      </c>
      <c r="F23">
        <f>IF(VLOOKUP($B23&amp;"-"&amp;F$3,'U-Projects'!$A:$C,3,FALSE)=0,"",VLOOKUP($B23&amp;"-"&amp;F$3,'U-Projects'!$A:$C,3,FALSE))</f>
      </c>
      <c r="G23">
        <f>IF(VLOOKUP($B23&amp;"-"&amp;G$3,'U-Projects'!$A:$C,3,FALSE)=0,"",VLOOKUP($B23&amp;"-"&amp;G$3,'U-Projects'!$A:$C,3,FALSE))</f>
      </c>
      <c r="H23" s="3">
        <f t="shared" si="0"/>
        <v>0</v>
      </c>
      <c r="I23" s="3">
        <f t="shared" si="1"/>
        <v>9</v>
      </c>
    </row>
    <row r="24" spans="2:9" ht="12.75">
      <c r="B24" s="2" t="s">
        <v>48</v>
      </c>
      <c r="C24" s="13" t="str">
        <f>IF(VLOOKUP($B24&amp;"-"&amp;C$3,'U-Projects'!$A:$C,3,FALSE)=0,"",VLOOKUP($B24&amp;"-"&amp;C$3,'U-Projects'!$A:$C,3,FALSE))</f>
        <v>What is the state of the art in tools to assess buried infrastructure</v>
      </c>
      <c r="D24">
        <f>IF(VLOOKUP($B24&amp;"-"&amp;D$3,'U-Projects'!$A:$C,3,FALSE)=0,"",VLOOKUP($B24&amp;"-"&amp;D$3,'U-Projects'!$A:$C,3,FALSE))</f>
      </c>
      <c r="E24">
        <f>IF(VLOOKUP($B24&amp;"-"&amp;E$3,'U-Projects'!$A:$C,3,FALSE)=0,"",VLOOKUP($B24&amp;"-"&amp;E$3,'U-Projects'!$A:$C,3,FALSE))</f>
      </c>
      <c r="F24">
        <f>IF(VLOOKUP($B24&amp;"-"&amp;F$3,'U-Projects'!$A:$C,3,FALSE)=0,"",VLOOKUP($B24&amp;"-"&amp;F$3,'U-Projects'!$A:$C,3,FALSE))</f>
      </c>
      <c r="G24">
        <f>IF(VLOOKUP($B24&amp;"-"&amp;G$3,'U-Projects'!$A:$C,3,FALSE)=0,"",VLOOKUP($B24&amp;"-"&amp;G$3,'U-Projects'!$A:$C,3,FALSE))</f>
      </c>
      <c r="H24" s="3">
        <f t="shared" si="0"/>
        <v>0</v>
      </c>
      <c r="I24" s="3">
        <f t="shared" si="1"/>
        <v>9</v>
      </c>
    </row>
    <row r="25" spans="2:9" ht="12.75">
      <c r="B25" s="2" t="s">
        <v>49</v>
      </c>
      <c r="C25" s="13" t="str">
        <f>IF(VLOOKUP($B25&amp;"-"&amp;C$3,'U-Projects'!$A:$C,3,FALSE)=0,"",VLOOKUP($B25&amp;"-"&amp;C$3,'U-Projects'!$A:$C,3,FALSE))</f>
        <v>How do we quantify and "sell" the benefits to the customer of AM</v>
      </c>
      <c r="D25">
        <f>IF(VLOOKUP($B25&amp;"-"&amp;D$3,'U-Projects'!$A:$C,3,FALSE)=0,"",VLOOKUP($B25&amp;"-"&amp;D$3,'U-Projects'!$A:$C,3,FALSE))</f>
      </c>
      <c r="E25">
        <f>IF(VLOOKUP($B25&amp;"-"&amp;E$3,'U-Projects'!$A:$C,3,FALSE)=0,"",VLOOKUP($B25&amp;"-"&amp;E$3,'U-Projects'!$A:$C,3,FALSE))</f>
      </c>
      <c r="F25">
        <f>IF(VLOOKUP($B25&amp;"-"&amp;F$3,'U-Projects'!$A:$C,3,FALSE)=0,"",VLOOKUP($B25&amp;"-"&amp;F$3,'U-Projects'!$A:$C,3,FALSE))</f>
      </c>
      <c r="G25">
        <f>IF(VLOOKUP($B25&amp;"-"&amp;G$3,'U-Projects'!$A:$C,3,FALSE)=0,"",VLOOKUP($B25&amp;"-"&amp;G$3,'U-Projects'!$A:$C,3,FALSE))</f>
      </c>
      <c r="H25" s="3">
        <f t="shared" si="0"/>
        <v>0</v>
      </c>
      <c r="I25" s="3">
        <f t="shared" si="1"/>
        <v>9</v>
      </c>
    </row>
    <row r="26" spans="2:9" ht="12.75">
      <c r="B26" s="2" t="s">
        <v>50</v>
      </c>
      <c r="C26" s="13" t="str">
        <f>IF(VLOOKUP($B26&amp;"-"&amp;C$3,'U-Projects'!$A:$C,3,FALSE)=0,"",VLOOKUP($B26&amp;"-"&amp;C$3,'U-Projects'!$A:$C,3,FALSE))</f>
        <v>Aggressively recruiting young talent</v>
      </c>
      <c r="D26">
        <f>IF(VLOOKUP($B26&amp;"-"&amp;D$3,'U-Projects'!$A:$C,3,FALSE)=0,"",VLOOKUP($B26&amp;"-"&amp;D$3,'U-Projects'!$A:$C,3,FALSE))</f>
      </c>
      <c r="E26">
        <f>IF(VLOOKUP($B26&amp;"-"&amp;E$3,'U-Projects'!$A:$C,3,FALSE)=0,"",VLOOKUP($B26&amp;"-"&amp;E$3,'U-Projects'!$A:$C,3,FALSE))</f>
      </c>
      <c r="F26">
        <f>IF(VLOOKUP($B26&amp;"-"&amp;F$3,'U-Projects'!$A:$C,3,FALSE)=0,"",VLOOKUP($B26&amp;"-"&amp;F$3,'U-Projects'!$A:$C,3,FALSE))</f>
      </c>
      <c r="G26">
        <f>IF(VLOOKUP($B26&amp;"-"&amp;G$3,'U-Projects'!$A:$C,3,FALSE)=0,"",VLOOKUP($B26&amp;"-"&amp;G$3,'U-Projects'!$A:$C,3,FALSE))</f>
      </c>
      <c r="H26" s="3">
        <f t="shared" si="0"/>
        <v>0</v>
      </c>
      <c r="I26" s="3">
        <f t="shared" si="1"/>
        <v>9</v>
      </c>
    </row>
    <row r="27" spans="2:9" ht="12.75">
      <c r="B27" s="2" t="s">
        <v>51</v>
      </c>
      <c r="C27" s="13" t="str">
        <f>IF(VLOOKUP($B27&amp;"-"&amp;C$3,'U-Projects'!$A:$C,3,FALSE)=0,"",VLOOKUP($B27&amp;"-"&amp;C$3,'U-Projects'!$A:$C,3,FALSE))</f>
        <v>Develop a menu of quick start activities and list some case studies and success stories of getting started</v>
      </c>
      <c r="D27">
        <f>IF(VLOOKUP($B27&amp;"-"&amp;D$3,'U-Projects'!$A:$C,3,FALSE)=0,"",VLOOKUP($B27&amp;"-"&amp;D$3,'U-Projects'!$A:$C,3,FALSE))</f>
      </c>
      <c r="E27">
        <f>IF(VLOOKUP($B27&amp;"-"&amp;E$3,'U-Projects'!$A:$C,3,FALSE)=0,"",VLOOKUP($B27&amp;"-"&amp;E$3,'U-Projects'!$A:$C,3,FALSE))</f>
      </c>
      <c r="F27">
        <f>IF(VLOOKUP($B27&amp;"-"&amp;F$3,'U-Projects'!$A:$C,3,FALSE)=0,"",VLOOKUP($B27&amp;"-"&amp;F$3,'U-Projects'!$A:$C,3,FALSE))</f>
      </c>
      <c r="G27">
        <f>IF(VLOOKUP($B27&amp;"-"&amp;G$3,'U-Projects'!$A:$C,3,FALSE)=0,"",VLOOKUP($B27&amp;"-"&amp;G$3,'U-Projects'!$A:$C,3,FALSE))</f>
      </c>
      <c r="H27" s="3">
        <f t="shared" si="0"/>
        <v>0</v>
      </c>
      <c r="I27" s="3">
        <f t="shared" si="1"/>
        <v>9</v>
      </c>
    </row>
    <row r="28" spans="2:9" ht="12.75">
      <c r="B28" s="2" t="s">
        <v>52</v>
      </c>
      <c r="C28" s="13" t="str">
        <f>IF(VLOOKUP($B28&amp;"-"&amp;C$3,'U-Projects'!$A:$C,3,FALSE)=0,"",VLOOKUP($B28&amp;"-"&amp;C$3,'U-Projects'!$A:$C,3,FALSE))</f>
        <v>Improve ability to do condition based scheduling of maintenance (predictive maintenance)</v>
      </c>
      <c r="D28">
        <f>IF(VLOOKUP($B28&amp;"-"&amp;D$3,'U-Projects'!$A:$C,3,FALSE)=0,"",VLOOKUP($B28&amp;"-"&amp;D$3,'U-Projects'!$A:$C,3,FALSE))</f>
      </c>
      <c r="E28">
        <f>IF(VLOOKUP($B28&amp;"-"&amp;E$3,'U-Projects'!$A:$C,3,FALSE)=0,"",VLOOKUP($B28&amp;"-"&amp;E$3,'U-Projects'!$A:$C,3,FALSE))</f>
      </c>
      <c r="F28">
        <f>IF(VLOOKUP($B28&amp;"-"&amp;F$3,'U-Projects'!$A:$C,3,FALSE)=0,"",VLOOKUP($B28&amp;"-"&amp;F$3,'U-Projects'!$A:$C,3,FALSE))</f>
      </c>
      <c r="G28">
        <f>IF(VLOOKUP($B28&amp;"-"&amp;G$3,'U-Projects'!$A:$C,3,FALSE)=0,"",VLOOKUP($B28&amp;"-"&amp;G$3,'U-Projects'!$A:$C,3,FALSE))</f>
      </c>
      <c r="H28" s="3">
        <f t="shared" si="0"/>
        <v>0</v>
      </c>
      <c r="I28" s="3">
        <f t="shared" si="1"/>
        <v>9</v>
      </c>
    </row>
    <row r="29" spans="2:9" ht="12.75">
      <c r="B29" s="2" t="s">
        <v>53</v>
      </c>
      <c r="C29" s="13" t="str">
        <f>IF(VLOOKUP($B29&amp;"-"&amp;C$3,'U-Projects'!$A:$C,3,FALSE)=0,"",VLOOKUP($B29&amp;"-"&amp;C$3,'U-Projects'!$A:$C,3,FALSE))</f>
        <v>How to sell/do full economic cost (life cycle analysis)  and reflects community value - triple bottom line</v>
      </c>
      <c r="D29">
        <f>IF(VLOOKUP($B29&amp;"-"&amp;D$3,'U-Projects'!$A:$C,3,FALSE)=0,"",VLOOKUP($B29&amp;"-"&amp;D$3,'U-Projects'!$A:$C,3,FALSE))</f>
      </c>
      <c r="E29">
        <f>IF(VLOOKUP($B29&amp;"-"&amp;E$3,'U-Projects'!$A:$C,3,FALSE)=0,"",VLOOKUP($B29&amp;"-"&amp;E$3,'U-Projects'!$A:$C,3,FALSE))</f>
      </c>
      <c r="F29">
        <f>IF(VLOOKUP($B29&amp;"-"&amp;F$3,'U-Projects'!$A:$C,3,FALSE)=0,"",VLOOKUP($B29&amp;"-"&amp;F$3,'U-Projects'!$A:$C,3,FALSE))</f>
      </c>
      <c r="G29">
        <f>IF(VLOOKUP($B29&amp;"-"&amp;G$3,'U-Projects'!$A:$C,3,FALSE)=0,"",VLOOKUP($B29&amp;"-"&amp;G$3,'U-Projects'!$A:$C,3,FALSE))</f>
      </c>
      <c r="H29" s="3">
        <f t="shared" si="0"/>
        <v>0</v>
      </c>
      <c r="I29" s="3">
        <f t="shared" si="1"/>
        <v>9</v>
      </c>
    </row>
    <row r="30" spans="2:9" ht="12.75">
      <c r="B30" s="2" t="s">
        <v>54</v>
      </c>
      <c r="C30" s="13" t="str">
        <f>IF(VLOOKUP($B30&amp;"-"&amp;C$3,'U-Projects'!$A:$C,3,FALSE)=0,"",VLOOKUP($B30&amp;"-"&amp;C$3,'U-Projects'!$A:$C,3,FALSE))</f>
        <v>Central help desk/expertise</v>
      </c>
      <c r="D30">
        <f>IF(VLOOKUP($B30&amp;"-"&amp;D$3,'U-Projects'!$A:$C,3,FALSE)=0,"",VLOOKUP($B30&amp;"-"&amp;D$3,'U-Projects'!$A:$C,3,FALSE))</f>
      </c>
      <c r="E30">
        <f>IF(VLOOKUP($B30&amp;"-"&amp;E$3,'U-Projects'!$A:$C,3,FALSE)=0,"",VLOOKUP($B30&amp;"-"&amp;E$3,'U-Projects'!$A:$C,3,FALSE))</f>
      </c>
      <c r="F30">
        <f>IF(VLOOKUP($B30&amp;"-"&amp;F$3,'U-Projects'!$A:$C,3,FALSE)=0,"",VLOOKUP($B30&amp;"-"&amp;F$3,'U-Projects'!$A:$C,3,FALSE))</f>
      </c>
      <c r="G30">
        <f>IF(VLOOKUP($B30&amp;"-"&amp;G$3,'U-Projects'!$A:$C,3,FALSE)=0,"",VLOOKUP($B30&amp;"-"&amp;G$3,'U-Projects'!$A:$C,3,FALSE))</f>
      </c>
      <c r="H30" s="3">
        <f t="shared" si="0"/>
        <v>0</v>
      </c>
      <c r="I30" s="3">
        <f t="shared" si="1"/>
        <v>9</v>
      </c>
    </row>
    <row r="31" spans="2:9" ht="12.75">
      <c r="B31" s="2" t="s">
        <v>55</v>
      </c>
      <c r="C31" s="13" t="str">
        <f>IF(VLOOKUP($B31&amp;"-"&amp;C$3,'U-Projects'!$A:$C,3,FALSE)=0,"",VLOOKUP($B31&amp;"-"&amp;C$3,'U-Projects'!$A:$C,3,FALSE))</f>
        <v>Publish a library of successful business case examples  and templates</v>
      </c>
      <c r="D31">
        <f>IF(VLOOKUP($B31&amp;"-"&amp;D$3,'U-Projects'!$A:$C,3,FALSE)=0,"",VLOOKUP($B31&amp;"-"&amp;D$3,'U-Projects'!$A:$C,3,FALSE))</f>
      </c>
      <c r="E31">
        <f>IF(VLOOKUP($B31&amp;"-"&amp;E$3,'U-Projects'!$A:$C,3,FALSE)=0,"",VLOOKUP($B31&amp;"-"&amp;E$3,'U-Projects'!$A:$C,3,FALSE))</f>
      </c>
      <c r="F31">
        <f>IF(VLOOKUP($B31&amp;"-"&amp;F$3,'U-Projects'!$A:$C,3,FALSE)=0,"",VLOOKUP($B31&amp;"-"&amp;F$3,'U-Projects'!$A:$C,3,FALSE))</f>
      </c>
      <c r="G31">
        <f>IF(VLOOKUP($B31&amp;"-"&amp;G$3,'U-Projects'!$A:$C,3,FALSE)=0,"",VLOOKUP($B31&amp;"-"&amp;G$3,'U-Projects'!$A:$C,3,FALSE))</f>
      </c>
      <c r="H31" s="3">
        <f t="shared" si="0"/>
        <v>0</v>
      </c>
      <c r="I31" s="3">
        <f t="shared" si="1"/>
        <v>9</v>
      </c>
    </row>
    <row r="32" spans="2:9" ht="12.75">
      <c r="B32" s="2" t="s">
        <v>56</v>
      </c>
      <c r="C32" s="13" t="str">
        <f>IF(VLOOKUP($B32&amp;"-"&amp;C$3,'U-Projects'!$A:$C,3,FALSE)=0,"",VLOOKUP($B32&amp;"-"&amp;C$3,'U-Projects'!$A:$C,3,FALSE))</f>
        <v>Making a business case for AM improvement program (e.g., where should you focus first)</v>
      </c>
      <c r="D32">
        <f>IF(VLOOKUP($B32&amp;"-"&amp;D$3,'U-Projects'!$A:$C,3,FALSE)=0,"",VLOOKUP($B32&amp;"-"&amp;D$3,'U-Projects'!$A:$C,3,FALSE))</f>
      </c>
      <c r="E32">
        <f>IF(VLOOKUP($B32&amp;"-"&amp;E$3,'U-Projects'!$A:$C,3,FALSE)=0,"",VLOOKUP($B32&amp;"-"&amp;E$3,'U-Projects'!$A:$C,3,FALSE))</f>
      </c>
      <c r="F32">
        <f>IF(VLOOKUP($B32&amp;"-"&amp;F$3,'U-Projects'!$A:$C,3,FALSE)=0,"",VLOOKUP($B32&amp;"-"&amp;F$3,'U-Projects'!$A:$C,3,FALSE))</f>
      </c>
      <c r="G32">
        <f>IF(VLOOKUP($B32&amp;"-"&amp;G$3,'U-Projects'!$A:$C,3,FALSE)=0,"",VLOOKUP($B32&amp;"-"&amp;G$3,'U-Projects'!$A:$C,3,FALSE))</f>
      </c>
      <c r="H32" s="3">
        <f t="shared" si="0"/>
        <v>0</v>
      </c>
      <c r="I32" s="3">
        <f t="shared" si="1"/>
        <v>9</v>
      </c>
    </row>
    <row r="33" spans="2:9" ht="25.5">
      <c r="B33" s="2" t="s">
        <v>57</v>
      </c>
      <c r="C33" s="13" t="str">
        <f>IF(VLOOKUP($B33&amp;"-"&amp;C$3,'U-Projects'!$A:$C,3,FALSE)=0,"",VLOOKUP($B33&amp;"-"&amp;C$3,'U-Projects'!$A:$C,3,FALSE))</f>
        <v>Need to acknowledge and work with organizational culture - recognize there will be a cultural change -- human element</v>
      </c>
      <c r="D33">
        <f>IF(VLOOKUP($B33&amp;"-"&amp;D$3,'U-Projects'!$A:$C,3,FALSE)=0,"",VLOOKUP($B33&amp;"-"&amp;D$3,'U-Projects'!$A:$C,3,FALSE))</f>
      </c>
      <c r="E33">
        <f>IF(VLOOKUP($B33&amp;"-"&amp;E$3,'U-Projects'!$A:$C,3,FALSE)=0,"",VLOOKUP($B33&amp;"-"&amp;E$3,'U-Projects'!$A:$C,3,FALSE))</f>
      </c>
      <c r="F33">
        <f>IF(VLOOKUP($B33&amp;"-"&amp;F$3,'U-Projects'!$A:$C,3,FALSE)=0,"",VLOOKUP($B33&amp;"-"&amp;F$3,'U-Projects'!$A:$C,3,FALSE))</f>
      </c>
      <c r="G33">
        <f>IF(VLOOKUP($B33&amp;"-"&amp;G$3,'U-Projects'!$A:$C,3,FALSE)=0,"",VLOOKUP($B33&amp;"-"&amp;G$3,'U-Projects'!$A:$C,3,FALSE))</f>
      </c>
      <c r="H33" s="3">
        <f t="shared" si="0"/>
        <v>0</v>
      </c>
      <c r="I33" s="3">
        <f t="shared" si="1"/>
        <v>9</v>
      </c>
    </row>
    <row r="34" spans="2:9" ht="12.75">
      <c r="B34" s="2" t="s">
        <v>58</v>
      </c>
      <c r="C34" s="13" t="str">
        <f>IF(VLOOKUP($B34&amp;"-"&amp;C$3,'U-Projects'!$A:$C,3,FALSE)=0,"",VLOOKUP($B34&amp;"-"&amp;C$3,'U-Projects'!$A:$C,3,FALSE))</f>
        <v>Get agreement on definition of AM between big 6 associations </v>
      </c>
      <c r="D34">
        <f>IF(VLOOKUP($B34&amp;"-"&amp;D$3,'U-Projects'!$A:$C,3,FALSE)=0,"",VLOOKUP($B34&amp;"-"&amp;D$3,'U-Projects'!$A:$C,3,FALSE))</f>
      </c>
      <c r="E34">
        <f>IF(VLOOKUP($B34&amp;"-"&amp;E$3,'U-Projects'!$A:$C,3,FALSE)=0,"",VLOOKUP($B34&amp;"-"&amp;E$3,'U-Projects'!$A:$C,3,FALSE))</f>
      </c>
      <c r="F34">
        <f>IF(VLOOKUP($B34&amp;"-"&amp;F$3,'U-Projects'!$A:$C,3,FALSE)=0,"",VLOOKUP($B34&amp;"-"&amp;F$3,'U-Projects'!$A:$C,3,FALSE))</f>
      </c>
      <c r="G34">
        <f>IF(VLOOKUP($B34&amp;"-"&amp;G$3,'U-Projects'!$A:$C,3,FALSE)=0,"",VLOOKUP($B34&amp;"-"&amp;G$3,'U-Projects'!$A:$C,3,FALSE))</f>
      </c>
      <c r="H34" s="3">
        <f t="shared" si="0"/>
        <v>0</v>
      </c>
      <c r="I34" s="3">
        <f t="shared" si="1"/>
        <v>9</v>
      </c>
    </row>
    <row r="35" spans="2:9" ht="12.75">
      <c r="B35" s="2" t="s">
        <v>59</v>
      </c>
      <c r="C35" s="13" t="str">
        <f>IF(VLOOKUP($B35&amp;"-"&amp;C$3,'U-Projects'!$A:$C,3,FALSE)=0,"",VLOOKUP($B35&amp;"-"&amp;C$3,'U-Projects'!$A:$C,3,FALSE))</f>
        <v>Address small utilities separately - how to reach them effectively</v>
      </c>
      <c r="D35">
        <f>IF(VLOOKUP($B35&amp;"-"&amp;D$3,'U-Projects'!$A:$C,3,FALSE)=0,"",VLOOKUP($B35&amp;"-"&amp;D$3,'U-Projects'!$A:$C,3,FALSE))</f>
      </c>
      <c r="E35">
        <f>IF(VLOOKUP($B35&amp;"-"&amp;E$3,'U-Projects'!$A:$C,3,FALSE)=0,"",VLOOKUP($B35&amp;"-"&amp;E$3,'U-Projects'!$A:$C,3,FALSE))</f>
      </c>
      <c r="F35">
        <f>IF(VLOOKUP($B35&amp;"-"&amp;F$3,'U-Projects'!$A:$C,3,FALSE)=0,"",VLOOKUP($B35&amp;"-"&amp;F$3,'U-Projects'!$A:$C,3,FALSE))</f>
      </c>
      <c r="G35">
        <f>IF(VLOOKUP($B35&amp;"-"&amp;G$3,'U-Projects'!$A:$C,3,FALSE)=0,"",VLOOKUP($B35&amp;"-"&amp;G$3,'U-Projects'!$A:$C,3,FALSE))</f>
      </c>
      <c r="H35" s="3">
        <f t="shared" si="0"/>
        <v>0</v>
      </c>
      <c r="I35" s="3">
        <f t="shared" si="1"/>
        <v>9</v>
      </c>
    </row>
    <row r="36" spans="2:9" ht="12.75">
      <c r="B36" s="2" t="s">
        <v>60</v>
      </c>
      <c r="C36" s="13" t="str">
        <f>IF(VLOOKUP($B36&amp;"-"&amp;C$3,'U-Projects'!$A:$C,3,FALSE)=0,"",VLOOKUP($B36&amp;"-"&amp;C$3,'U-Projects'!$A:$C,3,FALSE))</f>
        <v>True cost of new development</v>
      </c>
      <c r="D36">
        <f>IF(VLOOKUP($B36&amp;"-"&amp;D$3,'U-Projects'!$A:$C,3,FALSE)=0,"",VLOOKUP($B36&amp;"-"&amp;D$3,'U-Projects'!$A:$C,3,FALSE))</f>
      </c>
      <c r="E36">
        <f>IF(VLOOKUP($B36&amp;"-"&amp;E$3,'U-Projects'!$A:$C,3,FALSE)=0,"",VLOOKUP($B36&amp;"-"&amp;E$3,'U-Projects'!$A:$C,3,FALSE))</f>
      </c>
      <c r="F36">
        <f>IF(VLOOKUP($B36&amp;"-"&amp;F$3,'U-Projects'!$A:$C,3,FALSE)=0,"",VLOOKUP($B36&amp;"-"&amp;F$3,'U-Projects'!$A:$C,3,FALSE))</f>
      </c>
      <c r="G36">
        <f>IF(VLOOKUP($B36&amp;"-"&amp;G$3,'U-Projects'!$A:$C,3,FALSE)=0,"",VLOOKUP($B36&amp;"-"&amp;G$3,'U-Projects'!$A:$C,3,FALSE))</f>
      </c>
      <c r="H36" s="3">
        <f t="shared" si="0"/>
        <v>0</v>
      </c>
      <c r="I36" s="3">
        <f t="shared" si="1"/>
        <v>9</v>
      </c>
    </row>
    <row r="37" spans="2:9" ht="12.75">
      <c r="B37" s="2" t="s">
        <v>61</v>
      </c>
      <c r="C37" s="13" t="str">
        <f>IF(VLOOKUP($B37&amp;"-"&amp;C$3,'U-Projects'!$A:$C,3,FALSE)=0,"",VLOOKUP($B37&amp;"-"&amp;C$3,'U-Projects'!$A:$C,3,FALSE))</f>
        <v>Business case for engineering and construction </v>
      </c>
      <c r="D37">
        <f>IF(VLOOKUP($B37&amp;"-"&amp;D$3,'U-Projects'!$A:$C,3,FALSE)=0,"",VLOOKUP($B37&amp;"-"&amp;D$3,'U-Projects'!$A:$C,3,FALSE))</f>
      </c>
      <c r="E37">
        <f>IF(VLOOKUP($B37&amp;"-"&amp;E$3,'U-Projects'!$A:$C,3,FALSE)=0,"",VLOOKUP($B37&amp;"-"&amp;E$3,'U-Projects'!$A:$C,3,FALSE))</f>
      </c>
      <c r="F37">
        <f>IF(VLOOKUP($B37&amp;"-"&amp;F$3,'U-Projects'!$A:$C,3,FALSE)=0,"",VLOOKUP($B37&amp;"-"&amp;F$3,'U-Projects'!$A:$C,3,FALSE))</f>
      </c>
      <c r="G37">
        <f>IF(VLOOKUP($B37&amp;"-"&amp;G$3,'U-Projects'!$A:$C,3,FALSE)=0,"",VLOOKUP($B37&amp;"-"&amp;G$3,'U-Projects'!$A:$C,3,FALSE))</f>
      </c>
      <c r="H37" s="3">
        <f t="shared" si="0"/>
        <v>0</v>
      </c>
      <c r="I37" s="3">
        <f t="shared" si="1"/>
        <v>9</v>
      </c>
    </row>
    <row r="38" spans="2:9" ht="12.75">
      <c r="B38" s="2" t="s">
        <v>62</v>
      </c>
      <c r="C38" s="13" t="str">
        <f>IF(VLOOKUP($B38&amp;"-"&amp;C$3,'U-Projects'!$A:$C,3,FALSE)=0,"",VLOOKUP($B38&amp;"-"&amp;C$3,'U-Projects'!$A:$C,3,FALSE))</f>
        <v>Need some credible authority that states the standards </v>
      </c>
      <c r="D38">
        <f>IF(VLOOKUP($B38&amp;"-"&amp;D$3,'U-Projects'!$A:$C,3,FALSE)=0,"",VLOOKUP($B38&amp;"-"&amp;D$3,'U-Projects'!$A:$C,3,FALSE))</f>
      </c>
      <c r="E38">
        <f>IF(VLOOKUP($B38&amp;"-"&amp;E$3,'U-Projects'!$A:$C,3,FALSE)=0,"",VLOOKUP($B38&amp;"-"&amp;E$3,'U-Projects'!$A:$C,3,FALSE))</f>
      </c>
      <c r="F38">
        <f>IF(VLOOKUP($B38&amp;"-"&amp;F$3,'U-Projects'!$A:$C,3,FALSE)=0,"",VLOOKUP($B38&amp;"-"&amp;F$3,'U-Projects'!$A:$C,3,FALSE))</f>
      </c>
      <c r="G38">
        <f>IF(VLOOKUP($B38&amp;"-"&amp;G$3,'U-Projects'!$A:$C,3,FALSE)=0,"",VLOOKUP($B38&amp;"-"&amp;G$3,'U-Projects'!$A:$C,3,FALSE))</f>
      </c>
      <c r="H38" s="3">
        <f t="shared" si="0"/>
        <v>0</v>
      </c>
      <c r="I38" s="3">
        <f t="shared" si="1"/>
        <v>9</v>
      </c>
    </row>
    <row r="39" spans="2:9" ht="12.75">
      <c r="B39" s="2" t="s">
        <v>63</v>
      </c>
      <c r="C39" s="13">
        <f>IF(VLOOKUP($B39&amp;"-"&amp;C$3,'U-Projects'!$A:$C,3,FALSE)=0,"",VLOOKUP($B39&amp;"-"&amp;C$3,'U-Projects'!$A:$C,3,FALSE))</f>
      </c>
      <c r="D39">
        <f>IF(VLOOKUP($B39&amp;"-"&amp;D$3,'U-Projects'!$A:$C,3,FALSE)=0,"",VLOOKUP($B39&amp;"-"&amp;D$3,'U-Projects'!$A:$C,3,FALSE))</f>
      </c>
      <c r="E39">
        <f>IF(VLOOKUP($B39&amp;"-"&amp;E$3,'U-Projects'!$A:$C,3,FALSE)=0,"",VLOOKUP($B39&amp;"-"&amp;E$3,'U-Projects'!$A:$C,3,FALSE))</f>
      </c>
      <c r="F39">
        <f>IF(VLOOKUP($B39&amp;"-"&amp;F$3,'U-Projects'!$A:$C,3,FALSE)=0,"",VLOOKUP($B39&amp;"-"&amp;F$3,'U-Projects'!$A:$C,3,FALSE))</f>
      </c>
      <c r="G39">
        <f>IF(VLOOKUP($B39&amp;"-"&amp;G$3,'U-Projects'!$A:$C,3,FALSE)=0,"",VLOOKUP($B39&amp;"-"&amp;G$3,'U-Projects'!$A:$C,3,FALSE))</f>
      </c>
      <c r="H39" s="3">
        <f t="shared" si="0"/>
        <v>0</v>
      </c>
      <c r="I39" s="3">
        <f t="shared" si="1"/>
        <v>9</v>
      </c>
    </row>
    <row r="40" spans="2:9" ht="12.75">
      <c r="B40" s="2" t="s">
        <v>64</v>
      </c>
      <c r="C40" s="13">
        <f>IF(VLOOKUP($B40&amp;"-"&amp;C$3,'U-Projects'!$A:$C,3,FALSE)=0,"",VLOOKUP($B40&amp;"-"&amp;C$3,'U-Projects'!$A:$C,3,FALSE))</f>
      </c>
      <c r="D40">
        <f>IF(VLOOKUP($B40&amp;"-"&amp;D$3,'U-Projects'!$A:$C,3,FALSE)=0,"",VLOOKUP($B40&amp;"-"&amp;D$3,'U-Projects'!$A:$C,3,FALSE))</f>
      </c>
      <c r="E40">
        <f>IF(VLOOKUP($B40&amp;"-"&amp;E$3,'U-Projects'!$A:$C,3,FALSE)=0,"",VLOOKUP($B40&amp;"-"&amp;E$3,'U-Projects'!$A:$C,3,FALSE))</f>
      </c>
      <c r="F40">
        <f>IF(VLOOKUP($B40&amp;"-"&amp;F$3,'U-Projects'!$A:$C,3,FALSE)=0,"",VLOOKUP($B40&amp;"-"&amp;F$3,'U-Projects'!$A:$C,3,FALSE))</f>
      </c>
      <c r="G40">
        <f>IF(VLOOKUP($B40&amp;"-"&amp;G$3,'U-Projects'!$A:$C,3,FALSE)=0,"",VLOOKUP($B40&amp;"-"&amp;G$3,'U-Projects'!$A:$C,3,FALSE))</f>
      </c>
      <c r="H40" s="3">
        <f t="shared" si="0"/>
        <v>0</v>
      </c>
      <c r="I40" s="3">
        <f t="shared" si="1"/>
        <v>9</v>
      </c>
    </row>
    <row r="41" spans="2:9" ht="12.75">
      <c r="B41" s="2" t="s">
        <v>65</v>
      </c>
      <c r="C41" s="13">
        <f>IF(VLOOKUP($B41&amp;"-"&amp;C$3,'U-Projects'!$A:$C,3,FALSE)=0,"",VLOOKUP($B41&amp;"-"&amp;C$3,'U-Projects'!$A:$C,3,FALSE))</f>
      </c>
      <c r="D41">
        <f>IF(VLOOKUP($B41&amp;"-"&amp;D$3,'U-Projects'!$A:$C,3,FALSE)=0,"",VLOOKUP($B41&amp;"-"&amp;D$3,'U-Projects'!$A:$C,3,FALSE))</f>
      </c>
      <c r="E41">
        <f>IF(VLOOKUP($B41&amp;"-"&amp;E$3,'U-Projects'!$A:$C,3,FALSE)=0,"",VLOOKUP($B41&amp;"-"&amp;E$3,'U-Projects'!$A:$C,3,FALSE))</f>
      </c>
      <c r="F41">
        <f>IF(VLOOKUP($B41&amp;"-"&amp;F$3,'U-Projects'!$A:$C,3,FALSE)=0,"",VLOOKUP($B41&amp;"-"&amp;F$3,'U-Projects'!$A:$C,3,FALSE))</f>
      </c>
      <c r="G41">
        <f>IF(VLOOKUP($B41&amp;"-"&amp;G$3,'U-Projects'!$A:$C,3,FALSE)=0,"",VLOOKUP($B41&amp;"-"&amp;G$3,'U-Projects'!$A:$C,3,FALSE))</f>
      </c>
      <c r="H41" s="3">
        <f t="shared" si="0"/>
        <v>0</v>
      </c>
      <c r="I41" s="3">
        <f t="shared" si="1"/>
        <v>9</v>
      </c>
    </row>
    <row r="42" spans="2:9" ht="12.75">
      <c r="B42" s="2" t="s">
        <v>66</v>
      </c>
      <c r="C42" s="13">
        <f>IF(VLOOKUP($B42&amp;"-"&amp;C$3,'U-Projects'!$A:$C,3,FALSE)=0,"",VLOOKUP($B42&amp;"-"&amp;C$3,'U-Projects'!$A:$C,3,FALSE))</f>
      </c>
      <c r="D42">
        <f>IF(VLOOKUP($B42&amp;"-"&amp;D$3,'U-Projects'!$A:$C,3,FALSE)=0,"",VLOOKUP($B42&amp;"-"&amp;D$3,'U-Projects'!$A:$C,3,FALSE))</f>
      </c>
      <c r="E42">
        <f>IF(VLOOKUP($B42&amp;"-"&amp;E$3,'U-Projects'!$A:$C,3,FALSE)=0,"",VLOOKUP($B42&amp;"-"&amp;E$3,'U-Projects'!$A:$C,3,FALSE))</f>
      </c>
      <c r="F42">
        <f>IF(VLOOKUP($B42&amp;"-"&amp;F$3,'U-Projects'!$A:$C,3,FALSE)=0,"",VLOOKUP($B42&amp;"-"&amp;F$3,'U-Projects'!$A:$C,3,FALSE))</f>
      </c>
      <c r="G42">
        <f>IF(VLOOKUP($B42&amp;"-"&amp;G$3,'U-Projects'!$A:$C,3,FALSE)=0,"",VLOOKUP($B42&amp;"-"&amp;G$3,'U-Projects'!$A:$C,3,FALSE))</f>
      </c>
      <c r="H42" s="3">
        <f t="shared" si="0"/>
        <v>0</v>
      </c>
      <c r="I42" s="3">
        <f t="shared" si="1"/>
        <v>9</v>
      </c>
    </row>
    <row r="43" spans="2:9" ht="12.75">
      <c r="B43" s="2" t="s">
        <v>67</v>
      </c>
      <c r="C43" s="13">
        <f>IF(VLOOKUP($B43&amp;"-"&amp;C$3,'U-Projects'!$A:$C,3,FALSE)=0,"",VLOOKUP($B43&amp;"-"&amp;C$3,'U-Projects'!$A:$C,3,FALSE))</f>
      </c>
      <c r="D43">
        <f>IF(VLOOKUP($B43&amp;"-"&amp;D$3,'U-Projects'!$A:$C,3,FALSE)=0,"",VLOOKUP($B43&amp;"-"&amp;D$3,'U-Projects'!$A:$C,3,FALSE))</f>
      </c>
      <c r="E43">
        <f>IF(VLOOKUP($B43&amp;"-"&amp;E$3,'U-Projects'!$A:$C,3,FALSE)=0,"",VLOOKUP($B43&amp;"-"&amp;E$3,'U-Projects'!$A:$C,3,FALSE))</f>
      </c>
      <c r="F43">
        <f>IF(VLOOKUP($B43&amp;"-"&amp;F$3,'U-Projects'!$A:$C,3,FALSE)=0,"",VLOOKUP($B43&amp;"-"&amp;F$3,'U-Projects'!$A:$C,3,FALSE))</f>
      </c>
      <c r="G43">
        <f>IF(VLOOKUP($B43&amp;"-"&amp;G$3,'U-Projects'!$A:$C,3,FALSE)=0,"",VLOOKUP($B43&amp;"-"&amp;G$3,'U-Projects'!$A:$C,3,FALSE))</f>
      </c>
      <c r="H43" s="3">
        <f t="shared" si="0"/>
        <v>0</v>
      </c>
      <c r="I43" s="3">
        <f t="shared" si="1"/>
        <v>9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40"/>
  <sheetViews>
    <sheetView workbookViewId="0" topLeftCell="B1">
      <selection activeCell="B1" sqref="B1"/>
    </sheetView>
  </sheetViews>
  <sheetFormatPr defaultColWidth="9.140625" defaultRowHeight="12.75" outlineLevelRow="1"/>
  <cols>
    <col min="1" max="1" width="7.00390625" style="4" hidden="1" customWidth="1"/>
    <col min="2" max="2" width="16.8515625" style="10" bestFit="1" customWidth="1"/>
    <col min="3" max="3" width="108.57421875" style="4" customWidth="1"/>
    <col min="4" max="16384" width="9.140625" style="4" customWidth="1"/>
  </cols>
  <sheetData>
    <row r="2" spans="1:3" ht="12.75">
      <c r="A2" s="4" t="str">
        <f>C2</f>
        <v>U1</v>
      </c>
      <c r="B2" s="5" t="s">
        <v>15</v>
      </c>
      <c r="C2" s="6" t="s">
        <v>27</v>
      </c>
    </row>
    <row r="3" spans="1:3" ht="12.75">
      <c r="A3" s="4" t="str">
        <f>C2&amp;"-N"</f>
        <v>U1-N</v>
      </c>
      <c r="B3" s="5" t="s">
        <v>0</v>
      </c>
      <c r="C3" s="12" t="s">
        <v>69</v>
      </c>
    </row>
    <row r="4" spans="2:3" ht="12.75">
      <c r="B4" s="8" t="s">
        <v>1</v>
      </c>
      <c r="C4" s="12"/>
    </row>
    <row r="5" spans="2:3" ht="12.75" outlineLevel="1">
      <c r="B5" s="8" t="s">
        <v>2</v>
      </c>
      <c r="C5" s="12"/>
    </row>
    <row r="6" spans="2:3" ht="12.75" outlineLevel="1">
      <c r="B6" s="8" t="s">
        <v>3</v>
      </c>
      <c r="C6" s="12"/>
    </row>
    <row r="7" spans="2:3" ht="12.75" outlineLevel="1">
      <c r="B7" s="8" t="s">
        <v>4</v>
      </c>
      <c r="C7" s="12"/>
    </row>
    <row r="8" spans="2:3" ht="12.75" outlineLevel="1">
      <c r="B8" s="8" t="s">
        <v>5</v>
      </c>
      <c r="C8" s="12"/>
    </row>
    <row r="9" spans="2:3" ht="12.75" outlineLevel="1">
      <c r="B9" s="8" t="s">
        <v>6</v>
      </c>
      <c r="C9" s="12"/>
    </row>
    <row r="10" spans="2:3" ht="12.75" outlineLevel="1">
      <c r="B10" s="8" t="s">
        <v>7</v>
      </c>
      <c r="C10" s="12"/>
    </row>
    <row r="11" spans="2:3" ht="12.75" outlineLevel="1">
      <c r="B11" s="8" t="s">
        <v>8</v>
      </c>
      <c r="C11" s="12"/>
    </row>
    <row r="12" spans="2:3" ht="12.75" outlineLevel="1">
      <c r="B12" s="8" t="s">
        <v>9</v>
      </c>
      <c r="C12" s="12"/>
    </row>
    <row r="13" spans="1:3" ht="12.75" outlineLevel="1">
      <c r="A13" s="4" t="str">
        <f>C2&amp;"-V1"</f>
        <v>U1-V1</v>
      </c>
      <c r="B13" s="5" t="s">
        <v>10</v>
      </c>
      <c r="C13" s="11">
        <v>10</v>
      </c>
    </row>
    <row r="14" spans="1:3" ht="12.75" outlineLevel="1">
      <c r="A14" s="4" t="str">
        <f>C2&amp;"-V2"</f>
        <v>U1-V2</v>
      </c>
      <c r="B14" s="5" t="s">
        <v>11</v>
      </c>
      <c r="C14" s="11"/>
    </row>
    <row r="15" spans="1:3" ht="12.75" outlineLevel="1">
      <c r="A15" s="4" t="str">
        <f>C2&amp;"-V3"</f>
        <v>U1-V3</v>
      </c>
      <c r="B15" s="5" t="s">
        <v>12</v>
      </c>
      <c r="C15" s="11"/>
    </row>
    <row r="16" spans="1:3" ht="12.75" outlineLevel="1">
      <c r="A16" s="4" t="str">
        <f>C2&amp;"-V4"</f>
        <v>U1-V4</v>
      </c>
      <c r="B16" s="5" t="s">
        <v>13</v>
      </c>
      <c r="C16" s="11"/>
    </row>
    <row r="18" spans="1:3" ht="12.75">
      <c r="A18" s="4" t="str">
        <f>C18</f>
        <v>U2</v>
      </c>
      <c r="B18" s="5" t="s">
        <v>15</v>
      </c>
      <c r="C18" s="6" t="s">
        <v>28</v>
      </c>
    </row>
    <row r="19" spans="1:3" ht="12.75">
      <c r="A19" s="4" t="str">
        <f>C18&amp;"-N"</f>
        <v>U2-N</v>
      </c>
      <c r="B19" s="5" t="s">
        <v>0</v>
      </c>
      <c r="C19" s="12" t="s">
        <v>70</v>
      </c>
    </row>
    <row r="20" spans="2:3" ht="12.75">
      <c r="B20" s="8" t="s">
        <v>1</v>
      </c>
      <c r="C20" s="12"/>
    </row>
    <row r="21" spans="2:3" ht="12.75" outlineLevel="1">
      <c r="B21" s="8" t="s">
        <v>2</v>
      </c>
      <c r="C21" s="12"/>
    </row>
    <row r="22" spans="2:3" ht="12.75" outlineLevel="1">
      <c r="B22" s="8" t="s">
        <v>3</v>
      </c>
      <c r="C22" s="12"/>
    </row>
    <row r="23" spans="2:3" ht="12.75" outlineLevel="1">
      <c r="B23" s="8" t="s">
        <v>4</v>
      </c>
      <c r="C23" s="12"/>
    </row>
    <row r="24" spans="2:3" ht="12.75" outlineLevel="1">
      <c r="B24" s="8" t="s">
        <v>5</v>
      </c>
      <c r="C24" s="12"/>
    </row>
    <row r="25" spans="2:3" ht="12.75" outlineLevel="1">
      <c r="B25" s="8" t="s">
        <v>6</v>
      </c>
      <c r="C25" s="12"/>
    </row>
    <row r="26" spans="2:3" ht="12.75" outlineLevel="1">
      <c r="B26" s="8" t="s">
        <v>7</v>
      </c>
      <c r="C26" s="12"/>
    </row>
    <row r="27" spans="2:3" ht="12.75" outlineLevel="1">
      <c r="B27" s="8" t="s">
        <v>8</v>
      </c>
      <c r="C27" s="12"/>
    </row>
    <row r="28" spans="2:3" ht="12.75" outlineLevel="1">
      <c r="B28" s="8" t="s">
        <v>9</v>
      </c>
      <c r="C28" s="12"/>
    </row>
    <row r="29" spans="1:3" ht="12.75" outlineLevel="1">
      <c r="A29" s="4" t="str">
        <f>C18&amp;"-V1"</f>
        <v>U2-V1</v>
      </c>
      <c r="B29" s="5" t="s">
        <v>10</v>
      </c>
      <c r="C29" s="11">
        <v>9</v>
      </c>
    </row>
    <row r="30" spans="1:3" ht="12.75" outlineLevel="1">
      <c r="A30" s="4" t="str">
        <f>C18&amp;"-V2"</f>
        <v>U2-V2</v>
      </c>
      <c r="B30" s="5" t="s">
        <v>11</v>
      </c>
      <c r="C30" s="11"/>
    </row>
    <row r="31" spans="1:3" ht="12.75" outlineLevel="1">
      <c r="A31" s="4" t="str">
        <f>C18&amp;"-V3"</f>
        <v>U2-V3</v>
      </c>
      <c r="B31" s="5" t="s">
        <v>12</v>
      </c>
      <c r="C31" s="11"/>
    </row>
    <row r="32" spans="1:3" ht="12.75" outlineLevel="1">
      <c r="A32" s="4" t="str">
        <f>C18&amp;"-V4"</f>
        <v>U2-V4</v>
      </c>
      <c r="B32" s="5" t="s">
        <v>13</v>
      </c>
      <c r="C32" s="11"/>
    </row>
    <row r="34" spans="1:3" ht="12.75">
      <c r="A34" s="4" t="str">
        <f>C34</f>
        <v>U3</v>
      </c>
      <c r="B34" s="5" t="s">
        <v>15</v>
      </c>
      <c r="C34" s="6" t="s">
        <v>29</v>
      </c>
    </row>
    <row r="35" spans="1:3" ht="12.75">
      <c r="A35" s="4" t="str">
        <f>C34&amp;"-N"</f>
        <v>U3-N</v>
      </c>
      <c r="B35" s="5" t="s">
        <v>0</v>
      </c>
      <c r="C35" s="12" t="s">
        <v>101</v>
      </c>
    </row>
    <row r="36" spans="2:3" ht="12.75">
      <c r="B36" s="8" t="s">
        <v>1</v>
      </c>
      <c r="C36" s="12"/>
    </row>
    <row r="37" spans="2:3" ht="12.75" outlineLevel="1">
      <c r="B37" s="8" t="s">
        <v>2</v>
      </c>
      <c r="C37" s="12"/>
    </row>
    <row r="38" spans="2:3" ht="12.75" outlineLevel="1">
      <c r="B38" s="8" t="s">
        <v>3</v>
      </c>
      <c r="C38" s="12"/>
    </row>
    <row r="39" spans="2:3" ht="12.75" outlineLevel="1">
      <c r="B39" s="8" t="s">
        <v>4</v>
      </c>
      <c r="C39" s="12"/>
    </row>
    <row r="40" spans="2:3" ht="12.75" outlineLevel="1">
      <c r="B40" s="8" t="s">
        <v>5</v>
      </c>
      <c r="C40" s="12"/>
    </row>
    <row r="41" spans="2:3" ht="12.75" outlineLevel="1">
      <c r="B41" s="8" t="s">
        <v>6</v>
      </c>
      <c r="C41" s="12"/>
    </row>
    <row r="42" spans="2:3" ht="12.75" outlineLevel="1">
      <c r="B42" s="8" t="s">
        <v>7</v>
      </c>
      <c r="C42" s="12"/>
    </row>
    <row r="43" spans="2:3" ht="12.75" outlineLevel="1">
      <c r="B43" s="8" t="s">
        <v>8</v>
      </c>
      <c r="C43" s="12"/>
    </row>
    <row r="44" spans="2:3" ht="12.75" outlineLevel="1">
      <c r="B44" s="8" t="s">
        <v>9</v>
      </c>
      <c r="C44" s="12"/>
    </row>
    <row r="45" spans="1:3" ht="12.75" outlineLevel="1">
      <c r="A45" s="4" t="str">
        <f>C34&amp;"-V1"</f>
        <v>U3-V1</v>
      </c>
      <c r="B45" s="5" t="s">
        <v>10</v>
      </c>
      <c r="C45" s="11">
        <v>8</v>
      </c>
    </row>
    <row r="46" spans="1:3" ht="12.75" outlineLevel="1">
      <c r="A46" s="4" t="str">
        <f>C34&amp;"-V2"</f>
        <v>U3-V2</v>
      </c>
      <c r="B46" s="5" t="s">
        <v>11</v>
      </c>
      <c r="C46" s="11"/>
    </row>
    <row r="47" spans="1:3" ht="12.75" outlineLevel="1">
      <c r="A47" s="4" t="str">
        <f>C34&amp;"-V3"</f>
        <v>U3-V3</v>
      </c>
      <c r="B47" s="5" t="s">
        <v>12</v>
      </c>
      <c r="C47" s="11"/>
    </row>
    <row r="48" spans="1:3" ht="12.75" outlineLevel="1">
      <c r="A48" s="4" t="str">
        <f>C34&amp;"-V4"</f>
        <v>U3-V4</v>
      </c>
      <c r="B48" s="5" t="s">
        <v>13</v>
      </c>
      <c r="C48" s="11"/>
    </row>
    <row r="50" spans="1:3" ht="12.75">
      <c r="A50" s="4" t="str">
        <f>C50</f>
        <v>U4</v>
      </c>
      <c r="B50" s="5" t="s">
        <v>15</v>
      </c>
      <c r="C50" s="6" t="s">
        <v>30</v>
      </c>
    </row>
    <row r="51" spans="1:3" ht="12.75">
      <c r="A51" s="4" t="str">
        <f>C50&amp;"-N"</f>
        <v>U4-N</v>
      </c>
      <c r="B51" s="5" t="s">
        <v>0</v>
      </c>
      <c r="C51" s="12" t="s">
        <v>103</v>
      </c>
    </row>
    <row r="52" spans="2:3" ht="12.75">
      <c r="B52" s="8" t="s">
        <v>1</v>
      </c>
      <c r="C52" s="12"/>
    </row>
    <row r="53" spans="2:3" ht="12.75" outlineLevel="1">
      <c r="B53" s="8" t="s">
        <v>2</v>
      </c>
      <c r="C53" s="12"/>
    </row>
    <row r="54" spans="2:3" ht="12.75" outlineLevel="1">
      <c r="B54" s="8" t="s">
        <v>3</v>
      </c>
      <c r="C54" s="12"/>
    </row>
    <row r="55" spans="2:3" ht="12.75" outlineLevel="1">
      <c r="B55" s="8" t="s">
        <v>4</v>
      </c>
      <c r="C55" s="12"/>
    </row>
    <row r="56" spans="2:3" ht="12.75" outlineLevel="1">
      <c r="B56" s="8" t="s">
        <v>5</v>
      </c>
      <c r="C56" s="12"/>
    </row>
    <row r="57" spans="2:3" ht="12.75" outlineLevel="1">
      <c r="B57" s="8" t="s">
        <v>6</v>
      </c>
      <c r="C57" s="12"/>
    </row>
    <row r="58" spans="2:3" ht="12.75" outlineLevel="1">
      <c r="B58" s="8" t="s">
        <v>7</v>
      </c>
      <c r="C58" s="12"/>
    </row>
    <row r="59" spans="2:3" ht="12.75" outlineLevel="1">
      <c r="B59" s="8" t="s">
        <v>8</v>
      </c>
      <c r="C59" s="12"/>
    </row>
    <row r="60" spans="2:3" ht="12.75" outlineLevel="1">
      <c r="B60" s="8" t="s">
        <v>9</v>
      </c>
      <c r="C60" s="12"/>
    </row>
    <row r="61" spans="1:3" ht="12.75" outlineLevel="1">
      <c r="A61" s="4" t="str">
        <f>C50&amp;"-V1"</f>
        <v>U4-V1</v>
      </c>
      <c r="B61" s="5" t="s">
        <v>10</v>
      </c>
      <c r="C61" s="11">
        <v>7</v>
      </c>
    </row>
    <row r="62" spans="1:3" ht="12.75" outlineLevel="1">
      <c r="A62" s="4" t="str">
        <f>C50&amp;"-V2"</f>
        <v>U4-V2</v>
      </c>
      <c r="B62" s="5" t="s">
        <v>11</v>
      </c>
      <c r="C62" s="11"/>
    </row>
    <row r="63" spans="1:3" ht="12.75" outlineLevel="1">
      <c r="A63" s="4" t="str">
        <f>C50&amp;"-V3"</f>
        <v>U4-V3</v>
      </c>
      <c r="B63" s="5" t="s">
        <v>12</v>
      </c>
      <c r="C63" s="11"/>
    </row>
    <row r="64" spans="1:3" ht="12.75" outlineLevel="1">
      <c r="A64" s="4" t="str">
        <f>C50&amp;"-V4"</f>
        <v>U4-V4</v>
      </c>
      <c r="B64" s="5" t="s">
        <v>13</v>
      </c>
      <c r="C64" s="11"/>
    </row>
    <row r="66" spans="1:3" ht="12.75">
      <c r="A66" s="4" t="str">
        <f>C66</f>
        <v>U5</v>
      </c>
      <c r="B66" s="5" t="s">
        <v>15</v>
      </c>
      <c r="C66" s="6" t="s">
        <v>31</v>
      </c>
    </row>
    <row r="67" spans="1:3" ht="25.5">
      <c r="A67" s="4" t="str">
        <f>C66&amp;"-N"</f>
        <v>U5-N</v>
      </c>
      <c r="B67" s="5" t="s">
        <v>0</v>
      </c>
      <c r="C67" s="12" t="s">
        <v>96</v>
      </c>
    </row>
    <row r="68" spans="2:3" ht="12.75">
      <c r="B68" s="8" t="s">
        <v>1</v>
      </c>
      <c r="C68" s="12"/>
    </row>
    <row r="69" spans="2:3" ht="12.75" outlineLevel="1">
      <c r="B69" s="8" t="s">
        <v>2</v>
      </c>
      <c r="C69" s="12"/>
    </row>
    <row r="70" spans="2:3" ht="12.75" outlineLevel="1">
      <c r="B70" s="8" t="s">
        <v>3</v>
      </c>
      <c r="C70" s="12"/>
    </row>
    <row r="71" spans="2:3" ht="12.75" outlineLevel="1">
      <c r="B71" s="8" t="s">
        <v>4</v>
      </c>
      <c r="C71" s="12"/>
    </row>
    <row r="72" spans="2:3" ht="12.75" outlineLevel="1">
      <c r="B72" s="8" t="s">
        <v>5</v>
      </c>
      <c r="C72" s="12"/>
    </row>
    <row r="73" spans="2:3" ht="12.75" outlineLevel="1">
      <c r="B73" s="8" t="s">
        <v>6</v>
      </c>
      <c r="C73" s="12"/>
    </row>
    <row r="74" spans="2:3" ht="12.75" outlineLevel="1">
      <c r="B74" s="8" t="s">
        <v>7</v>
      </c>
      <c r="C74" s="12"/>
    </row>
    <row r="75" spans="2:3" ht="12.75" outlineLevel="1">
      <c r="B75" s="8" t="s">
        <v>8</v>
      </c>
      <c r="C75" s="12"/>
    </row>
    <row r="76" spans="2:3" ht="12.75" outlineLevel="1">
      <c r="B76" s="8" t="s">
        <v>9</v>
      </c>
      <c r="C76" s="12"/>
    </row>
    <row r="77" spans="1:3" ht="12.75" outlineLevel="1">
      <c r="A77" s="4" t="str">
        <f>C66&amp;"-V1"</f>
        <v>U5-V1</v>
      </c>
      <c r="B77" s="5" t="s">
        <v>10</v>
      </c>
      <c r="C77" s="11">
        <v>6</v>
      </c>
    </row>
    <row r="78" spans="1:3" ht="12.75" outlineLevel="1">
      <c r="A78" s="4" t="str">
        <f>C66&amp;"-V2"</f>
        <v>U5-V2</v>
      </c>
      <c r="B78" s="5" t="s">
        <v>11</v>
      </c>
      <c r="C78" s="11"/>
    </row>
    <row r="79" spans="1:3" ht="12.75" outlineLevel="1">
      <c r="A79" s="4" t="str">
        <f>C66&amp;"-V3"</f>
        <v>U5-V3</v>
      </c>
      <c r="B79" s="5" t="s">
        <v>12</v>
      </c>
      <c r="C79" s="11"/>
    </row>
    <row r="80" spans="1:3" ht="12.75" outlineLevel="1">
      <c r="A80" s="4" t="str">
        <f>C66&amp;"-V4"</f>
        <v>U5-V4</v>
      </c>
      <c r="B80" s="5" t="s">
        <v>13</v>
      </c>
      <c r="C80" s="11"/>
    </row>
    <row r="82" spans="1:3" ht="12.75">
      <c r="A82" s="4" t="str">
        <f>C82</f>
        <v>U6</v>
      </c>
      <c r="B82" s="5" t="s">
        <v>15</v>
      </c>
      <c r="C82" s="6" t="s">
        <v>32</v>
      </c>
    </row>
    <row r="83" spans="1:3" ht="25.5">
      <c r="A83" s="4" t="str">
        <f>C82&amp;"-N"</f>
        <v>U6-N</v>
      </c>
      <c r="B83" s="5" t="s">
        <v>0</v>
      </c>
      <c r="C83" s="9" t="s">
        <v>102</v>
      </c>
    </row>
    <row r="84" spans="2:3" ht="12.75">
      <c r="B84" s="8" t="s">
        <v>1</v>
      </c>
      <c r="C84" s="9"/>
    </row>
    <row r="85" spans="2:3" ht="12.75" outlineLevel="1">
      <c r="B85" s="8" t="s">
        <v>2</v>
      </c>
      <c r="C85" s="9"/>
    </row>
    <row r="86" spans="2:3" ht="12.75" outlineLevel="1">
      <c r="B86" s="8" t="s">
        <v>3</v>
      </c>
      <c r="C86" s="9"/>
    </row>
    <row r="87" spans="2:3" ht="12.75" outlineLevel="1">
      <c r="B87" s="8" t="s">
        <v>4</v>
      </c>
      <c r="C87" s="9"/>
    </row>
    <row r="88" spans="2:3" ht="12.75" outlineLevel="1">
      <c r="B88" s="8" t="s">
        <v>5</v>
      </c>
      <c r="C88" s="9"/>
    </row>
    <row r="89" spans="2:3" ht="12.75" outlineLevel="1">
      <c r="B89" s="8" t="s">
        <v>6</v>
      </c>
      <c r="C89" s="9"/>
    </row>
    <row r="90" spans="2:3" ht="12.75" outlineLevel="1">
      <c r="B90" s="8" t="s">
        <v>7</v>
      </c>
      <c r="C90" s="9"/>
    </row>
    <row r="91" spans="2:3" ht="12.75" outlineLevel="1">
      <c r="B91" s="8" t="s">
        <v>8</v>
      </c>
      <c r="C91" s="9"/>
    </row>
    <row r="92" spans="2:3" ht="12.75" outlineLevel="1">
      <c r="B92" s="8" t="s">
        <v>9</v>
      </c>
      <c r="C92" s="9"/>
    </row>
    <row r="93" spans="1:3" ht="12.75" outlineLevel="1">
      <c r="A93" s="4" t="str">
        <f>C82&amp;"-V1"</f>
        <v>U6-V1</v>
      </c>
      <c r="B93" s="5" t="s">
        <v>10</v>
      </c>
      <c r="C93" s="7">
        <v>5</v>
      </c>
    </row>
    <row r="94" spans="1:3" ht="12.75" outlineLevel="1">
      <c r="A94" s="4" t="str">
        <f>C82&amp;"-V2"</f>
        <v>U6-V2</v>
      </c>
      <c r="B94" s="5" t="s">
        <v>11</v>
      </c>
      <c r="C94" s="7"/>
    </row>
    <row r="95" spans="1:3" ht="12.75" outlineLevel="1">
      <c r="A95" s="4" t="str">
        <f>C82&amp;"-V3"</f>
        <v>U6-V3</v>
      </c>
      <c r="B95" s="5" t="s">
        <v>12</v>
      </c>
      <c r="C95" s="7"/>
    </row>
    <row r="96" spans="1:3" ht="12.75" outlineLevel="1">
      <c r="A96" s="4" t="str">
        <f>C82&amp;"-V4"</f>
        <v>U6-V4</v>
      </c>
      <c r="B96" s="5" t="s">
        <v>13</v>
      </c>
      <c r="C96" s="7"/>
    </row>
    <row r="98" spans="1:3" ht="12.75">
      <c r="A98" s="4" t="str">
        <f>C98</f>
        <v>U7</v>
      </c>
      <c r="B98" s="5" t="s">
        <v>15</v>
      </c>
      <c r="C98" s="6" t="s">
        <v>33</v>
      </c>
    </row>
    <row r="99" spans="1:3" ht="12.75">
      <c r="A99" s="4" t="str">
        <f>C98&amp;"-N"</f>
        <v>U7-N</v>
      </c>
      <c r="B99" s="5" t="s">
        <v>0</v>
      </c>
      <c r="C99" s="9" t="s">
        <v>88</v>
      </c>
    </row>
    <row r="100" spans="2:3" ht="12.75">
      <c r="B100" s="8" t="s">
        <v>1</v>
      </c>
      <c r="C100" s="9"/>
    </row>
    <row r="101" spans="2:3" ht="12.75" outlineLevel="1">
      <c r="B101" s="8" t="s">
        <v>2</v>
      </c>
      <c r="C101" s="9"/>
    </row>
    <row r="102" spans="2:3" ht="12.75" outlineLevel="1">
      <c r="B102" s="8" t="s">
        <v>3</v>
      </c>
      <c r="C102" s="9"/>
    </row>
    <row r="103" spans="2:3" ht="12.75" outlineLevel="1">
      <c r="B103" s="8" t="s">
        <v>4</v>
      </c>
      <c r="C103" s="9"/>
    </row>
    <row r="104" spans="2:3" ht="12.75" outlineLevel="1">
      <c r="B104" s="8" t="s">
        <v>5</v>
      </c>
      <c r="C104" s="9"/>
    </row>
    <row r="105" spans="2:3" ht="12.75" outlineLevel="1">
      <c r="B105" s="8" t="s">
        <v>6</v>
      </c>
      <c r="C105" s="9"/>
    </row>
    <row r="106" spans="2:3" ht="12.75" outlineLevel="1">
      <c r="B106" s="8" t="s">
        <v>7</v>
      </c>
      <c r="C106" s="9"/>
    </row>
    <row r="107" spans="2:3" ht="12.75" outlineLevel="1">
      <c r="B107" s="8" t="s">
        <v>8</v>
      </c>
      <c r="C107" s="9"/>
    </row>
    <row r="108" spans="2:3" ht="12.75" outlineLevel="1">
      <c r="B108" s="8" t="s">
        <v>9</v>
      </c>
      <c r="C108" s="9"/>
    </row>
    <row r="109" spans="1:3" ht="12.75" outlineLevel="1">
      <c r="A109" s="4" t="str">
        <f>C98&amp;"-V1"</f>
        <v>U7-V1</v>
      </c>
      <c r="B109" s="5" t="s">
        <v>10</v>
      </c>
      <c r="C109" s="7">
        <v>4</v>
      </c>
    </row>
    <row r="110" spans="1:3" ht="12.75" outlineLevel="1">
      <c r="A110" s="4" t="str">
        <f>C98&amp;"-V2"</f>
        <v>U7-V2</v>
      </c>
      <c r="B110" s="5" t="s">
        <v>11</v>
      </c>
      <c r="C110" s="7"/>
    </row>
    <row r="111" spans="1:3" ht="12.75" outlineLevel="1">
      <c r="A111" s="4" t="str">
        <f>C98&amp;"-V3"</f>
        <v>U7-V3</v>
      </c>
      <c r="B111" s="5" t="s">
        <v>12</v>
      </c>
      <c r="C111" s="7"/>
    </row>
    <row r="112" spans="1:3" ht="12.75" outlineLevel="1">
      <c r="A112" s="4" t="str">
        <f>C98&amp;"-V4"</f>
        <v>U7-V4</v>
      </c>
      <c r="B112" s="5" t="s">
        <v>13</v>
      </c>
      <c r="C112" s="7"/>
    </row>
    <row r="114" spans="1:3" ht="12.75">
      <c r="A114" s="4" t="str">
        <f>C114</f>
        <v>U8</v>
      </c>
      <c r="B114" s="5" t="s">
        <v>15</v>
      </c>
      <c r="C114" s="6" t="s">
        <v>34</v>
      </c>
    </row>
    <row r="115" spans="1:3" ht="12.75">
      <c r="A115" s="4" t="str">
        <f>C114&amp;"-N"</f>
        <v>U8-N</v>
      </c>
      <c r="B115" s="5" t="s">
        <v>0</v>
      </c>
      <c r="C115" s="9" t="s">
        <v>92</v>
      </c>
    </row>
    <row r="116" spans="2:3" ht="12.75">
      <c r="B116" s="8" t="s">
        <v>1</v>
      </c>
      <c r="C116" s="9"/>
    </row>
    <row r="117" spans="2:3" ht="12.75" outlineLevel="1">
      <c r="B117" s="8" t="s">
        <v>2</v>
      </c>
      <c r="C117" s="9"/>
    </row>
    <row r="118" spans="2:3" ht="12.75" outlineLevel="1">
      <c r="B118" s="8" t="s">
        <v>3</v>
      </c>
      <c r="C118" s="9"/>
    </row>
    <row r="119" spans="2:3" ht="12.75" outlineLevel="1">
      <c r="B119" s="8" t="s">
        <v>4</v>
      </c>
      <c r="C119" s="9"/>
    </row>
    <row r="120" spans="2:3" ht="12.75" outlineLevel="1">
      <c r="B120" s="8" t="s">
        <v>5</v>
      </c>
      <c r="C120" s="9"/>
    </row>
    <row r="121" spans="2:3" ht="12.75" outlineLevel="1">
      <c r="B121" s="8" t="s">
        <v>6</v>
      </c>
      <c r="C121" s="9"/>
    </row>
    <row r="122" spans="2:3" ht="12.75" outlineLevel="1">
      <c r="B122" s="8" t="s">
        <v>7</v>
      </c>
      <c r="C122" s="9"/>
    </row>
    <row r="123" spans="2:3" ht="12.75" outlineLevel="1">
      <c r="B123" s="8" t="s">
        <v>8</v>
      </c>
      <c r="C123" s="9"/>
    </row>
    <row r="124" spans="2:3" ht="12.75" outlineLevel="1">
      <c r="B124" s="8" t="s">
        <v>9</v>
      </c>
      <c r="C124" s="9"/>
    </row>
    <row r="125" spans="1:3" ht="12.75" outlineLevel="1">
      <c r="A125" s="4" t="str">
        <f>C114&amp;"-V1"</f>
        <v>U8-V1</v>
      </c>
      <c r="B125" s="5" t="s">
        <v>10</v>
      </c>
      <c r="C125" s="7">
        <v>3</v>
      </c>
    </row>
    <row r="126" spans="1:3" ht="12.75" outlineLevel="1">
      <c r="A126" s="4" t="str">
        <f>C114&amp;"-V2"</f>
        <v>U8-V2</v>
      </c>
      <c r="B126" s="5" t="s">
        <v>11</v>
      </c>
      <c r="C126" s="7"/>
    </row>
    <row r="127" spans="1:3" ht="12.75" outlineLevel="1">
      <c r="A127" s="4" t="str">
        <f>C114&amp;"-V3"</f>
        <v>U8-V3</v>
      </c>
      <c r="B127" s="5" t="s">
        <v>12</v>
      </c>
      <c r="C127" s="7"/>
    </row>
    <row r="128" spans="1:3" ht="12.75" outlineLevel="1">
      <c r="A128" s="4" t="str">
        <f>C114&amp;"-V4"</f>
        <v>U8-V4</v>
      </c>
      <c r="B128" s="5" t="s">
        <v>13</v>
      </c>
      <c r="C128" s="7"/>
    </row>
    <row r="130" spans="1:3" ht="12.75">
      <c r="A130" s="4" t="str">
        <f>C130</f>
        <v>U9</v>
      </c>
      <c r="B130" s="5" t="s">
        <v>15</v>
      </c>
      <c r="C130" s="6" t="s">
        <v>35</v>
      </c>
    </row>
    <row r="131" spans="1:3" ht="12.75">
      <c r="A131" s="4" t="str">
        <f>C130&amp;"-N"</f>
        <v>U9-N</v>
      </c>
      <c r="B131" s="5" t="s">
        <v>0</v>
      </c>
      <c r="C131" s="7" t="s">
        <v>71</v>
      </c>
    </row>
    <row r="132" spans="2:3" ht="12.75">
      <c r="B132" s="8" t="s">
        <v>1</v>
      </c>
      <c r="C132" s="9"/>
    </row>
    <row r="133" spans="2:3" ht="12.75" outlineLevel="1">
      <c r="B133" s="8" t="s">
        <v>2</v>
      </c>
      <c r="C133" s="9"/>
    </row>
    <row r="134" spans="2:3" ht="12.75" outlineLevel="1">
      <c r="B134" s="8" t="s">
        <v>3</v>
      </c>
      <c r="C134" s="9"/>
    </row>
    <row r="135" spans="2:3" ht="12.75" outlineLevel="1">
      <c r="B135" s="8" t="s">
        <v>4</v>
      </c>
      <c r="C135" s="9"/>
    </row>
    <row r="136" spans="2:3" ht="12.75" outlineLevel="1">
      <c r="B136" s="8" t="s">
        <v>5</v>
      </c>
      <c r="C136" s="9"/>
    </row>
    <row r="137" spans="2:3" ht="12.75" outlineLevel="1">
      <c r="B137" s="8" t="s">
        <v>6</v>
      </c>
      <c r="C137" s="9"/>
    </row>
    <row r="138" spans="2:3" ht="12.75" outlineLevel="1">
      <c r="B138" s="8" t="s">
        <v>7</v>
      </c>
      <c r="C138" s="9"/>
    </row>
    <row r="139" spans="2:3" ht="12.75" outlineLevel="1">
      <c r="B139" s="8" t="s">
        <v>8</v>
      </c>
      <c r="C139" s="9"/>
    </row>
    <row r="140" spans="2:3" ht="12.75" outlineLevel="1">
      <c r="B140" s="8" t="s">
        <v>9</v>
      </c>
      <c r="C140" s="9"/>
    </row>
    <row r="141" spans="1:3" ht="12.75" outlineLevel="1">
      <c r="A141" s="4" t="str">
        <f>C130&amp;"-V1"</f>
        <v>U9-V1</v>
      </c>
      <c r="B141" s="5" t="s">
        <v>10</v>
      </c>
      <c r="C141" s="7"/>
    </row>
    <row r="142" spans="1:3" ht="12.75" outlineLevel="1">
      <c r="A142" s="4" t="str">
        <f>C130&amp;"-V2"</f>
        <v>U9-V2</v>
      </c>
      <c r="B142" s="5" t="s">
        <v>11</v>
      </c>
      <c r="C142" s="7"/>
    </row>
    <row r="143" spans="1:3" ht="12.75" outlineLevel="1">
      <c r="A143" s="4" t="str">
        <f>C130&amp;"-V3"</f>
        <v>U9-V3</v>
      </c>
      <c r="B143" s="5" t="s">
        <v>12</v>
      </c>
      <c r="C143" s="7"/>
    </row>
    <row r="144" spans="1:3" ht="12.75" outlineLevel="1">
      <c r="A144" s="4" t="str">
        <f>C130&amp;"-V4"</f>
        <v>U9-V4</v>
      </c>
      <c r="B144" s="5" t="s">
        <v>13</v>
      </c>
      <c r="C144" s="7"/>
    </row>
    <row r="146" spans="1:3" ht="12.75">
      <c r="A146" s="4" t="str">
        <f>C146</f>
        <v>U10</v>
      </c>
      <c r="B146" s="5" t="s">
        <v>15</v>
      </c>
      <c r="C146" s="6" t="s">
        <v>36</v>
      </c>
    </row>
    <row r="147" spans="1:3" ht="12.75">
      <c r="A147" s="4" t="str">
        <f>C146&amp;"-N"</f>
        <v>U10-N</v>
      </c>
      <c r="B147" s="5" t="s">
        <v>0</v>
      </c>
      <c r="C147" s="7" t="s">
        <v>72</v>
      </c>
    </row>
    <row r="148" spans="2:3" ht="12.75">
      <c r="B148" s="8" t="s">
        <v>1</v>
      </c>
      <c r="C148" s="9"/>
    </row>
    <row r="149" spans="2:3" ht="12.75" outlineLevel="1">
      <c r="B149" s="8" t="s">
        <v>2</v>
      </c>
      <c r="C149" s="9"/>
    </row>
    <row r="150" spans="2:3" ht="12.75" outlineLevel="1">
      <c r="B150" s="8" t="s">
        <v>3</v>
      </c>
      <c r="C150" s="9"/>
    </row>
    <row r="151" spans="2:3" ht="12.75" outlineLevel="1">
      <c r="B151" s="8" t="s">
        <v>4</v>
      </c>
      <c r="C151" s="9"/>
    </row>
    <row r="152" spans="2:3" ht="12.75" outlineLevel="1">
      <c r="B152" s="8" t="s">
        <v>5</v>
      </c>
      <c r="C152" s="9"/>
    </row>
    <row r="153" spans="2:3" ht="12.75" outlineLevel="1">
      <c r="B153" s="8" t="s">
        <v>6</v>
      </c>
      <c r="C153" s="9"/>
    </row>
    <row r="154" spans="2:3" ht="12.75" outlineLevel="1">
      <c r="B154" s="8" t="s">
        <v>7</v>
      </c>
      <c r="C154" s="9"/>
    </row>
    <row r="155" spans="2:3" ht="12.75" outlineLevel="1">
      <c r="B155" s="8" t="s">
        <v>8</v>
      </c>
      <c r="C155" s="9"/>
    </row>
    <row r="156" spans="2:3" ht="12.75" outlineLevel="1">
      <c r="B156" s="8" t="s">
        <v>9</v>
      </c>
      <c r="C156" s="9"/>
    </row>
    <row r="157" spans="1:3" ht="12.75" outlineLevel="1">
      <c r="A157" s="4" t="str">
        <f>C146&amp;"-V1"</f>
        <v>U10-V1</v>
      </c>
      <c r="B157" s="5" t="s">
        <v>10</v>
      </c>
      <c r="C157" s="7"/>
    </row>
    <row r="158" spans="1:3" ht="12.75" outlineLevel="1">
      <c r="A158" s="4" t="str">
        <f>C146&amp;"-V2"</f>
        <v>U10-V2</v>
      </c>
      <c r="B158" s="5" t="s">
        <v>11</v>
      </c>
      <c r="C158" s="7"/>
    </row>
    <row r="159" spans="1:3" ht="12.75" outlineLevel="1">
      <c r="A159" s="4" t="str">
        <f>C146&amp;"-V3"</f>
        <v>U10-V3</v>
      </c>
      <c r="B159" s="5" t="s">
        <v>12</v>
      </c>
      <c r="C159" s="7"/>
    </row>
    <row r="160" spans="1:3" ht="12.75" outlineLevel="1">
      <c r="A160" s="4" t="str">
        <f>C146&amp;"-V4"</f>
        <v>U10-V4</v>
      </c>
      <c r="B160" s="5" t="s">
        <v>13</v>
      </c>
      <c r="C160" s="7"/>
    </row>
    <row r="162" spans="1:3" ht="12.75">
      <c r="A162" s="4" t="str">
        <f>C162</f>
        <v>U11</v>
      </c>
      <c r="B162" s="5" t="s">
        <v>15</v>
      </c>
      <c r="C162" s="6" t="s">
        <v>38</v>
      </c>
    </row>
    <row r="163" spans="1:3" ht="12.75">
      <c r="A163" s="4" t="str">
        <f>C162&amp;"-N"</f>
        <v>U11-N</v>
      </c>
      <c r="B163" s="5" t="s">
        <v>0</v>
      </c>
      <c r="C163" s="7" t="s">
        <v>73</v>
      </c>
    </row>
    <row r="164" spans="2:3" ht="12.75">
      <c r="B164" s="8" t="s">
        <v>1</v>
      </c>
      <c r="C164" s="9"/>
    </row>
    <row r="165" spans="2:3" ht="12.75" outlineLevel="1">
      <c r="B165" s="8" t="s">
        <v>2</v>
      </c>
      <c r="C165" s="9"/>
    </row>
    <row r="166" spans="2:3" ht="12.75" outlineLevel="1">
      <c r="B166" s="8" t="s">
        <v>3</v>
      </c>
      <c r="C166" s="9"/>
    </row>
    <row r="167" spans="2:3" ht="12.75" outlineLevel="1">
      <c r="B167" s="8" t="s">
        <v>4</v>
      </c>
      <c r="C167" s="9"/>
    </row>
    <row r="168" spans="2:3" ht="12.75" outlineLevel="1">
      <c r="B168" s="8" t="s">
        <v>5</v>
      </c>
      <c r="C168" s="9"/>
    </row>
    <row r="169" spans="2:3" ht="12.75" outlineLevel="1">
      <c r="B169" s="8" t="s">
        <v>6</v>
      </c>
      <c r="C169" s="9"/>
    </row>
    <row r="170" spans="2:3" ht="12.75" outlineLevel="1">
      <c r="B170" s="8" t="s">
        <v>7</v>
      </c>
      <c r="C170" s="9"/>
    </row>
    <row r="171" spans="2:3" ht="12.75" outlineLevel="1">
      <c r="B171" s="8" t="s">
        <v>8</v>
      </c>
      <c r="C171" s="9"/>
    </row>
    <row r="172" spans="2:3" ht="12.75" outlineLevel="1">
      <c r="B172" s="8" t="s">
        <v>9</v>
      </c>
      <c r="C172" s="9"/>
    </row>
    <row r="173" spans="1:3" ht="12.75" outlineLevel="1">
      <c r="A173" s="4" t="str">
        <f>C162&amp;"-V1"</f>
        <v>U11-V1</v>
      </c>
      <c r="B173" s="5" t="s">
        <v>10</v>
      </c>
      <c r="C173" s="7"/>
    </row>
    <row r="174" spans="1:3" ht="12.75" outlineLevel="1">
      <c r="A174" s="4" t="str">
        <f>C162&amp;"-V2"</f>
        <v>U11-V2</v>
      </c>
      <c r="B174" s="5" t="s">
        <v>11</v>
      </c>
      <c r="C174" s="7"/>
    </row>
    <row r="175" spans="1:3" ht="12.75" outlineLevel="1">
      <c r="A175" s="4" t="str">
        <f>C162&amp;"-V3"</f>
        <v>U11-V3</v>
      </c>
      <c r="B175" s="5" t="s">
        <v>12</v>
      </c>
      <c r="C175" s="7"/>
    </row>
    <row r="176" spans="1:3" ht="12.75" outlineLevel="1">
      <c r="A176" s="4" t="str">
        <f>C162&amp;"-V4"</f>
        <v>U11-V4</v>
      </c>
      <c r="B176" s="5" t="s">
        <v>13</v>
      </c>
      <c r="C176" s="7"/>
    </row>
    <row r="178" spans="1:3" ht="12.75">
      <c r="A178" s="4" t="str">
        <f>C178</f>
        <v>U12</v>
      </c>
      <c r="B178" s="5" t="s">
        <v>15</v>
      </c>
      <c r="C178" s="6" t="s">
        <v>39</v>
      </c>
    </row>
    <row r="179" spans="1:3" ht="12.75">
      <c r="A179" s="4" t="str">
        <f>C178&amp;"-N"</f>
        <v>U12-N</v>
      </c>
      <c r="B179" s="5" t="s">
        <v>0</v>
      </c>
      <c r="C179" s="7" t="s">
        <v>74</v>
      </c>
    </row>
    <row r="180" spans="2:3" ht="12.75">
      <c r="B180" s="8" t="s">
        <v>1</v>
      </c>
      <c r="C180" s="9"/>
    </row>
    <row r="181" spans="2:3" ht="12.75" outlineLevel="1">
      <c r="B181" s="8" t="s">
        <v>2</v>
      </c>
      <c r="C181" s="9"/>
    </row>
    <row r="182" spans="2:3" ht="12.75" outlineLevel="1">
      <c r="B182" s="8" t="s">
        <v>3</v>
      </c>
      <c r="C182" s="9"/>
    </row>
    <row r="183" spans="2:3" ht="12.75" outlineLevel="1">
      <c r="B183" s="8" t="s">
        <v>4</v>
      </c>
      <c r="C183" s="9"/>
    </row>
    <row r="184" spans="2:3" ht="12.75" outlineLevel="1">
      <c r="B184" s="8" t="s">
        <v>5</v>
      </c>
      <c r="C184" s="9"/>
    </row>
    <row r="185" spans="2:3" ht="12.75" outlineLevel="1">
      <c r="B185" s="8" t="s">
        <v>6</v>
      </c>
      <c r="C185" s="9"/>
    </row>
    <row r="186" spans="2:3" ht="12.75" outlineLevel="1">
      <c r="B186" s="8" t="s">
        <v>7</v>
      </c>
      <c r="C186" s="9"/>
    </row>
    <row r="187" spans="2:3" ht="12.75" outlineLevel="1">
      <c r="B187" s="8" t="s">
        <v>8</v>
      </c>
      <c r="C187" s="9"/>
    </row>
    <row r="188" spans="2:3" ht="12.75" outlineLevel="1">
      <c r="B188" s="8" t="s">
        <v>9</v>
      </c>
      <c r="C188" s="9"/>
    </row>
    <row r="189" spans="1:3" ht="12.75" outlineLevel="1">
      <c r="A189" s="4" t="str">
        <f>C178&amp;"-V1"</f>
        <v>U12-V1</v>
      </c>
      <c r="B189" s="5" t="s">
        <v>10</v>
      </c>
      <c r="C189" s="7"/>
    </row>
    <row r="190" spans="1:3" ht="12.75" outlineLevel="1">
      <c r="A190" s="4" t="str">
        <f>C178&amp;"-V2"</f>
        <v>U12-V2</v>
      </c>
      <c r="B190" s="5" t="s">
        <v>11</v>
      </c>
      <c r="C190" s="7"/>
    </row>
    <row r="191" spans="1:3" ht="12.75" outlineLevel="1">
      <c r="A191" s="4" t="str">
        <f>C178&amp;"-V3"</f>
        <v>U12-V3</v>
      </c>
      <c r="B191" s="5" t="s">
        <v>12</v>
      </c>
      <c r="C191" s="7"/>
    </row>
    <row r="192" spans="1:3" ht="12.75" outlineLevel="1">
      <c r="A192" s="4" t="str">
        <f>C178&amp;"-V4"</f>
        <v>U12-V4</v>
      </c>
      <c r="B192" s="5" t="s">
        <v>13</v>
      </c>
      <c r="C192" s="7"/>
    </row>
    <row r="194" spans="1:3" ht="12.75">
      <c r="A194" s="4" t="str">
        <f>C194</f>
        <v>U13</v>
      </c>
      <c r="B194" s="5" t="s">
        <v>15</v>
      </c>
      <c r="C194" s="6" t="s">
        <v>40</v>
      </c>
    </row>
    <row r="195" spans="1:3" ht="12.75">
      <c r="A195" s="4" t="str">
        <f>C194&amp;"-N"</f>
        <v>U13-N</v>
      </c>
      <c r="B195" s="5" t="s">
        <v>0</v>
      </c>
      <c r="C195" s="7" t="s">
        <v>75</v>
      </c>
    </row>
    <row r="196" spans="2:3" ht="12.75">
      <c r="B196" s="8" t="s">
        <v>1</v>
      </c>
      <c r="C196" s="9"/>
    </row>
    <row r="197" spans="2:3" ht="12.75" outlineLevel="1">
      <c r="B197" s="8" t="s">
        <v>2</v>
      </c>
      <c r="C197" s="9"/>
    </row>
    <row r="198" spans="2:3" ht="12.75" outlineLevel="1">
      <c r="B198" s="8" t="s">
        <v>3</v>
      </c>
      <c r="C198" s="9"/>
    </row>
    <row r="199" spans="2:3" ht="12.75" outlineLevel="1">
      <c r="B199" s="8" t="s">
        <v>4</v>
      </c>
      <c r="C199" s="9"/>
    </row>
    <row r="200" spans="2:3" ht="12.75" outlineLevel="1">
      <c r="B200" s="8" t="s">
        <v>5</v>
      </c>
      <c r="C200" s="9"/>
    </row>
    <row r="201" spans="2:3" ht="12.75" outlineLevel="1">
      <c r="B201" s="8" t="s">
        <v>6</v>
      </c>
      <c r="C201" s="9"/>
    </row>
    <row r="202" spans="2:3" ht="12.75" outlineLevel="1">
      <c r="B202" s="8" t="s">
        <v>7</v>
      </c>
      <c r="C202" s="9"/>
    </row>
    <row r="203" spans="2:3" ht="12.75" outlineLevel="1">
      <c r="B203" s="8" t="s">
        <v>8</v>
      </c>
      <c r="C203" s="9"/>
    </row>
    <row r="204" spans="2:3" ht="12.75" outlineLevel="1">
      <c r="B204" s="8" t="s">
        <v>9</v>
      </c>
      <c r="C204" s="9"/>
    </row>
    <row r="205" spans="1:3" ht="12.75" outlineLevel="1">
      <c r="A205" s="4" t="str">
        <f>C194&amp;"-V1"</f>
        <v>U13-V1</v>
      </c>
      <c r="B205" s="5" t="s">
        <v>10</v>
      </c>
      <c r="C205" s="7"/>
    </row>
    <row r="206" spans="1:3" ht="12.75" outlineLevel="1">
      <c r="A206" s="4" t="str">
        <f>C194&amp;"-V2"</f>
        <v>U13-V2</v>
      </c>
      <c r="B206" s="5" t="s">
        <v>11</v>
      </c>
      <c r="C206" s="7"/>
    </row>
    <row r="207" spans="1:3" ht="12.75" outlineLevel="1">
      <c r="A207" s="4" t="str">
        <f>C194&amp;"-V3"</f>
        <v>U13-V3</v>
      </c>
      <c r="B207" s="5" t="s">
        <v>12</v>
      </c>
      <c r="C207" s="7"/>
    </row>
    <row r="208" spans="1:3" ht="12.75" outlineLevel="1">
      <c r="A208" s="4" t="str">
        <f>C194&amp;"-V4"</f>
        <v>U13-V4</v>
      </c>
      <c r="B208" s="5" t="s">
        <v>13</v>
      </c>
      <c r="C208" s="7"/>
    </row>
    <row r="210" spans="1:3" ht="12.75">
      <c r="A210" s="4" t="str">
        <f>C210</f>
        <v>U14</v>
      </c>
      <c r="B210" s="5" t="s">
        <v>15</v>
      </c>
      <c r="C210" s="6" t="s">
        <v>41</v>
      </c>
    </row>
    <row r="211" spans="1:3" ht="12.75">
      <c r="A211" s="4" t="str">
        <f>C210&amp;"-N"</f>
        <v>U14-N</v>
      </c>
      <c r="B211" s="5" t="s">
        <v>0</v>
      </c>
      <c r="C211" s="7" t="s">
        <v>76</v>
      </c>
    </row>
    <row r="212" spans="2:3" ht="12.75">
      <c r="B212" s="8" t="s">
        <v>1</v>
      </c>
      <c r="C212" s="9"/>
    </row>
    <row r="213" spans="2:3" ht="12.75" outlineLevel="1">
      <c r="B213" s="8" t="s">
        <v>2</v>
      </c>
      <c r="C213" s="9"/>
    </row>
    <row r="214" spans="2:3" ht="12.75" outlineLevel="1">
      <c r="B214" s="8" t="s">
        <v>3</v>
      </c>
      <c r="C214" s="9"/>
    </row>
    <row r="215" spans="2:3" ht="12.75" outlineLevel="1">
      <c r="B215" s="8" t="s">
        <v>4</v>
      </c>
      <c r="C215" s="9"/>
    </row>
    <row r="216" spans="2:3" ht="12.75" outlineLevel="1">
      <c r="B216" s="8" t="s">
        <v>5</v>
      </c>
      <c r="C216" s="9"/>
    </row>
    <row r="217" spans="2:3" ht="12.75" outlineLevel="1">
      <c r="B217" s="8" t="s">
        <v>6</v>
      </c>
      <c r="C217" s="9"/>
    </row>
    <row r="218" spans="2:3" ht="12.75" outlineLevel="1">
      <c r="B218" s="8" t="s">
        <v>7</v>
      </c>
      <c r="C218" s="9"/>
    </row>
    <row r="219" spans="2:3" ht="12.75" outlineLevel="1">
      <c r="B219" s="8" t="s">
        <v>8</v>
      </c>
      <c r="C219" s="9"/>
    </row>
    <row r="220" spans="2:3" ht="12.75" outlineLevel="1">
      <c r="B220" s="8" t="s">
        <v>9</v>
      </c>
      <c r="C220" s="9"/>
    </row>
    <row r="221" spans="1:3" ht="12.75" outlineLevel="1">
      <c r="A221" s="4" t="str">
        <f>C210&amp;"-V1"</f>
        <v>U14-V1</v>
      </c>
      <c r="B221" s="5" t="s">
        <v>10</v>
      </c>
      <c r="C221" s="7"/>
    </row>
    <row r="222" spans="1:3" ht="12.75" outlineLevel="1">
      <c r="A222" s="4" t="str">
        <f>C210&amp;"-V2"</f>
        <v>U14-V2</v>
      </c>
      <c r="B222" s="5" t="s">
        <v>11</v>
      </c>
      <c r="C222" s="7"/>
    </row>
    <row r="223" spans="1:3" ht="12.75" outlineLevel="1">
      <c r="A223" s="4" t="str">
        <f>C210&amp;"-V3"</f>
        <v>U14-V3</v>
      </c>
      <c r="B223" s="5" t="s">
        <v>12</v>
      </c>
      <c r="C223" s="7"/>
    </row>
    <row r="224" spans="1:3" ht="12.75" outlineLevel="1">
      <c r="A224" s="4" t="str">
        <f>C210&amp;"-V4"</f>
        <v>U14-V4</v>
      </c>
      <c r="B224" s="5" t="s">
        <v>13</v>
      </c>
      <c r="C224" s="7"/>
    </row>
    <row r="226" spans="1:3" ht="12.75">
      <c r="A226" s="4" t="str">
        <f>C226</f>
        <v>U15</v>
      </c>
      <c r="B226" s="5" t="s">
        <v>15</v>
      </c>
      <c r="C226" s="6" t="s">
        <v>42</v>
      </c>
    </row>
    <row r="227" spans="1:3" ht="12.75">
      <c r="A227" s="4" t="str">
        <f>C226&amp;"-N"</f>
        <v>U15-N</v>
      </c>
      <c r="B227" s="5" t="s">
        <v>0</v>
      </c>
      <c r="C227" s="7" t="s">
        <v>77</v>
      </c>
    </row>
    <row r="228" spans="2:3" ht="12.75">
      <c r="B228" s="8" t="s">
        <v>1</v>
      </c>
      <c r="C228" s="9"/>
    </row>
    <row r="229" spans="2:3" ht="12.75" outlineLevel="1">
      <c r="B229" s="8" t="s">
        <v>2</v>
      </c>
      <c r="C229" s="9"/>
    </row>
    <row r="230" spans="2:3" ht="12.75" outlineLevel="1">
      <c r="B230" s="8" t="s">
        <v>3</v>
      </c>
      <c r="C230" s="9"/>
    </row>
    <row r="231" spans="2:3" ht="12.75" outlineLevel="1">
      <c r="B231" s="8" t="s">
        <v>4</v>
      </c>
      <c r="C231" s="9"/>
    </row>
    <row r="232" spans="2:3" ht="12.75" outlineLevel="1">
      <c r="B232" s="8" t="s">
        <v>5</v>
      </c>
      <c r="C232" s="9"/>
    </row>
    <row r="233" spans="2:3" ht="12.75" outlineLevel="1">
      <c r="B233" s="8" t="s">
        <v>6</v>
      </c>
      <c r="C233" s="9"/>
    </row>
    <row r="234" spans="2:3" ht="12.75" outlineLevel="1">
      <c r="B234" s="8" t="s">
        <v>7</v>
      </c>
      <c r="C234" s="9"/>
    </row>
    <row r="235" spans="2:3" ht="12.75" outlineLevel="1">
      <c r="B235" s="8" t="s">
        <v>8</v>
      </c>
      <c r="C235" s="9"/>
    </row>
    <row r="236" spans="2:3" ht="12.75" outlineLevel="1">
      <c r="B236" s="8" t="s">
        <v>9</v>
      </c>
      <c r="C236" s="9"/>
    </row>
    <row r="237" spans="1:3" ht="12.75" outlineLevel="1">
      <c r="A237" s="4" t="str">
        <f>C226&amp;"-V1"</f>
        <v>U15-V1</v>
      </c>
      <c r="B237" s="5" t="s">
        <v>10</v>
      </c>
      <c r="C237" s="7"/>
    </row>
    <row r="238" spans="1:3" ht="12.75" outlineLevel="1">
      <c r="A238" s="4" t="str">
        <f>C226&amp;"-V2"</f>
        <v>U15-V2</v>
      </c>
      <c r="B238" s="5" t="s">
        <v>11</v>
      </c>
      <c r="C238" s="7"/>
    </row>
    <row r="239" spans="1:3" ht="12.75" outlineLevel="1">
      <c r="A239" s="4" t="str">
        <f>C226&amp;"-V3"</f>
        <v>U15-V3</v>
      </c>
      <c r="B239" s="5" t="s">
        <v>12</v>
      </c>
      <c r="C239" s="7"/>
    </row>
    <row r="240" spans="1:3" ht="12.75" outlineLevel="1">
      <c r="A240" s="4" t="str">
        <f>C226&amp;"-V4"</f>
        <v>U15-V4</v>
      </c>
      <c r="B240" s="5" t="s">
        <v>13</v>
      </c>
      <c r="C240" s="7"/>
    </row>
    <row r="242" spans="1:3" ht="12.75">
      <c r="A242" s="4" t="str">
        <f>C242</f>
        <v>U16</v>
      </c>
      <c r="B242" s="5" t="s">
        <v>15</v>
      </c>
      <c r="C242" s="6" t="s">
        <v>43</v>
      </c>
    </row>
    <row r="243" spans="1:3" ht="12.75">
      <c r="A243" s="4" t="str">
        <f>C242&amp;"-N"</f>
        <v>U16-N</v>
      </c>
      <c r="B243" s="5" t="s">
        <v>0</v>
      </c>
      <c r="C243" s="7" t="s">
        <v>78</v>
      </c>
    </row>
    <row r="244" spans="2:3" ht="12.75">
      <c r="B244" s="8" t="s">
        <v>1</v>
      </c>
      <c r="C244" s="9"/>
    </row>
    <row r="245" spans="2:3" ht="12.75" outlineLevel="1">
      <c r="B245" s="8" t="s">
        <v>2</v>
      </c>
      <c r="C245" s="9"/>
    </row>
    <row r="246" spans="2:3" ht="12.75" outlineLevel="1">
      <c r="B246" s="8" t="s">
        <v>3</v>
      </c>
      <c r="C246" s="9"/>
    </row>
    <row r="247" spans="2:3" ht="12.75" outlineLevel="1">
      <c r="B247" s="8" t="s">
        <v>4</v>
      </c>
      <c r="C247" s="9"/>
    </row>
    <row r="248" spans="2:3" ht="12.75" outlineLevel="1">
      <c r="B248" s="8" t="s">
        <v>5</v>
      </c>
      <c r="C248" s="9"/>
    </row>
    <row r="249" spans="2:3" ht="12.75" outlineLevel="1">
      <c r="B249" s="8" t="s">
        <v>6</v>
      </c>
      <c r="C249" s="9"/>
    </row>
    <row r="250" spans="2:3" ht="12.75" outlineLevel="1">
      <c r="B250" s="8" t="s">
        <v>7</v>
      </c>
      <c r="C250" s="9"/>
    </row>
    <row r="251" spans="2:3" ht="12.75" outlineLevel="1">
      <c r="B251" s="8" t="s">
        <v>8</v>
      </c>
      <c r="C251" s="9"/>
    </row>
    <row r="252" spans="2:3" ht="12.75" outlineLevel="1">
      <c r="B252" s="8" t="s">
        <v>9</v>
      </c>
      <c r="C252" s="9"/>
    </row>
    <row r="253" spans="1:3" ht="12.75" outlineLevel="1">
      <c r="A253" s="4" t="str">
        <f>C242&amp;"-V1"</f>
        <v>U16-V1</v>
      </c>
      <c r="B253" s="5" t="s">
        <v>10</v>
      </c>
      <c r="C253" s="7"/>
    </row>
    <row r="254" spans="1:3" ht="12.75" outlineLevel="1">
      <c r="A254" s="4" t="str">
        <f>C242&amp;"-V2"</f>
        <v>U16-V2</v>
      </c>
      <c r="B254" s="5" t="s">
        <v>11</v>
      </c>
      <c r="C254" s="7"/>
    </row>
    <row r="255" spans="1:3" ht="12.75" outlineLevel="1">
      <c r="A255" s="4" t="str">
        <f>C242&amp;"-V3"</f>
        <v>U16-V3</v>
      </c>
      <c r="B255" s="5" t="s">
        <v>12</v>
      </c>
      <c r="C255" s="7"/>
    </row>
    <row r="256" spans="1:3" ht="12.75" outlineLevel="1">
      <c r="A256" s="4" t="str">
        <f>C242&amp;"-V4"</f>
        <v>U16-V4</v>
      </c>
      <c r="B256" s="5" t="s">
        <v>13</v>
      </c>
      <c r="C256" s="7"/>
    </row>
    <row r="258" spans="1:3" ht="12.75">
      <c r="A258" s="4" t="str">
        <f>C258</f>
        <v>U17</v>
      </c>
      <c r="B258" s="5" t="s">
        <v>15</v>
      </c>
      <c r="C258" s="6" t="s">
        <v>44</v>
      </c>
    </row>
    <row r="259" spans="1:3" ht="12.75">
      <c r="A259" s="4" t="str">
        <f>C258&amp;"-N"</f>
        <v>U17-N</v>
      </c>
      <c r="B259" s="5" t="s">
        <v>0</v>
      </c>
      <c r="C259" s="7" t="s">
        <v>79</v>
      </c>
    </row>
    <row r="260" spans="2:3" ht="12.75">
      <c r="B260" s="8" t="s">
        <v>1</v>
      </c>
      <c r="C260" s="9"/>
    </row>
    <row r="261" spans="2:3" ht="12.75" outlineLevel="1">
      <c r="B261" s="8" t="s">
        <v>2</v>
      </c>
      <c r="C261" s="9"/>
    </row>
    <row r="262" spans="2:3" ht="12.75" outlineLevel="1">
      <c r="B262" s="8" t="s">
        <v>3</v>
      </c>
      <c r="C262" s="9"/>
    </row>
    <row r="263" spans="2:3" ht="12.75" outlineLevel="1">
      <c r="B263" s="8" t="s">
        <v>4</v>
      </c>
      <c r="C263" s="9"/>
    </row>
    <row r="264" spans="2:3" ht="12.75" outlineLevel="1">
      <c r="B264" s="8" t="s">
        <v>5</v>
      </c>
      <c r="C264" s="9"/>
    </row>
    <row r="265" spans="2:3" ht="12.75" outlineLevel="1">
      <c r="B265" s="8" t="s">
        <v>6</v>
      </c>
      <c r="C265" s="9"/>
    </row>
    <row r="266" spans="2:3" ht="12.75" outlineLevel="1">
      <c r="B266" s="8" t="s">
        <v>7</v>
      </c>
      <c r="C266" s="9"/>
    </row>
    <row r="267" spans="2:3" ht="12.75" outlineLevel="1">
      <c r="B267" s="8" t="s">
        <v>8</v>
      </c>
      <c r="C267" s="9"/>
    </row>
    <row r="268" spans="2:3" ht="12.75" outlineLevel="1">
      <c r="B268" s="8" t="s">
        <v>9</v>
      </c>
      <c r="C268" s="9"/>
    </row>
    <row r="269" spans="1:3" ht="12.75" outlineLevel="1">
      <c r="A269" s="4" t="str">
        <f>C258&amp;"-V1"</f>
        <v>U17-V1</v>
      </c>
      <c r="B269" s="5" t="s">
        <v>10</v>
      </c>
      <c r="C269" s="7"/>
    </row>
    <row r="270" spans="1:3" ht="12.75" outlineLevel="1">
      <c r="A270" s="4" t="str">
        <f>C258&amp;"-V2"</f>
        <v>U17-V2</v>
      </c>
      <c r="B270" s="5" t="s">
        <v>11</v>
      </c>
      <c r="C270" s="7"/>
    </row>
    <row r="271" spans="1:3" ht="12.75" outlineLevel="1">
      <c r="A271" s="4" t="str">
        <f>C258&amp;"-V3"</f>
        <v>U17-V3</v>
      </c>
      <c r="B271" s="5" t="s">
        <v>12</v>
      </c>
      <c r="C271" s="7"/>
    </row>
    <row r="272" spans="1:3" ht="12.75" outlineLevel="1">
      <c r="A272" s="4" t="str">
        <f>C258&amp;"-V4"</f>
        <v>U17-V4</v>
      </c>
      <c r="B272" s="5" t="s">
        <v>13</v>
      </c>
      <c r="C272" s="7"/>
    </row>
    <row r="274" spans="1:3" ht="12.75">
      <c r="A274" s="4" t="str">
        <f>C274</f>
        <v>U18</v>
      </c>
      <c r="B274" s="5" t="s">
        <v>15</v>
      </c>
      <c r="C274" s="6" t="s">
        <v>45</v>
      </c>
    </row>
    <row r="275" spans="1:3" ht="12.75">
      <c r="A275" s="4" t="str">
        <f>C274&amp;"-N"</f>
        <v>U18-N</v>
      </c>
      <c r="B275" s="5" t="s">
        <v>0</v>
      </c>
      <c r="C275" s="7" t="s">
        <v>80</v>
      </c>
    </row>
    <row r="276" spans="2:3" ht="12.75">
      <c r="B276" s="8" t="s">
        <v>1</v>
      </c>
      <c r="C276" s="7"/>
    </row>
    <row r="277" spans="2:3" ht="12.75" outlineLevel="1">
      <c r="B277" s="8" t="s">
        <v>2</v>
      </c>
      <c r="C277" s="9"/>
    </row>
    <row r="278" spans="2:3" ht="12.75" outlineLevel="1">
      <c r="B278" s="8" t="s">
        <v>3</v>
      </c>
      <c r="C278" s="9"/>
    </row>
    <row r="279" spans="2:3" ht="12.75" outlineLevel="1">
      <c r="B279" s="8" t="s">
        <v>4</v>
      </c>
      <c r="C279" s="9"/>
    </row>
    <row r="280" spans="2:3" ht="12.75" outlineLevel="1">
      <c r="B280" s="8" t="s">
        <v>5</v>
      </c>
      <c r="C280" s="9"/>
    </row>
    <row r="281" spans="2:3" ht="12.75" outlineLevel="1">
      <c r="B281" s="8" t="s">
        <v>6</v>
      </c>
      <c r="C281" s="9"/>
    </row>
    <row r="282" spans="2:3" ht="12.75" outlineLevel="1">
      <c r="B282" s="8" t="s">
        <v>7</v>
      </c>
      <c r="C282" s="9"/>
    </row>
    <row r="283" spans="2:3" ht="12.75" outlineLevel="1">
      <c r="B283" s="8" t="s">
        <v>8</v>
      </c>
      <c r="C283" s="9"/>
    </row>
    <row r="284" spans="2:3" ht="12.75" outlineLevel="1">
      <c r="B284" s="8" t="s">
        <v>9</v>
      </c>
      <c r="C284" s="9"/>
    </row>
    <row r="285" spans="1:3" ht="12.75" outlineLevel="1">
      <c r="A285" s="4" t="str">
        <f>C274&amp;"-V1"</f>
        <v>U18-V1</v>
      </c>
      <c r="B285" s="5" t="s">
        <v>10</v>
      </c>
      <c r="C285" s="7"/>
    </row>
    <row r="286" spans="1:3" ht="12.75" outlineLevel="1">
      <c r="A286" s="4" t="str">
        <f>C274&amp;"-V2"</f>
        <v>U18-V2</v>
      </c>
      <c r="B286" s="5" t="s">
        <v>11</v>
      </c>
      <c r="C286" s="7"/>
    </row>
    <row r="287" spans="1:3" ht="12.75" outlineLevel="1">
      <c r="A287" s="4" t="str">
        <f>C274&amp;"-V3"</f>
        <v>U18-V3</v>
      </c>
      <c r="B287" s="5" t="s">
        <v>12</v>
      </c>
      <c r="C287" s="7"/>
    </row>
    <row r="288" spans="1:3" ht="12.75" outlineLevel="1">
      <c r="A288" s="4" t="str">
        <f>C274&amp;"-V4"</f>
        <v>U18-V4</v>
      </c>
      <c r="B288" s="5" t="s">
        <v>13</v>
      </c>
      <c r="C288" s="7"/>
    </row>
    <row r="290" spans="1:3" ht="12.75">
      <c r="A290" s="4" t="str">
        <f>C290</f>
        <v>U19</v>
      </c>
      <c r="B290" s="5" t="s">
        <v>15</v>
      </c>
      <c r="C290" s="6" t="s">
        <v>46</v>
      </c>
    </row>
    <row r="291" spans="1:3" ht="12.75">
      <c r="A291" s="4" t="str">
        <f>C290&amp;"-N"</f>
        <v>U19-N</v>
      </c>
      <c r="B291" s="5" t="s">
        <v>0</v>
      </c>
      <c r="C291" s="7" t="s">
        <v>81</v>
      </c>
    </row>
    <row r="292" spans="2:3" ht="12.75">
      <c r="B292" s="8" t="s">
        <v>1</v>
      </c>
      <c r="C292" s="9"/>
    </row>
    <row r="293" spans="2:3" ht="12.75" outlineLevel="1">
      <c r="B293" s="8" t="s">
        <v>2</v>
      </c>
      <c r="C293" s="9"/>
    </row>
    <row r="294" spans="2:3" ht="12.75" outlineLevel="1">
      <c r="B294" s="8" t="s">
        <v>3</v>
      </c>
      <c r="C294" s="9"/>
    </row>
    <row r="295" spans="2:3" ht="12.75" outlineLevel="1">
      <c r="B295" s="8" t="s">
        <v>4</v>
      </c>
      <c r="C295" s="9"/>
    </row>
    <row r="296" spans="2:3" ht="12.75" outlineLevel="1">
      <c r="B296" s="8" t="s">
        <v>5</v>
      </c>
      <c r="C296" s="9"/>
    </row>
    <row r="297" spans="2:3" ht="12.75" outlineLevel="1">
      <c r="B297" s="8" t="s">
        <v>6</v>
      </c>
      <c r="C297" s="9"/>
    </row>
    <row r="298" spans="2:3" ht="12.75" outlineLevel="1">
      <c r="B298" s="8" t="s">
        <v>7</v>
      </c>
      <c r="C298" s="9"/>
    </row>
    <row r="299" spans="2:3" ht="12.75" outlineLevel="1">
      <c r="B299" s="8" t="s">
        <v>8</v>
      </c>
      <c r="C299" s="9"/>
    </row>
    <row r="300" spans="2:3" ht="12.75" outlineLevel="1">
      <c r="B300" s="8" t="s">
        <v>9</v>
      </c>
      <c r="C300" s="9"/>
    </row>
    <row r="301" spans="1:3" ht="12.75" outlineLevel="1">
      <c r="A301" s="4" t="str">
        <f>C290&amp;"-V1"</f>
        <v>U19-V1</v>
      </c>
      <c r="B301" s="5" t="s">
        <v>10</v>
      </c>
      <c r="C301" s="7"/>
    </row>
    <row r="302" spans="1:3" ht="12.75" outlineLevel="1">
      <c r="A302" s="4" t="str">
        <f>C290&amp;"-V2"</f>
        <v>U19-V2</v>
      </c>
      <c r="B302" s="5" t="s">
        <v>11</v>
      </c>
      <c r="C302" s="7"/>
    </row>
    <row r="303" spans="1:3" ht="12.75" outlineLevel="1">
      <c r="A303" s="4" t="str">
        <f>C290&amp;"-V3"</f>
        <v>U19-V3</v>
      </c>
      <c r="B303" s="5" t="s">
        <v>12</v>
      </c>
      <c r="C303" s="7"/>
    </row>
    <row r="304" spans="1:3" ht="12.75" outlineLevel="1">
      <c r="A304" s="4" t="str">
        <f>C290&amp;"-V4"</f>
        <v>U19-V4</v>
      </c>
      <c r="B304" s="5" t="s">
        <v>13</v>
      </c>
      <c r="C304" s="7"/>
    </row>
    <row r="306" spans="1:3" ht="12.75">
      <c r="A306" s="4" t="str">
        <f>C306</f>
        <v>U20</v>
      </c>
      <c r="B306" s="5" t="s">
        <v>15</v>
      </c>
      <c r="C306" s="6" t="s">
        <v>47</v>
      </c>
    </row>
    <row r="307" spans="1:3" ht="12.75">
      <c r="A307" s="4" t="str">
        <f>C306&amp;"-N"</f>
        <v>U20-N</v>
      </c>
      <c r="B307" s="5" t="s">
        <v>0</v>
      </c>
      <c r="C307" s="7" t="s">
        <v>82</v>
      </c>
    </row>
    <row r="308" spans="2:3" ht="12.75">
      <c r="B308" s="8" t="s">
        <v>1</v>
      </c>
      <c r="C308" s="9"/>
    </row>
    <row r="309" spans="2:3" ht="12.75" outlineLevel="1">
      <c r="B309" s="8" t="s">
        <v>2</v>
      </c>
      <c r="C309" s="9"/>
    </row>
    <row r="310" spans="2:3" ht="12.75" outlineLevel="1">
      <c r="B310" s="8" t="s">
        <v>3</v>
      </c>
      <c r="C310" s="9"/>
    </row>
    <row r="311" spans="2:3" ht="12.75" outlineLevel="1">
      <c r="B311" s="8" t="s">
        <v>4</v>
      </c>
      <c r="C311" s="9"/>
    </row>
    <row r="312" spans="2:3" ht="12.75" outlineLevel="1">
      <c r="B312" s="8" t="s">
        <v>5</v>
      </c>
      <c r="C312" s="9"/>
    </row>
    <row r="313" spans="2:3" ht="12.75" outlineLevel="1">
      <c r="B313" s="8" t="s">
        <v>6</v>
      </c>
      <c r="C313" s="9"/>
    </row>
    <row r="314" spans="2:3" ht="12.75" outlineLevel="1">
      <c r="B314" s="8" t="s">
        <v>7</v>
      </c>
      <c r="C314" s="9"/>
    </row>
    <row r="315" spans="2:3" ht="12.75" outlineLevel="1">
      <c r="B315" s="8" t="s">
        <v>8</v>
      </c>
      <c r="C315" s="9"/>
    </row>
    <row r="316" spans="2:3" ht="12.75" outlineLevel="1">
      <c r="B316" s="8" t="s">
        <v>9</v>
      </c>
      <c r="C316" s="9"/>
    </row>
    <row r="317" spans="1:3" ht="12.75" outlineLevel="1">
      <c r="A317" s="4" t="str">
        <f>C306&amp;"-V1"</f>
        <v>U20-V1</v>
      </c>
      <c r="B317" s="5" t="s">
        <v>10</v>
      </c>
      <c r="C317" s="7"/>
    </row>
    <row r="318" spans="1:3" ht="12.75" outlineLevel="1">
      <c r="A318" s="4" t="str">
        <f>C306&amp;"-V2"</f>
        <v>U20-V2</v>
      </c>
      <c r="B318" s="5" t="s">
        <v>11</v>
      </c>
      <c r="C318" s="7"/>
    </row>
    <row r="319" spans="1:3" ht="12.75" outlineLevel="1">
      <c r="A319" s="4" t="str">
        <f>C306&amp;"-V3"</f>
        <v>U20-V3</v>
      </c>
      <c r="B319" s="5" t="s">
        <v>12</v>
      </c>
      <c r="C319" s="7"/>
    </row>
    <row r="320" spans="1:3" ht="12.75" outlineLevel="1">
      <c r="A320" s="4" t="str">
        <f>C306&amp;"-V4"</f>
        <v>U20-V4</v>
      </c>
      <c r="B320" s="5" t="s">
        <v>13</v>
      </c>
      <c r="C320" s="7"/>
    </row>
    <row r="322" spans="1:3" ht="12.75">
      <c r="A322" s="4" t="str">
        <f>C322</f>
        <v>U21</v>
      </c>
      <c r="B322" s="5" t="s">
        <v>15</v>
      </c>
      <c r="C322" s="6" t="s">
        <v>48</v>
      </c>
    </row>
    <row r="323" spans="1:3" ht="12.75">
      <c r="A323" s="4" t="str">
        <f>C322&amp;"-N"</f>
        <v>U21-N</v>
      </c>
      <c r="B323" s="5" t="s">
        <v>0</v>
      </c>
      <c r="C323" s="7" t="s">
        <v>83</v>
      </c>
    </row>
    <row r="324" spans="2:3" ht="12.75">
      <c r="B324" s="8" t="s">
        <v>1</v>
      </c>
      <c r="C324" s="9"/>
    </row>
    <row r="325" spans="2:3" ht="12.75" outlineLevel="1">
      <c r="B325" s="8" t="s">
        <v>2</v>
      </c>
      <c r="C325" s="9"/>
    </row>
    <row r="326" spans="2:3" ht="12.75" outlineLevel="1">
      <c r="B326" s="8" t="s">
        <v>3</v>
      </c>
      <c r="C326" s="9"/>
    </row>
    <row r="327" spans="2:3" ht="12.75" outlineLevel="1">
      <c r="B327" s="8" t="s">
        <v>4</v>
      </c>
      <c r="C327" s="9"/>
    </row>
    <row r="328" spans="2:3" ht="12.75" outlineLevel="1">
      <c r="B328" s="8" t="s">
        <v>5</v>
      </c>
      <c r="C328" s="9"/>
    </row>
    <row r="329" spans="2:3" ht="12.75" outlineLevel="1">
      <c r="B329" s="8" t="s">
        <v>6</v>
      </c>
      <c r="C329" s="9"/>
    </row>
    <row r="330" spans="2:3" ht="12.75" outlineLevel="1">
      <c r="B330" s="8" t="s">
        <v>7</v>
      </c>
      <c r="C330" s="9"/>
    </row>
    <row r="331" spans="2:3" ht="12.75" outlineLevel="1">
      <c r="B331" s="8" t="s">
        <v>8</v>
      </c>
      <c r="C331" s="9"/>
    </row>
    <row r="332" spans="2:3" ht="12.75" outlineLevel="1">
      <c r="B332" s="8" t="s">
        <v>9</v>
      </c>
      <c r="C332" s="9"/>
    </row>
    <row r="333" spans="1:3" ht="12.75" outlineLevel="1">
      <c r="A333" s="4" t="str">
        <f>C322&amp;"-V1"</f>
        <v>U21-V1</v>
      </c>
      <c r="B333" s="5" t="s">
        <v>10</v>
      </c>
      <c r="C333" s="7"/>
    </row>
    <row r="334" spans="1:3" ht="12.75" outlineLevel="1">
      <c r="A334" s="4" t="str">
        <f>C322&amp;"-V2"</f>
        <v>U21-V2</v>
      </c>
      <c r="B334" s="5" t="s">
        <v>11</v>
      </c>
      <c r="C334" s="7"/>
    </row>
    <row r="335" spans="1:3" ht="12.75" outlineLevel="1">
      <c r="A335" s="4" t="str">
        <f>C322&amp;"-V3"</f>
        <v>U21-V3</v>
      </c>
      <c r="B335" s="5" t="s">
        <v>12</v>
      </c>
      <c r="C335" s="7"/>
    </row>
    <row r="336" spans="1:3" ht="12.75" outlineLevel="1">
      <c r="A336" s="4" t="str">
        <f>C322&amp;"-V4"</f>
        <v>U21-V4</v>
      </c>
      <c r="B336" s="5" t="s">
        <v>13</v>
      </c>
      <c r="C336" s="7"/>
    </row>
    <row r="338" spans="1:3" ht="12.75">
      <c r="A338" s="4" t="str">
        <f>C338</f>
        <v>U22</v>
      </c>
      <c r="B338" s="5" t="s">
        <v>15</v>
      </c>
      <c r="C338" s="6" t="s">
        <v>49</v>
      </c>
    </row>
    <row r="339" spans="1:3" ht="12.75">
      <c r="A339" s="4" t="str">
        <f>C338&amp;"-N"</f>
        <v>U22-N</v>
      </c>
      <c r="B339" s="5" t="s">
        <v>0</v>
      </c>
      <c r="C339" s="7" t="s">
        <v>84</v>
      </c>
    </row>
    <row r="340" spans="2:3" ht="12.75">
      <c r="B340" s="8" t="s">
        <v>1</v>
      </c>
      <c r="C340" s="9"/>
    </row>
    <row r="341" spans="2:3" ht="12.75" outlineLevel="1">
      <c r="B341" s="8" t="s">
        <v>2</v>
      </c>
      <c r="C341" s="9"/>
    </row>
    <row r="342" spans="2:3" ht="12.75" outlineLevel="1">
      <c r="B342" s="8" t="s">
        <v>3</v>
      </c>
      <c r="C342" s="9"/>
    </row>
    <row r="343" spans="2:3" ht="12.75" outlineLevel="1">
      <c r="B343" s="8" t="s">
        <v>4</v>
      </c>
      <c r="C343" s="9"/>
    </row>
    <row r="344" spans="2:3" ht="12.75" outlineLevel="1">
      <c r="B344" s="8" t="s">
        <v>5</v>
      </c>
      <c r="C344" s="9"/>
    </row>
    <row r="345" spans="2:3" ht="12.75" outlineLevel="1">
      <c r="B345" s="8" t="s">
        <v>6</v>
      </c>
      <c r="C345" s="9"/>
    </row>
    <row r="346" spans="2:3" ht="12.75" outlineLevel="1">
      <c r="B346" s="8" t="s">
        <v>7</v>
      </c>
      <c r="C346" s="9"/>
    </row>
    <row r="347" spans="2:3" ht="12.75" outlineLevel="1">
      <c r="B347" s="8" t="s">
        <v>8</v>
      </c>
      <c r="C347" s="9"/>
    </row>
    <row r="348" spans="2:3" ht="12.75" outlineLevel="1">
      <c r="B348" s="8" t="s">
        <v>9</v>
      </c>
      <c r="C348" s="9"/>
    </row>
    <row r="349" spans="1:3" ht="12.75" outlineLevel="1">
      <c r="A349" s="4" t="str">
        <f>C338&amp;"-V1"</f>
        <v>U22-V1</v>
      </c>
      <c r="B349" s="5" t="s">
        <v>10</v>
      </c>
      <c r="C349" s="7"/>
    </row>
    <row r="350" spans="1:3" ht="12.75" outlineLevel="1">
      <c r="A350" s="4" t="str">
        <f>C338&amp;"-V2"</f>
        <v>U22-V2</v>
      </c>
      <c r="B350" s="5" t="s">
        <v>11</v>
      </c>
      <c r="C350" s="7"/>
    </row>
    <row r="351" spans="1:3" ht="12.75" outlineLevel="1">
      <c r="A351" s="4" t="str">
        <f>C338&amp;"-V3"</f>
        <v>U22-V3</v>
      </c>
      <c r="B351" s="5" t="s">
        <v>12</v>
      </c>
      <c r="C351" s="7"/>
    </row>
    <row r="352" spans="1:3" ht="12.75" outlineLevel="1">
      <c r="A352" s="4" t="str">
        <f>C338&amp;"-V4"</f>
        <v>U22-V4</v>
      </c>
      <c r="B352" s="5" t="s">
        <v>13</v>
      </c>
      <c r="C352" s="7"/>
    </row>
    <row r="354" spans="1:3" ht="12.75">
      <c r="A354" s="4" t="str">
        <f>C354</f>
        <v>U23</v>
      </c>
      <c r="B354" s="5" t="s">
        <v>15</v>
      </c>
      <c r="C354" s="6" t="s">
        <v>50</v>
      </c>
    </row>
    <row r="355" spans="1:3" ht="12.75">
      <c r="A355" s="4" t="str">
        <f>C354&amp;"-N"</f>
        <v>U23-N</v>
      </c>
      <c r="B355" s="5" t="s">
        <v>0</v>
      </c>
      <c r="C355" s="7" t="s">
        <v>85</v>
      </c>
    </row>
    <row r="356" spans="2:3" ht="12.75">
      <c r="B356" s="8" t="s">
        <v>1</v>
      </c>
      <c r="C356" s="9"/>
    </row>
    <row r="357" spans="2:3" ht="12.75" outlineLevel="1">
      <c r="B357" s="8" t="s">
        <v>2</v>
      </c>
      <c r="C357" s="9"/>
    </row>
    <row r="358" spans="2:3" ht="12.75" outlineLevel="1">
      <c r="B358" s="8" t="s">
        <v>3</v>
      </c>
      <c r="C358" s="9"/>
    </row>
    <row r="359" spans="2:3" ht="12.75" outlineLevel="1">
      <c r="B359" s="8" t="s">
        <v>4</v>
      </c>
      <c r="C359" s="9"/>
    </row>
    <row r="360" spans="2:3" ht="12.75" outlineLevel="1">
      <c r="B360" s="8" t="s">
        <v>5</v>
      </c>
      <c r="C360" s="9"/>
    </row>
    <row r="361" spans="2:3" ht="12.75" outlineLevel="1">
      <c r="B361" s="8" t="s">
        <v>6</v>
      </c>
      <c r="C361" s="9"/>
    </row>
    <row r="362" spans="2:3" ht="12.75" outlineLevel="1">
      <c r="B362" s="8" t="s">
        <v>7</v>
      </c>
      <c r="C362" s="9"/>
    </row>
    <row r="363" spans="2:3" ht="12.75" outlineLevel="1">
      <c r="B363" s="8" t="s">
        <v>8</v>
      </c>
      <c r="C363" s="9"/>
    </row>
    <row r="364" spans="2:3" ht="12.75" outlineLevel="1">
      <c r="B364" s="8" t="s">
        <v>9</v>
      </c>
      <c r="C364" s="9"/>
    </row>
    <row r="365" spans="1:3" ht="12.75" outlineLevel="1">
      <c r="A365" s="4" t="str">
        <f>C354&amp;"-V1"</f>
        <v>U23-V1</v>
      </c>
      <c r="B365" s="5" t="s">
        <v>10</v>
      </c>
      <c r="C365" s="7"/>
    </row>
    <row r="366" spans="1:3" ht="12.75" outlineLevel="1">
      <c r="A366" s="4" t="str">
        <f>C354&amp;"-V2"</f>
        <v>U23-V2</v>
      </c>
      <c r="B366" s="5" t="s">
        <v>11</v>
      </c>
      <c r="C366" s="7"/>
    </row>
    <row r="367" spans="1:3" ht="12.75" outlineLevel="1">
      <c r="A367" s="4" t="str">
        <f>C354&amp;"-V3"</f>
        <v>U23-V3</v>
      </c>
      <c r="B367" s="5" t="s">
        <v>12</v>
      </c>
      <c r="C367" s="7"/>
    </row>
    <row r="368" spans="1:3" ht="12.75" outlineLevel="1">
      <c r="A368" s="4" t="str">
        <f>C354&amp;"-V4"</f>
        <v>U23-V4</v>
      </c>
      <c r="B368" s="5" t="s">
        <v>13</v>
      </c>
      <c r="C368" s="7"/>
    </row>
    <row r="370" spans="1:3" ht="12.75">
      <c r="A370" s="4" t="str">
        <f>C370</f>
        <v>U24</v>
      </c>
      <c r="B370" s="5" t="s">
        <v>15</v>
      </c>
      <c r="C370" s="6" t="s">
        <v>51</v>
      </c>
    </row>
    <row r="371" spans="1:3" ht="12.75">
      <c r="A371" s="4" t="str">
        <f>C370&amp;"-N"</f>
        <v>U24-N</v>
      </c>
      <c r="B371" s="5" t="s">
        <v>0</v>
      </c>
      <c r="C371" s="7" t="s">
        <v>86</v>
      </c>
    </row>
    <row r="372" spans="2:3" ht="12.75">
      <c r="B372" s="8" t="s">
        <v>1</v>
      </c>
      <c r="C372" s="9"/>
    </row>
    <row r="373" spans="2:3" ht="12.75" outlineLevel="1">
      <c r="B373" s="8" t="s">
        <v>2</v>
      </c>
      <c r="C373" s="9"/>
    </row>
    <row r="374" spans="2:3" ht="12.75" outlineLevel="1">
      <c r="B374" s="8" t="s">
        <v>3</v>
      </c>
      <c r="C374" s="9"/>
    </row>
    <row r="375" spans="2:3" ht="12.75" outlineLevel="1">
      <c r="B375" s="8" t="s">
        <v>4</v>
      </c>
      <c r="C375" s="9"/>
    </row>
    <row r="376" spans="2:3" ht="12.75" outlineLevel="1">
      <c r="B376" s="8" t="s">
        <v>5</v>
      </c>
      <c r="C376" s="9"/>
    </row>
    <row r="377" spans="2:3" ht="12.75" outlineLevel="1">
      <c r="B377" s="8" t="s">
        <v>6</v>
      </c>
      <c r="C377" s="9"/>
    </row>
    <row r="378" spans="2:3" ht="12.75" outlineLevel="1">
      <c r="B378" s="8" t="s">
        <v>7</v>
      </c>
      <c r="C378" s="9"/>
    </row>
    <row r="379" spans="2:3" ht="12.75" outlineLevel="1">
      <c r="B379" s="8" t="s">
        <v>8</v>
      </c>
      <c r="C379" s="9"/>
    </row>
    <row r="380" spans="2:3" ht="12.75" outlineLevel="1">
      <c r="B380" s="8" t="s">
        <v>9</v>
      </c>
      <c r="C380" s="9"/>
    </row>
    <row r="381" spans="1:3" ht="12.75" outlineLevel="1">
      <c r="A381" s="4" t="str">
        <f>C370&amp;"-V1"</f>
        <v>U24-V1</v>
      </c>
      <c r="B381" s="5" t="s">
        <v>10</v>
      </c>
      <c r="C381" s="7"/>
    </row>
    <row r="382" spans="1:3" ht="12.75" outlineLevel="1">
      <c r="A382" s="4" t="str">
        <f>C370&amp;"-V2"</f>
        <v>U24-V2</v>
      </c>
      <c r="B382" s="5" t="s">
        <v>11</v>
      </c>
      <c r="C382" s="7"/>
    </row>
    <row r="383" spans="1:3" ht="12.75" outlineLevel="1">
      <c r="A383" s="4" t="str">
        <f>C370&amp;"-V3"</f>
        <v>U24-V3</v>
      </c>
      <c r="B383" s="5" t="s">
        <v>12</v>
      </c>
      <c r="C383" s="7"/>
    </row>
    <row r="384" spans="1:3" ht="12.75" outlineLevel="1">
      <c r="A384" s="4" t="str">
        <f>C370&amp;"-V4"</f>
        <v>U24-V4</v>
      </c>
      <c r="B384" s="5" t="s">
        <v>13</v>
      </c>
      <c r="C384" s="7"/>
    </row>
    <row r="386" spans="1:3" ht="12.75">
      <c r="A386" s="4" t="str">
        <f>C386</f>
        <v>U25</v>
      </c>
      <c r="B386" s="5" t="s">
        <v>15</v>
      </c>
      <c r="C386" s="6" t="s">
        <v>52</v>
      </c>
    </row>
    <row r="387" spans="1:3" ht="12.75">
      <c r="A387" s="4" t="str">
        <f>C386&amp;"-N"</f>
        <v>U25-N</v>
      </c>
      <c r="B387" s="5" t="s">
        <v>0</v>
      </c>
      <c r="C387" s="7" t="s">
        <v>87</v>
      </c>
    </row>
    <row r="388" spans="2:3" ht="12.75">
      <c r="B388" s="8" t="s">
        <v>1</v>
      </c>
      <c r="C388" s="9"/>
    </row>
    <row r="389" spans="2:3" ht="12.75" outlineLevel="1">
      <c r="B389" s="8" t="s">
        <v>2</v>
      </c>
      <c r="C389" s="9"/>
    </row>
    <row r="390" spans="2:3" ht="12.75" outlineLevel="1">
      <c r="B390" s="8" t="s">
        <v>3</v>
      </c>
      <c r="C390" s="9"/>
    </row>
    <row r="391" spans="2:3" ht="12.75" outlineLevel="1">
      <c r="B391" s="8" t="s">
        <v>4</v>
      </c>
      <c r="C391" s="9"/>
    </row>
    <row r="392" spans="2:3" ht="12.75" outlineLevel="1">
      <c r="B392" s="8" t="s">
        <v>5</v>
      </c>
      <c r="C392" s="9"/>
    </row>
    <row r="393" spans="2:3" ht="12.75" outlineLevel="1">
      <c r="B393" s="8" t="s">
        <v>6</v>
      </c>
      <c r="C393" s="9"/>
    </row>
    <row r="394" spans="2:3" ht="12.75" outlineLevel="1">
      <c r="B394" s="8" t="s">
        <v>7</v>
      </c>
      <c r="C394" s="9"/>
    </row>
    <row r="395" spans="2:3" ht="12.75" outlineLevel="1">
      <c r="B395" s="8" t="s">
        <v>8</v>
      </c>
      <c r="C395" s="9"/>
    </row>
    <row r="396" spans="2:3" ht="12.75" outlineLevel="1">
      <c r="B396" s="8" t="s">
        <v>9</v>
      </c>
      <c r="C396" s="9"/>
    </row>
    <row r="397" spans="1:3" ht="12.75" outlineLevel="1">
      <c r="A397" s="4" t="str">
        <f>C386&amp;"-V1"</f>
        <v>U25-V1</v>
      </c>
      <c r="B397" s="5" t="s">
        <v>10</v>
      </c>
      <c r="C397" s="7"/>
    </row>
    <row r="398" spans="1:3" ht="12.75" outlineLevel="1">
      <c r="A398" s="4" t="str">
        <f>C386&amp;"-V2"</f>
        <v>U25-V2</v>
      </c>
      <c r="B398" s="5" t="s">
        <v>11</v>
      </c>
      <c r="C398" s="7"/>
    </row>
    <row r="399" spans="1:3" ht="12.75" outlineLevel="1">
      <c r="A399" s="4" t="str">
        <f>C386&amp;"-V3"</f>
        <v>U25-V3</v>
      </c>
      <c r="B399" s="5" t="s">
        <v>12</v>
      </c>
      <c r="C399" s="7"/>
    </row>
    <row r="400" spans="1:3" ht="12.75" outlineLevel="1">
      <c r="A400" s="4" t="str">
        <f>C386&amp;"-V4"</f>
        <v>U25-V4</v>
      </c>
      <c r="B400" s="5" t="s">
        <v>13</v>
      </c>
      <c r="C400" s="7"/>
    </row>
    <row r="402" spans="1:3" ht="12.75">
      <c r="A402" s="4" t="str">
        <f>C402</f>
        <v>U26</v>
      </c>
      <c r="B402" s="5" t="s">
        <v>15</v>
      </c>
      <c r="C402" s="6" t="s">
        <v>53</v>
      </c>
    </row>
    <row r="403" spans="1:3" ht="12.75">
      <c r="A403" s="4" t="str">
        <f>C402&amp;"-N"</f>
        <v>U26-N</v>
      </c>
      <c r="B403" s="5" t="s">
        <v>0</v>
      </c>
      <c r="C403" s="7" t="s">
        <v>89</v>
      </c>
    </row>
    <row r="404" spans="2:3" ht="12.75">
      <c r="B404" s="8" t="s">
        <v>1</v>
      </c>
      <c r="C404" s="9"/>
    </row>
    <row r="405" spans="2:3" ht="12.75" outlineLevel="1">
      <c r="B405" s="8" t="s">
        <v>2</v>
      </c>
      <c r="C405" s="9"/>
    </row>
    <row r="406" spans="2:3" ht="12.75" outlineLevel="1">
      <c r="B406" s="8" t="s">
        <v>3</v>
      </c>
      <c r="C406" s="9"/>
    </row>
    <row r="407" spans="2:3" ht="12.75" outlineLevel="1">
      <c r="B407" s="8" t="s">
        <v>4</v>
      </c>
      <c r="C407" s="9"/>
    </row>
    <row r="408" spans="2:3" ht="12.75" outlineLevel="1">
      <c r="B408" s="8" t="s">
        <v>5</v>
      </c>
      <c r="C408" s="9"/>
    </row>
    <row r="409" spans="2:3" ht="12.75" outlineLevel="1">
      <c r="B409" s="8" t="s">
        <v>6</v>
      </c>
      <c r="C409" s="9"/>
    </row>
    <row r="410" spans="2:3" ht="12.75" outlineLevel="1">
      <c r="B410" s="8" t="s">
        <v>7</v>
      </c>
      <c r="C410" s="9"/>
    </row>
    <row r="411" spans="2:3" ht="12.75" outlineLevel="1">
      <c r="B411" s="8" t="s">
        <v>8</v>
      </c>
      <c r="C411" s="9"/>
    </row>
    <row r="412" spans="2:3" ht="12.75" outlineLevel="1">
      <c r="B412" s="8" t="s">
        <v>9</v>
      </c>
      <c r="C412" s="9"/>
    </row>
    <row r="413" spans="1:3" ht="12.75" outlineLevel="1">
      <c r="A413" s="4" t="str">
        <f>C402&amp;"-V1"</f>
        <v>U26-V1</v>
      </c>
      <c r="B413" s="5" t="s">
        <v>10</v>
      </c>
      <c r="C413" s="7"/>
    </row>
    <row r="414" spans="1:3" ht="12.75" outlineLevel="1">
      <c r="A414" s="4" t="str">
        <f>C402&amp;"-V2"</f>
        <v>U26-V2</v>
      </c>
      <c r="B414" s="5" t="s">
        <v>11</v>
      </c>
      <c r="C414" s="7"/>
    </row>
    <row r="415" spans="1:3" ht="12.75" outlineLevel="1">
      <c r="A415" s="4" t="str">
        <f>C402&amp;"-V3"</f>
        <v>U26-V3</v>
      </c>
      <c r="B415" s="5" t="s">
        <v>12</v>
      </c>
      <c r="C415" s="7"/>
    </row>
    <row r="416" spans="1:3" ht="12.75" outlineLevel="1">
      <c r="A416" s="4" t="str">
        <f>C402&amp;"-V4"</f>
        <v>U26-V4</v>
      </c>
      <c r="B416" s="5" t="s">
        <v>13</v>
      </c>
      <c r="C416" s="7"/>
    </row>
    <row r="418" spans="1:3" ht="12.75">
      <c r="A418" s="4" t="str">
        <f>C418</f>
        <v>U27</v>
      </c>
      <c r="B418" s="5" t="s">
        <v>15</v>
      </c>
      <c r="C418" s="6" t="s">
        <v>54</v>
      </c>
    </row>
    <row r="419" spans="1:3" ht="12.75">
      <c r="A419" s="4" t="str">
        <f>C418&amp;"-N"</f>
        <v>U27-N</v>
      </c>
      <c r="B419" s="5" t="s">
        <v>0</v>
      </c>
      <c r="C419" s="7" t="s">
        <v>90</v>
      </c>
    </row>
    <row r="420" spans="2:3" ht="12.75">
      <c r="B420" s="8" t="s">
        <v>1</v>
      </c>
      <c r="C420" s="9"/>
    </row>
    <row r="421" spans="2:3" ht="12.75" outlineLevel="1">
      <c r="B421" s="8" t="s">
        <v>2</v>
      </c>
      <c r="C421" s="9"/>
    </row>
    <row r="422" spans="2:3" ht="12.75" outlineLevel="1">
      <c r="B422" s="8" t="s">
        <v>3</v>
      </c>
      <c r="C422" s="9"/>
    </row>
    <row r="423" spans="2:3" ht="12.75" outlineLevel="1">
      <c r="B423" s="8" t="s">
        <v>4</v>
      </c>
      <c r="C423" s="9"/>
    </row>
    <row r="424" spans="2:3" ht="12.75" outlineLevel="1">
      <c r="B424" s="8" t="s">
        <v>5</v>
      </c>
      <c r="C424" s="9"/>
    </row>
    <row r="425" spans="2:3" ht="12.75" outlineLevel="1">
      <c r="B425" s="8" t="s">
        <v>6</v>
      </c>
      <c r="C425" s="9"/>
    </row>
    <row r="426" spans="2:3" ht="12.75" outlineLevel="1">
      <c r="B426" s="8" t="s">
        <v>7</v>
      </c>
      <c r="C426" s="9"/>
    </row>
    <row r="427" spans="2:3" ht="12.75" outlineLevel="1">
      <c r="B427" s="8" t="s">
        <v>8</v>
      </c>
      <c r="C427" s="9"/>
    </row>
    <row r="428" spans="2:3" ht="12.75" outlineLevel="1">
      <c r="B428" s="8" t="s">
        <v>9</v>
      </c>
      <c r="C428" s="9"/>
    </row>
    <row r="429" spans="1:3" ht="12.75" outlineLevel="1">
      <c r="A429" s="4" t="str">
        <f>C418&amp;"-V1"</f>
        <v>U27-V1</v>
      </c>
      <c r="B429" s="5" t="s">
        <v>10</v>
      </c>
      <c r="C429" s="7"/>
    </row>
    <row r="430" spans="1:3" ht="12.75" outlineLevel="1">
      <c r="A430" s="4" t="str">
        <f>C418&amp;"-V2"</f>
        <v>U27-V2</v>
      </c>
      <c r="B430" s="5" t="s">
        <v>11</v>
      </c>
      <c r="C430" s="7"/>
    </row>
    <row r="431" spans="1:3" ht="12.75" outlineLevel="1">
      <c r="A431" s="4" t="str">
        <f>C418&amp;"-V3"</f>
        <v>U27-V3</v>
      </c>
      <c r="B431" s="5" t="s">
        <v>12</v>
      </c>
      <c r="C431" s="7"/>
    </row>
    <row r="432" spans="1:3" ht="12.75" outlineLevel="1">
      <c r="A432" s="4" t="str">
        <f>C418&amp;"-V4"</f>
        <v>U27-V4</v>
      </c>
      <c r="B432" s="5" t="s">
        <v>13</v>
      </c>
      <c r="C432" s="7"/>
    </row>
    <row r="434" spans="1:3" ht="12.75">
      <c r="A434" s="4" t="str">
        <f>C434</f>
        <v>U28</v>
      </c>
      <c r="B434" s="5" t="s">
        <v>15</v>
      </c>
      <c r="C434" s="6" t="s">
        <v>55</v>
      </c>
    </row>
    <row r="435" spans="1:3" ht="12.75">
      <c r="A435" s="4" t="str">
        <f>C434&amp;"-N"</f>
        <v>U28-N</v>
      </c>
      <c r="B435" s="5" t="s">
        <v>0</v>
      </c>
      <c r="C435" s="7" t="s">
        <v>91</v>
      </c>
    </row>
    <row r="436" spans="2:3" ht="12.75">
      <c r="B436" s="8" t="s">
        <v>1</v>
      </c>
      <c r="C436" s="9"/>
    </row>
    <row r="437" spans="2:3" ht="12.75" outlineLevel="1">
      <c r="B437" s="8" t="s">
        <v>2</v>
      </c>
      <c r="C437" s="9"/>
    </row>
    <row r="438" spans="2:3" ht="12.75" outlineLevel="1">
      <c r="B438" s="8" t="s">
        <v>3</v>
      </c>
      <c r="C438" s="9"/>
    </row>
    <row r="439" spans="2:3" ht="12.75" outlineLevel="1">
      <c r="B439" s="8" t="s">
        <v>4</v>
      </c>
      <c r="C439" s="9"/>
    </row>
    <row r="440" spans="2:3" ht="12.75" outlineLevel="1">
      <c r="B440" s="8" t="s">
        <v>5</v>
      </c>
      <c r="C440" s="9"/>
    </row>
    <row r="441" spans="2:3" ht="12.75" outlineLevel="1">
      <c r="B441" s="8" t="s">
        <v>6</v>
      </c>
      <c r="C441" s="9"/>
    </row>
    <row r="442" spans="2:3" ht="12.75" outlineLevel="1">
      <c r="B442" s="8" t="s">
        <v>7</v>
      </c>
      <c r="C442" s="9"/>
    </row>
    <row r="443" spans="2:3" ht="12.75" outlineLevel="1">
      <c r="B443" s="8" t="s">
        <v>8</v>
      </c>
      <c r="C443" s="9"/>
    </row>
    <row r="444" spans="2:3" ht="12.75" outlineLevel="1">
      <c r="B444" s="8" t="s">
        <v>9</v>
      </c>
      <c r="C444" s="9"/>
    </row>
    <row r="445" spans="1:3" ht="12.75" outlineLevel="1">
      <c r="A445" s="4" t="str">
        <f>C434&amp;"-V1"</f>
        <v>U28-V1</v>
      </c>
      <c r="B445" s="5" t="s">
        <v>10</v>
      </c>
      <c r="C445" s="7"/>
    </row>
    <row r="446" spans="1:3" ht="12.75" outlineLevel="1">
      <c r="A446" s="4" t="str">
        <f>C434&amp;"-V2"</f>
        <v>U28-V2</v>
      </c>
      <c r="B446" s="5" t="s">
        <v>11</v>
      </c>
      <c r="C446" s="7"/>
    </row>
    <row r="447" spans="1:3" ht="12.75" outlineLevel="1">
      <c r="A447" s="4" t="str">
        <f>C434&amp;"-V3"</f>
        <v>U28-V3</v>
      </c>
      <c r="B447" s="5" t="s">
        <v>12</v>
      </c>
      <c r="C447" s="7"/>
    </row>
    <row r="448" spans="1:3" ht="12.75" outlineLevel="1">
      <c r="A448" s="4" t="str">
        <f>C434&amp;"-V4"</f>
        <v>U28-V4</v>
      </c>
      <c r="B448" s="5" t="s">
        <v>13</v>
      </c>
      <c r="C448" s="7"/>
    </row>
    <row r="450" spans="1:3" ht="12.75">
      <c r="A450" s="4" t="str">
        <f>C450</f>
        <v>U29</v>
      </c>
      <c r="B450" s="5" t="s">
        <v>15</v>
      </c>
      <c r="C450" s="6" t="s">
        <v>56</v>
      </c>
    </row>
    <row r="451" spans="1:3" ht="12.75">
      <c r="A451" s="4" t="str">
        <f>C450&amp;"-N"</f>
        <v>U29-N</v>
      </c>
      <c r="B451" s="5" t="s">
        <v>0</v>
      </c>
      <c r="C451" s="7" t="s">
        <v>93</v>
      </c>
    </row>
    <row r="452" spans="2:3" ht="12.75">
      <c r="B452" s="8" t="s">
        <v>1</v>
      </c>
      <c r="C452" s="9"/>
    </row>
    <row r="453" spans="2:3" ht="12.75" outlineLevel="1">
      <c r="B453" s="8" t="s">
        <v>2</v>
      </c>
      <c r="C453" s="9"/>
    </row>
    <row r="454" spans="2:3" ht="12.75" outlineLevel="1">
      <c r="B454" s="8" t="s">
        <v>3</v>
      </c>
      <c r="C454" s="9"/>
    </row>
    <row r="455" spans="2:3" ht="12.75" outlineLevel="1">
      <c r="B455" s="8" t="s">
        <v>4</v>
      </c>
      <c r="C455" s="9"/>
    </row>
    <row r="456" spans="2:3" ht="12.75" outlineLevel="1">
      <c r="B456" s="8" t="s">
        <v>5</v>
      </c>
      <c r="C456" s="9"/>
    </row>
    <row r="457" spans="2:3" ht="12.75" outlineLevel="1">
      <c r="B457" s="8" t="s">
        <v>6</v>
      </c>
      <c r="C457" s="9"/>
    </row>
    <row r="458" spans="2:3" ht="12.75" outlineLevel="1">
      <c r="B458" s="8" t="s">
        <v>7</v>
      </c>
      <c r="C458" s="9"/>
    </row>
    <row r="459" spans="2:3" ht="12.75" outlineLevel="1">
      <c r="B459" s="8" t="s">
        <v>8</v>
      </c>
      <c r="C459" s="9"/>
    </row>
    <row r="460" spans="2:3" ht="12.75" outlineLevel="1">
      <c r="B460" s="8" t="s">
        <v>9</v>
      </c>
      <c r="C460" s="9"/>
    </row>
    <row r="461" spans="1:3" ht="12.75" outlineLevel="1">
      <c r="A461" s="4" t="str">
        <f>C450&amp;"-V1"</f>
        <v>U29-V1</v>
      </c>
      <c r="B461" s="5" t="s">
        <v>10</v>
      </c>
      <c r="C461" s="7"/>
    </row>
    <row r="462" spans="1:3" ht="12.75" outlineLevel="1">
      <c r="A462" s="4" t="str">
        <f>C450&amp;"-V2"</f>
        <v>U29-V2</v>
      </c>
      <c r="B462" s="5" t="s">
        <v>11</v>
      </c>
      <c r="C462" s="7"/>
    </row>
    <row r="463" spans="1:3" ht="12.75" outlineLevel="1">
      <c r="A463" s="4" t="str">
        <f>C450&amp;"-V3"</f>
        <v>U29-V3</v>
      </c>
      <c r="B463" s="5" t="s">
        <v>12</v>
      </c>
      <c r="C463" s="7"/>
    </row>
    <row r="464" spans="1:3" ht="12.75" outlineLevel="1">
      <c r="A464" s="4" t="str">
        <f>C450&amp;"-V4"</f>
        <v>U29-V4</v>
      </c>
      <c r="B464" s="5" t="s">
        <v>13</v>
      </c>
      <c r="C464" s="7"/>
    </row>
    <row r="466" spans="1:3" ht="12.75">
      <c r="A466" s="4" t="str">
        <f>C466</f>
        <v>U30</v>
      </c>
      <c r="B466" s="5" t="s">
        <v>15</v>
      </c>
      <c r="C466" s="6" t="s">
        <v>57</v>
      </c>
    </row>
    <row r="467" spans="1:3" ht="12.75">
      <c r="A467" s="4" t="str">
        <f>C466&amp;"-N"</f>
        <v>U30-N</v>
      </c>
      <c r="B467" s="5" t="s">
        <v>0</v>
      </c>
      <c r="C467" s="7" t="s">
        <v>94</v>
      </c>
    </row>
    <row r="468" spans="2:3" ht="12.75">
      <c r="B468" s="8" t="s">
        <v>1</v>
      </c>
      <c r="C468" s="9"/>
    </row>
    <row r="469" spans="2:3" ht="12.75" outlineLevel="1">
      <c r="B469" s="8" t="s">
        <v>2</v>
      </c>
      <c r="C469" s="9"/>
    </row>
    <row r="470" spans="2:3" ht="12.75" outlineLevel="1">
      <c r="B470" s="8" t="s">
        <v>3</v>
      </c>
      <c r="C470" s="9"/>
    </row>
    <row r="471" spans="2:3" ht="12.75" outlineLevel="1">
      <c r="B471" s="8" t="s">
        <v>4</v>
      </c>
      <c r="C471" s="9"/>
    </row>
    <row r="472" spans="2:3" ht="12.75" outlineLevel="1">
      <c r="B472" s="8" t="s">
        <v>5</v>
      </c>
      <c r="C472" s="9"/>
    </row>
    <row r="473" spans="2:3" ht="12.75" outlineLevel="1">
      <c r="B473" s="8" t="s">
        <v>6</v>
      </c>
      <c r="C473" s="9"/>
    </row>
    <row r="474" spans="2:3" ht="12.75" outlineLevel="1">
      <c r="B474" s="8" t="s">
        <v>7</v>
      </c>
      <c r="C474" s="9"/>
    </row>
    <row r="475" spans="2:3" ht="12.75" outlineLevel="1">
      <c r="B475" s="8" t="s">
        <v>8</v>
      </c>
      <c r="C475" s="9"/>
    </row>
    <row r="476" spans="2:3" ht="12.75" outlineLevel="1">
      <c r="B476" s="8" t="s">
        <v>9</v>
      </c>
      <c r="C476" s="9"/>
    </row>
    <row r="477" spans="1:3" ht="12.75" outlineLevel="1">
      <c r="A477" s="4" t="str">
        <f>C466&amp;"-V1"</f>
        <v>U30-V1</v>
      </c>
      <c r="B477" s="5" t="s">
        <v>10</v>
      </c>
      <c r="C477" s="7"/>
    </row>
    <row r="478" spans="1:3" ht="12.75" outlineLevel="1">
      <c r="A478" s="4" t="str">
        <f>C466&amp;"-V2"</f>
        <v>U30-V2</v>
      </c>
      <c r="B478" s="5" t="s">
        <v>11</v>
      </c>
      <c r="C478" s="7"/>
    </row>
    <row r="479" spans="1:3" ht="12.75" outlineLevel="1">
      <c r="A479" s="4" t="str">
        <f>C466&amp;"-V3"</f>
        <v>U30-V3</v>
      </c>
      <c r="B479" s="5" t="s">
        <v>12</v>
      </c>
      <c r="C479" s="7"/>
    </row>
    <row r="480" spans="1:3" ht="12.75" outlineLevel="1">
      <c r="A480" s="4" t="str">
        <f>C466&amp;"-V4"</f>
        <v>U30-V4</v>
      </c>
      <c r="B480" s="5" t="s">
        <v>13</v>
      </c>
      <c r="C480" s="7"/>
    </row>
    <row r="482" spans="1:3" ht="12.75">
      <c r="A482" s="4" t="str">
        <f>C482</f>
        <v>U31</v>
      </c>
      <c r="B482" s="5" t="s">
        <v>15</v>
      </c>
      <c r="C482" s="6" t="s">
        <v>58</v>
      </c>
    </row>
    <row r="483" spans="1:3" ht="12.75">
      <c r="A483" s="4" t="str">
        <f>C482&amp;"-N"</f>
        <v>U31-N</v>
      </c>
      <c r="B483" s="5" t="s">
        <v>0</v>
      </c>
      <c r="C483" s="7" t="s">
        <v>95</v>
      </c>
    </row>
    <row r="484" spans="2:3" ht="12.75">
      <c r="B484" s="8" t="s">
        <v>1</v>
      </c>
      <c r="C484" s="9"/>
    </row>
    <row r="485" spans="2:3" ht="12.75" outlineLevel="1">
      <c r="B485" s="8" t="s">
        <v>2</v>
      </c>
      <c r="C485" s="9"/>
    </row>
    <row r="486" spans="2:3" ht="12.75" outlineLevel="1">
      <c r="B486" s="8" t="s">
        <v>3</v>
      </c>
      <c r="C486" s="9"/>
    </row>
    <row r="487" spans="2:3" ht="12.75" outlineLevel="1">
      <c r="B487" s="8" t="s">
        <v>4</v>
      </c>
      <c r="C487" s="9"/>
    </row>
    <row r="488" spans="2:3" ht="12.75" outlineLevel="1">
      <c r="B488" s="8" t="s">
        <v>5</v>
      </c>
      <c r="C488" s="9"/>
    </row>
    <row r="489" spans="2:3" ht="12.75" outlineLevel="1">
      <c r="B489" s="8" t="s">
        <v>6</v>
      </c>
      <c r="C489" s="9"/>
    </row>
    <row r="490" spans="2:3" ht="12.75" outlineLevel="1">
      <c r="B490" s="8" t="s">
        <v>7</v>
      </c>
      <c r="C490" s="9"/>
    </row>
    <row r="491" spans="2:3" ht="12.75" outlineLevel="1">
      <c r="B491" s="8" t="s">
        <v>8</v>
      </c>
      <c r="C491" s="9"/>
    </row>
    <row r="492" spans="2:3" ht="12.75" outlineLevel="1">
      <c r="B492" s="8" t="s">
        <v>9</v>
      </c>
      <c r="C492" s="9"/>
    </row>
    <row r="493" spans="1:3" ht="12.75" outlineLevel="1">
      <c r="A493" s="4" t="str">
        <f>C482&amp;"-V1"</f>
        <v>U31-V1</v>
      </c>
      <c r="B493" s="5" t="s">
        <v>10</v>
      </c>
      <c r="C493" s="7"/>
    </row>
    <row r="494" spans="1:3" ht="12.75" outlineLevel="1">
      <c r="A494" s="4" t="str">
        <f>C482&amp;"-V2"</f>
        <v>U31-V2</v>
      </c>
      <c r="B494" s="5" t="s">
        <v>11</v>
      </c>
      <c r="C494" s="7"/>
    </row>
    <row r="495" spans="1:3" ht="12.75" outlineLevel="1">
      <c r="A495" s="4" t="str">
        <f>C482&amp;"-V3"</f>
        <v>U31-V3</v>
      </c>
      <c r="B495" s="5" t="s">
        <v>12</v>
      </c>
      <c r="C495" s="7"/>
    </row>
    <row r="496" spans="1:3" ht="12.75" outlineLevel="1">
      <c r="A496" s="4" t="str">
        <f>C482&amp;"-V4"</f>
        <v>U31-V4</v>
      </c>
      <c r="B496" s="5" t="s">
        <v>13</v>
      </c>
      <c r="C496" s="7"/>
    </row>
    <row r="498" spans="1:3" ht="12.75">
      <c r="A498" s="4" t="str">
        <f>C498</f>
        <v>U32</v>
      </c>
      <c r="B498" s="5" t="s">
        <v>15</v>
      </c>
      <c r="C498" s="6" t="s">
        <v>59</v>
      </c>
    </row>
    <row r="499" spans="1:3" ht="12.75">
      <c r="A499" s="4" t="str">
        <f>C498&amp;"-N"</f>
        <v>U32-N</v>
      </c>
      <c r="B499" s="5" t="s">
        <v>0</v>
      </c>
      <c r="C499" s="7" t="s">
        <v>97</v>
      </c>
    </row>
    <row r="500" spans="2:3" ht="12.75">
      <c r="B500" s="8" t="s">
        <v>1</v>
      </c>
      <c r="C500" s="9"/>
    </row>
    <row r="501" spans="2:3" ht="12.75" outlineLevel="1">
      <c r="B501" s="8" t="s">
        <v>2</v>
      </c>
      <c r="C501" s="9"/>
    </row>
    <row r="502" spans="2:3" ht="12.75" outlineLevel="1">
      <c r="B502" s="8" t="s">
        <v>3</v>
      </c>
      <c r="C502" s="9"/>
    </row>
    <row r="503" spans="2:3" ht="12.75" outlineLevel="1">
      <c r="B503" s="8" t="s">
        <v>4</v>
      </c>
      <c r="C503" s="9"/>
    </row>
    <row r="504" spans="2:3" ht="12.75" outlineLevel="1">
      <c r="B504" s="8" t="s">
        <v>5</v>
      </c>
      <c r="C504" s="9"/>
    </row>
    <row r="505" spans="2:3" ht="12.75" outlineLevel="1">
      <c r="B505" s="8" t="s">
        <v>6</v>
      </c>
      <c r="C505" s="9"/>
    </row>
    <row r="506" spans="2:3" ht="12.75" outlineLevel="1">
      <c r="B506" s="8" t="s">
        <v>7</v>
      </c>
      <c r="C506" s="9"/>
    </row>
    <row r="507" spans="2:3" ht="12.75" outlineLevel="1">
      <c r="B507" s="8" t="s">
        <v>8</v>
      </c>
      <c r="C507" s="9"/>
    </row>
    <row r="508" spans="2:3" ht="12.75" outlineLevel="1">
      <c r="B508" s="8" t="s">
        <v>9</v>
      </c>
      <c r="C508" s="9"/>
    </row>
    <row r="509" spans="1:3" ht="12.75" outlineLevel="1">
      <c r="A509" s="4" t="str">
        <f>C498&amp;"-V1"</f>
        <v>U32-V1</v>
      </c>
      <c r="B509" s="5" t="s">
        <v>10</v>
      </c>
      <c r="C509" s="7"/>
    </row>
    <row r="510" spans="1:3" ht="12.75" outlineLevel="1">
      <c r="A510" s="4" t="str">
        <f>C498&amp;"-V2"</f>
        <v>U32-V2</v>
      </c>
      <c r="B510" s="5" t="s">
        <v>11</v>
      </c>
      <c r="C510" s="7"/>
    </row>
    <row r="511" spans="1:3" ht="12.75" outlineLevel="1">
      <c r="A511" s="4" t="str">
        <f>C498&amp;"-V3"</f>
        <v>U32-V3</v>
      </c>
      <c r="B511" s="5" t="s">
        <v>12</v>
      </c>
      <c r="C511" s="7"/>
    </row>
    <row r="512" spans="1:3" ht="12.75" outlineLevel="1">
      <c r="A512" s="4" t="str">
        <f>C498&amp;"-V4"</f>
        <v>U32-V4</v>
      </c>
      <c r="B512" s="5" t="s">
        <v>13</v>
      </c>
      <c r="C512" s="7"/>
    </row>
    <row r="514" spans="1:3" ht="12.75">
      <c r="A514" s="4" t="str">
        <f>C514</f>
        <v>U33</v>
      </c>
      <c r="B514" s="5" t="s">
        <v>15</v>
      </c>
      <c r="C514" s="6" t="s">
        <v>60</v>
      </c>
    </row>
    <row r="515" spans="1:3" ht="12.75">
      <c r="A515" s="4" t="str">
        <f>C514&amp;"-N"</f>
        <v>U33-N</v>
      </c>
      <c r="B515" s="5" t="s">
        <v>0</v>
      </c>
      <c r="C515" s="7" t="s">
        <v>98</v>
      </c>
    </row>
    <row r="516" spans="2:3" ht="12.75">
      <c r="B516" s="8" t="s">
        <v>1</v>
      </c>
      <c r="C516" s="9"/>
    </row>
    <row r="517" spans="2:3" ht="12.75" outlineLevel="1">
      <c r="B517" s="8" t="s">
        <v>2</v>
      </c>
      <c r="C517" s="9"/>
    </row>
    <row r="518" spans="2:3" ht="12.75" outlineLevel="1">
      <c r="B518" s="8" t="s">
        <v>3</v>
      </c>
      <c r="C518" s="9"/>
    </row>
    <row r="519" spans="2:3" ht="12.75" outlineLevel="1">
      <c r="B519" s="8" t="s">
        <v>4</v>
      </c>
      <c r="C519" s="9"/>
    </row>
    <row r="520" spans="2:3" ht="12.75" outlineLevel="1">
      <c r="B520" s="8" t="s">
        <v>5</v>
      </c>
      <c r="C520" s="9"/>
    </row>
    <row r="521" spans="2:3" ht="12.75" outlineLevel="1">
      <c r="B521" s="8" t="s">
        <v>6</v>
      </c>
      <c r="C521" s="9"/>
    </row>
    <row r="522" spans="2:3" ht="12.75" outlineLevel="1">
      <c r="B522" s="8" t="s">
        <v>7</v>
      </c>
      <c r="C522" s="9"/>
    </row>
    <row r="523" spans="2:3" ht="12.75" outlineLevel="1">
      <c r="B523" s="8" t="s">
        <v>8</v>
      </c>
      <c r="C523" s="9"/>
    </row>
    <row r="524" spans="2:3" ht="12.75" outlineLevel="1">
      <c r="B524" s="8" t="s">
        <v>9</v>
      </c>
      <c r="C524" s="9"/>
    </row>
    <row r="525" spans="1:3" ht="12.75" outlineLevel="1">
      <c r="A525" s="4" t="str">
        <f>C514&amp;"-V1"</f>
        <v>U33-V1</v>
      </c>
      <c r="B525" s="5" t="s">
        <v>10</v>
      </c>
      <c r="C525" s="7"/>
    </row>
    <row r="526" spans="1:3" ht="12.75" outlineLevel="1">
      <c r="A526" s="4" t="str">
        <f>C514&amp;"-V2"</f>
        <v>U33-V2</v>
      </c>
      <c r="B526" s="5" t="s">
        <v>11</v>
      </c>
      <c r="C526" s="7"/>
    </row>
    <row r="527" spans="1:3" ht="12.75" outlineLevel="1">
      <c r="A527" s="4" t="str">
        <f>C514&amp;"-V3"</f>
        <v>U33-V3</v>
      </c>
      <c r="B527" s="5" t="s">
        <v>12</v>
      </c>
      <c r="C527" s="7"/>
    </row>
    <row r="528" spans="1:3" ht="12.75" outlineLevel="1">
      <c r="A528" s="4" t="str">
        <f>C514&amp;"-V4"</f>
        <v>U33-V4</v>
      </c>
      <c r="B528" s="5" t="s">
        <v>13</v>
      </c>
      <c r="C528" s="7"/>
    </row>
    <row r="530" spans="1:3" ht="12.75">
      <c r="A530" s="4" t="str">
        <f>C530</f>
        <v>U34</v>
      </c>
      <c r="B530" s="5" t="s">
        <v>15</v>
      </c>
      <c r="C530" s="6" t="s">
        <v>61</v>
      </c>
    </row>
    <row r="531" spans="1:3" ht="12.75">
      <c r="A531" s="4" t="str">
        <f>C530&amp;"-N"</f>
        <v>U34-N</v>
      </c>
      <c r="B531" s="5" t="s">
        <v>0</v>
      </c>
      <c r="C531" s="7" t="s">
        <v>99</v>
      </c>
    </row>
    <row r="532" spans="2:3" ht="12.75">
      <c r="B532" s="8" t="s">
        <v>1</v>
      </c>
      <c r="C532" s="9"/>
    </row>
    <row r="533" spans="2:3" ht="12.75" outlineLevel="1">
      <c r="B533" s="8" t="s">
        <v>2</v>
      </c>
      <c r="C533" s="9"/>
    </row>
    <row r="534" spans="2:3" ht="12.75" outlineLevel="1">
      <c r="B534" s="8" t="s">
        <v>3</v>
      </c>
      <c r="C534" s="9"/>
    </row>
    <row r="535" spans="2:3" ht="12.75" outlineLevel="1">
      <c r="B535" s="8" t="s">
        <v>4</v>
      </c>
      <c r="C535" s="9"/>
    </row>
    <row r="536" spans="2:3" ht="12.75" outlineLevel="1">
      <c r="B536" s="8" t="s">
        <v>5</v>
      </c>
      <c r="C536" s="9"/>
    </row>
    <row r="537" spans="2:3" ht="12.75" outlineLevel="1">
      <c r="B537" s="8" t="s">
        <v>6</v>
      </c>
      <c r="C537" s="9"/>
    </row>
    <row r="538" spans="2:3" ht="12.75" outlineLevel="1">
      <c r="B538" s="8" t="s">
        <v>7</v>
      </c>
      <c r="C538" s="9"/>
    </row>
    <row r="539" spans="2:3" ht="12.75" outlineLevel="1">
      <c r="B539" s="8" t="s">
        <v>8</v>
      </c>
      <c r="C539" s="9"/>
    </row>
    <row r="540" spans="2:3" ht="12.75" outlineLevel="1">
      <c r="B540" s="8" t="s">
        <v>9</v>
      </c>
      <c r="C540" s="9"/>
    </row>
    <row r="541" spans="1:3" ht="12.75" outlineLevel="1">
      <c r="A541" s="4" t="str">
        <f>C530&amp;"-V1"</f>
        <v>U34-V1</v>
      </c>
      <c r="B541" s="5" t="s">
        <v>10</v>
      </c>
      <c r="C541" s="7"/>
    </row>
    <row r="542" spans="1:3" ht="12.75" outlineLevel="1">
      <c r="A542" s="4" t="str">
        <f>C530&amp;"-V2"</f>
        <v>U34-V2</v>
      </c>
      <c r="B542" s="5" t="s">
        <v>11</v>
      </c>
      <c r="C542" s="7"/>
    </row>
    <row r="543" spans="1:3" ht="12.75" outlineLevel="1">
      <c r="A543" s="4" t="str">
        <f>C530&amp;"-V3"</f>
        <v>U34-V3</v>
      </c>
      <c r="B543" s="5" t="s">
        <v>12</v>
      </c>
      <c r="C543" s="7"/>
    </row>
    <row r="544" spans="1:3" ht="12.75" outlineLevel="1">
      <c r="A544" s="4" t="str">
        <f>C530&amp;"-V4"</f>
        <v>U34-V4</v>
      </c>
      <c r="B544" s="5" t="s">
        <v>13</v>
      </c>
      <c r="C544" s="7"/>
    </row>
    <row r="546" spans="1:3" ht="12.75">
      <c r="A546" s="4" t="str">
        <f>C546</f>
        <v>U35</v>
      </c>
      <c r="B546" s="5" t="s">
        <v>15</v>
      </c>
      <c r="C546" s="6" t="s">
        <v>62</v>
      </c>
    </row>
    <row r="547" spans="1:3" ht="12.75">
      <c r="A547" s="4" t="str">
        <f>C546&amp;"-N"</f>
        <v>U35-N</v>
      </c>
      <c r="B547" s="5" t="s">
        <v>0</v>
      </c>
      <c r="C547" s="7" t="s">
        <v>100</v>
      </c>
    </row>
    <row r="548" spans="2:3" ht="12.75">
      <c r="B548" s="8" t="s">
        <v>1</v>
      </c>
      <c r="C548" s="9"/>
    </row>
    <row r="549" spans="2:3" ht="12.75" outlineLevel="1">
      <c r="B549" s="8" t="s">
        <v>2</v>
      </c>
      <c r="C549" s="9"/>
    </row>
    <row r="550" spans="2:3" ht="12.75" outlineLevel="1">
      <c r="B550" s="8" t="s">
        <v>3</v>
      </c>
      <c r="C550" s="9"/>
    </row>
    <row r="551" spans="2:3" ht="12.75" outlineLevel="1">
      <c r="B551" s="8" t="s">
        <v>4</v>
      </c>
      <c r="C551" s="9"/>
    </row>
    <row r="552" spans="2:3" ht="12.75" outlineLevel="1">
      <c r="B552" s="8" t="s">
        <v>5</v>
      </c>
      <c r="C552" s="9"/>
    </row>
    <row r="553" spans="2:3" ht="12.75" outlineLevel="1">
      <c r="B553" s="8" t="s">
        <v>6</v>
      </c>
      <c r="C553" s="9"/>
    </row>
    <row r="554" spans="2:3" ht="12.75" outlineLevel="1">
      <c r="B554" s="8" t="s">
        <v>7</v>
      </c>
      <c r="C554" s="9"/>
    </row>
    <row r="555" spans="2:3" ht="12.75" outlineLevel="1">
      <c r="B555" s="8" t="s">
        <v>8</v>
      </c>
      <c r="C555" s="9"/>
    </row>
    <row r="556" spans="2:3" ht="12.75" outlineLevel="1">
      <c r="B556" s="8" t="s">
        <v>9</v>
      </c>
      <c r="C556" s="9"/>
    </row>
    <row r="557" spans="1:3" ht="12.75" outlineLevel="1">
      <c r="A557" s="4" t="str">
        <f>C546&amp;"-V1"</f>
        <v>U35-V1</v>
      </c>
      <c r="B557" s="5" t="s">
        <v>10</v>
      </c>
      <c r="C557" s="7"/>
    </row>
    <row r="558" spans="1:3" ht="12.75" outlineLevel="1">
      <c r="A558" s="4" t="str">
        <f>C546&amp;"-V2"</f>
        <v>U35-V2</v>
      </c>
      <c r="B558" s="5" t="s">
        <v>11</v>
      </c>
      <c r="C558" s="7"/>
    </row>
    <row r="559" spans="1:3" ht="12.75" outlineLevel="1">
      <c r="A559" s="4" t="str">
        <f>C546&amp;"-V3"</f>
        <v>U35-V3</v>
      </c>
      <c r="B559" s="5" t="s">
        <v>12</v>
      </c>
      <c r="C559" s="7"/>
    </row>
    <row r="560" spans="1:3" ht="12.75" outlineLevel="1">
      <c r="A560" s="4" t="str">
        <f>C546&amp;"-V4"</f>
        <v>U35-V4</v>
      </c>
      <c r="B560" s="5" t="s">
        <v>13</v>
      </c>
      <c r="C560" s="7"/>
    </row>
    <row r="562" spans="1:3" ht="12.75">
      <c r="A562" s="4" t="str">
        <f>C562</f>
        <v>U36</v>
      </c>
      <c r="B562" s="5" t="s">
        <v>15</v>
      </c>
      <c r="C562" s="6" t="s">
        <v>63</v>
      </c>
    </row>
    <row r="563" spans="1:3" ht="12.75">
      <c r="A563" s="4" t="str">
        <f>C562&amp;"-N"</f>
        <v>U36-N</v>
      </c>
      <c r="B563" s="5" t="s">
        <v>0</v>
      </c>
      <c r="C563" s="7"/>
    </row>
    <row r="564" spans="2:3" ht="12.75">
      <c r="B564" s="8" t="s">
        <v>1</v>
      </c>
      <c r="C564" s="9"/>
    </row>
    <row r="565" spans="2:3" ht="12.75" outlineLevel="1">
      <c r="B565" s="8" t="s">
        <v>2</v>
      </c>
      <c r="C565" s="9"/>
    </row>
    <row r="566" spans="2:3" ht="12.75" outlineLevel="1">
      <c r="B566" s="8" t="s">
        <v>3</v>
      </c>
      <c r="C566" s="9"/>
    </row>
    <row r="567" spans="2:3" ht="12.75" outlineLevel="1">
      <c r="B567" s="8" t="s">
        <v>4</v>
      </c>
      <c r="C567" s="9"/>
    </row>
    <row r="568" spans="2:3" ht="12.75" outlineLevel="1">
      <c r="B568" s="8" t="s">
        <v>5</v>
      </c>
      <c r="C568" s="9"/>
    </row>
    <row r="569" spans="2:3" ht="12.75" outlineLevel="1">
      <c r="B569" s="8" t="s">
        <v>6</v>
      </c>
      <c r="C569" s="9"/>
    </row>
    <row r="570" spans="2:3" ht="12.75" outlineLevel="1">
      <c r="B570" s="8" t="s">
        <v>7</v>
      </c>
      <c r="C570" s="9"/>
    </row>
    <row r="571" spans="2:3" ht="12.75" outlineLevel="1">
      <c r="B571" s="8" t="s">
        <v>8</v>
      </c>
      <c r="C571" s="9"/>
    </row>
    <row r="572" spans="2:3" ht="12.75" outlineLevel="1">
      <c r="B572" s="8" t="s">
        <v>9</v>
      </c>
      <c r="C572" s="9"/>
    </row>
    <row r="573" spans="1:3" ht="12.75" outlineLevel="1">
      <c r="A573" s="4" t="str">
        <f>C562&amp;"-V1"</f>
        <v>U36-V1</v>
      </c>
      <c r="B573" s="5" t="s">
        <v>10</v>
      </c>
      <c r="C573" s="7"/>
    </row>
    <row r="574" spans="1:3" ht="12.75" outlineLevel="1">
      <c r="A574" s="4" t="str">
        <f>C562&amp;"-V2"</f>
        <v>U36-V2</v>
      </c>
      <c r="B574" s="5" t="s">
        <v>11</v>
      </c>
      <c r="C574" s="7"/>
    </row>
    <row r="575" spans="1:3" ht="12.75" outlineLevel="1">
      <c r="A575" s="4" t="str">
        <f>C562&amp;"-V3"</f>
        <v>U36-V3</v>
      </c>
      <c r="B575" s="5" t="s">
        <v>12</v>
      </c>
      <c r="C575" s="7"/>
    </row>
    <row r="576" spans="1:3" ht="12.75" outlineLevel="1">
      <c r="A576" s="4" t="str">
        <f>C562&amp;"-V4"</f>
        <v>U36-V4</v>
      </c>
      <c r="B576" s="5" t="s">
        <v>13</v>
      </c>
      <c r="C576" s="7"/>
    </row>
    <row r="578" spans="1:3" ht="12.75">
      <c r="A578" s="4" t="str">
        <f>C578</f>
        <v>U37</v>
      </c>
      <c r="B578" s="5" t="s">
        <v>15</v>
      </c>
      <c r="C578" s="6" t="s">
        <v>64</v>
      </c>
    </row>
    <row r="579" spans="1:3" ht="12.75">
      <c r="A579" s="4" t="str">
        <f>C578&amp;"-N"</f>
        <v>U37-N</v>
      </c>
      <c r="B579" s="5" t="s">
        <v>0</v>
      </c>
      <c r="C579" s="7"/>
    </row>
    <row r="580" spans="2:3" ht="12.75">
      <c r="B580" s="8" t="s">
        <v>1</v>
      </c>
      <c r="C580" s="9"/>
    </row>
    <row r="581" spans="2:3" ht="12.75" outlineLevel="1">
      <c r="B581" s="8" t="s">
        <v>2</v>
      </c>
      <c r="C581" s="9"/>
    </row>
    <row r="582" spans="2:3" ht="12.75" outlineLevel="1">
      <c r="B582" s="8" t="s">
        <v>3</v>
      </c>
      <c r="C582" s="9"/>
    </row>
    <row r="583" spans="2:3" ht="12.75" outlineLevel="1">
      <c r="B583" s="8" t="s">
        <v>4</v>
      </c>
      <c r="C583" s="9"/>
    </row>
    <row r="584" spans="2:3" ht="12.75" outlineLevel="1">
      <c r="B584" s="8" t="s">
        <v>5</v>
      </c>
      <c r="C584" s="9"/>
    </row>
    <row r="585" spans="2:3" ht="12.75" outlineLevel="1">
      <c r="B585" s="8" t="s">
        <v>6</v>
      </c>
      <c r="C585" s="9"/>
    </row>
    <row r="586" spans="2:3" ht="12.75" outlineLevel="1">
      <c r="B586" s="8" t="s">
        <v>7</v>
      </c>
      <c r="C586" s="9"/>
    </row>
    <row r="587" spans="2:3" ht="12.75" outlineLevel="1">
      <c r="B587" s="8" t="s">
        <v>8</v>
      </c>
      <c r="C587" s="9"/>
    </row>
    <row r="588" spans="2:3" ht="12.75" outlineLevel="1">
      <c r="B588" s="8" t="s">
        <v>9</v>
      </c>
      <c r="C588" s="9"/>
    </row>
    <row r="589" spans="1:3" ht="12.75" outlineLevel="1">
      <c r="A589" s="4" t="str">
        <f>C578&amp;"-V1"</f>
        <v>U37-V1</v>
      </c>
      <c r="B589" s="5" t="s">
        <v>10</v>
      </c>
      <c r="C589" s="7"/>
    </row>
    <row r="590" spans="1:3" ht="12.75" outlineLevel="1">
      <c r="A590" s="4" t="str">
        <f>C578&amp;"-V2"</f>
        <v>U37-V2</v>
      </c>
      <c r="B590" s="5" t="s">
        <v>11</v>
      </c>
      <c r="C590" s="7"/>
    </row>
    <row r="591" spans="1:3" ht="12.75" outlineLevel="1">
      <c r="A591" s="4" t="str">
        <f>C578&amp;"-V3"</f>
        <v>U37-V3</v>
      </c>
      <c r="B591" s="5" t="s">
        <v>12</v>
      </c>
      <c r="C591" s="7"/>
    </row>
    <row r="592" spans="1:3" ht="12.75" outlineLevel="1">
      <c r="A592" s="4" t="str">
        <f>C578&amp;"-V4"</f>
        <v>U37-V4</v>
      </c>
      <c r="B592" s="5" t="s">
        <v>13</v>
      </c>
      <c r="C592" s="7"/>
    </row>
    <row r="594" spans="1:3" ht="12.75">
      <c r="A594" s="4" t="str">
        <f>C594</f>
        <v>U38</v>
      </c>
      <c r="B594" s="5" t="s">
        <v>15</v>
      </c>
      <c r="C594" s="6" t="s">
        <v>65</v>
      </c>
    </row>
    <row r="595" spans="1:3" ht="12.75">
      <c r="A595" s="4" t="str">
        <f>C594&amp;"-N"</f>
        <v>U38-N</v>
      </c>
      <c r="B595" s="5" t="s">
        <v>0</v>
      </c>
      <c r="C595" s="7"/>
    </row>
    <row r="596" spans="2:3" ht="12.75">
      <c r="B596" s="8" t="s">
        <v>1</v>
      </c>
      <c r="C596" s="9"/>
    </row>
    <row r="597" spans="2:3" ht="12.75" outlineLevel="1">
      <c r="B597" s="8" t="s">
        <v>2</v>
      </c>
      <c r="C597" s="9"/>
    </row>
    <row r="598" spans="2:3" ht="12.75" outlineLevel="1">
      <c r="B598" s="8" t="s">
        <v>3</v>
      </c>
      <c r="C598" s="9"/>
    </row>
    <row r="599" spans="2:3" ht="12.75" outlineLevel="1">
      <c r="B599" s="8" t="s">
        <v>4</v>
      </c>
      <c r="C599" s="9"/>
    </row>
    <row r="600" spans="2:3" ht="12.75" outlineLevel="1">
      <c r="B600" s="8" t="s">
        <v>5</v>
      </c>
      <c r="C600" s="9"/>
    </row>
    <row r="601" spans="2:3" ht="12.75" outlineLevel="1">
      <c r="B601" s="8" t="s">
        <v>6</v>
      </c>
      <c r="C601" s="9"/>
    </row>
    <row r="602" spans="2:3" ht="12.75" outlineLevel="1">
      <c r="B602" s="8" t="s">
        <v>7</v>
      </c>
      <c r="C602" s="9"/>
    </row>
    <row r="603" spans="2:3" ht="12.75" outlineLevel="1">
      <c r="B603" s="8" t="s">
        <v>8</v>
      </c>
      <c r="C603" s="9"/>
    </row>
    <row r="604" spans="2:3" ht="12.75" outlineLevel="1">
      <c r="B604" s="8" t="s">
        <v>9</v>
      </c>
      <c r="C604" s="9"/>
    </row>
    <row r="605" spans="1:3" ht="12.75" outlineLevel="1">
      <c r="A605" s="4" t="str">
        <f>C594&amp;"-V1"</f>
        <v>U38-V1</v>
      </c>
      <c r="B605" s="5" t="s">
        <v>10</v>
      </c>
      <c r="C605" s="7"/>
    </row>
    <row r="606" spans="1:3" ht="12.75" outlineLevel="1">
      <c r="A606" s="4" t="str">
        <f>C594&amp;"-V2"</f>
        <v>U38-V2</v>
      </c>
      <c r="B606" s="5" t="s">
        <v>11</v>
      </c>
      <c r="C606" s="7"/>
    </row>
    <row r="607" spans="1:3" ht="12.75" outlineLevel="1">
      <c r="A607" s="4" t="str">
        <f>C594&amp;"-V3"</f>
        <v>U38-V3</v>
      </c>
      <c r="B607" s="5" t="s">
        <v>12</v>
      </c>
      <c r="C607" s="7"/>
    </row>
    <row r="608" spans="1:3" ht="12.75" outlineLevel="1">
      <c r="A608" s="4" t="str">
        <f>C594&amp;"-V4"</f>
        <v>U38-V4</v>
      </c>
      <c r="B608" s="5" t="s">
        <v>13</v>
      </c>
      <c r="C608" s="7"/>
    </row>
    <row r="610" spans="1:3" ht="12.75">
      <c r="A610" s="4" t="str">
        <f>C610</f>
        <v>U39</v>
      </c>
      <c r="B610" s="5" t="s">
        <v>15</v>
      </c>
      <c r="C610" s="6" t="s">
        <v>66</v>
      </c>
    </row>
    <row r="611" spans="1:3" ht="12.75">
      <c r="A611" s="4" t="str">
        <f>C610&amp;"-N"</f>
        <v>U39-N</v>
      </c>
      <c r="B611" s="5" t="s">
        <v>0</v>
      </c>
      <c r="C611" s="7"/>
    </row>
    <row r="612" spans="2:3" ht="12.75">
      <c r="B612" s="8" t="s">
        <v>1</v>
      </c>
      <c r="C612" s="9"/>
    </row>
    <row r="613" spans="2:3" ht="12.75" outlineLevel="1">
      <c r="B613" s="8" t="s">
        <v>2</v>
      </c>
      <c r="C613" s="9"/>
    </row>
    <row r="614" spans="2:3" ht="12.75" outlineLevel="1">
      <c r="B614" s="8" t="s">
        <v>3</v>
      </c>
      <c r="C614" s="9"/>
    </row>
    <row r="615" spans="2:3" ht="12.75" outlineLevel="1">
      <c r="B615" s="8" t="s">
        <v>4</v>
      </c>
      <c r="C615" s="9"/>
    </row>
    <row r="616" spans="2:3" ht="12.75" outlineLevel="1">
      <c r="B616" s="8" t="s">
        <v>5</v>
      </c>
      <c r="C616" s="9"/>
    </row>
    <row r="617" spans="2:3" ht="12.75" outlineLevel="1">
      <c r="B617" s="8" t="s">
        <v>6</v>
      </c>
      <c r="C617" s="9"/>
    </row>
    <row r="618" spans="2:3" ht="12.75" outlineLevel="1">
      <c r="B618" s="8" t="s">
        <v>7</v>
      </c>
      <c r="C618" s="9"/>
    </row>
    <row r="619" spans="2:3" ht="12.75" outlineLevel="1">
      <c r="B619" s="8" t="s">
        <v>8</v>
      </c>
      <c r="C619" s="9"/>
    </row>
    <row r="620" spans="2:3" ht="12.75" outlineLevel="1">
      <c r="B620" s="8" t="s">
        <v>9</v>
      </c>
      <c r="C620" s="9"/>
    </row>
    <row r="621" spans="1:3" ht="12.75" outlineLevel="1">
      <c r="A621" s="4" t="str">
        <f>C610&amp;"-V1"</f>
        <v>U39-V1</v>
      </c>
      <c r="B621" s="5" t="s">
        <v>10</v>
      </c>
      <c r="C621" s="7"/>
    </row>
    <row r="622" spans="1:3" ht="12.75" outlineLevel="1">
      <c r="A622" s="4" t="str">
        <f>C610&amp;"-V2"</f>
        <v>U39-V2</v>
      </c>
      <c r="B622" s="5" t="s">
        <v>11</v>
      </c>
      <c r="C622" s="7"/>
    </row>
    <row r="623" spans="1:3" ht="12.75" outlineLevel="1">
      <c r="A623" s="4" t="str">
        <f>C610&amp;"-V3"</f>
        <v>U39-V3</v>
      </c>
      <c r="B623" s="5" t="s">
        <v>12</v>
      </c>
      <c r="C623" s="7"/>
    </row>
    <row r="624" spans="1:3" ht="12.75" outlineLevel="1">
      <c r="A624" s="4" t="str">
        <f>C610&amp;"-V4"</f>
        <v>U39-V4</v>
      </c>
      <c r="B624" s="5" t="s">
        <v>13</v>
      </c>
      <c r="C624" s="7"/>
    </row>
    <row r="626" spans="1:3" ht="12.75">
      <c r="A626" s="4" t="str">
        <f>C626</f>
        <v>U40</v>
      </c>
      <c r="B626" s="5" t="s">
        <v>15</v>
      </c>
      <c r="C626" s="6" t="s">
        <v>67</v>
      </c>
    </row>
    <row r="627" spans="1:3" ht="12.75">
      <c r="A627" s="4" t="str">
        <f>C626&amp;"-N"</f>
        <v>U40-N</v>
      </c>
      <c r="B627" s="5" t="s">
        <v>0</v>
      </c>
      <c r="C627" s="7"/>
    </row>
    <row r="628" spans="2:3" ht="12.75">
      <c r="B628" s="8" t="s">
        <v>1</v>
      </c>
      <c r="C628" s="9"/>
    </row>
    <row r="629" spans="2:3" ht="12.75" outlineLevel="1">
      <c r="B629" s="8" t="s">
        <v>2</v>
      </c>
      <c r="C629" s="9"/>
    </row>
    <row r="630" spans="2:3" ht="12.75" outlineLevel="1">
      <c r="B630" s="8" t="s">
        <v>3</v>
      </c>
      <c r="C630" s="9"/>
    </row>
    <row r="631" spans="2:3" ht="12.75" outlineLevel="1">
      <c r="B631" s="8" t="s">
        <v>4</v>
      </c>
      <c r="C631" s="9"/>
    </row>
    <row r="632" spans="2:3" ht="12.75" outlineLevel="1">
      <c r="B632" s="8" t="s">
        <v>5</v>
      </c>
      <c r="C632" s="9"/>
    </row>
    <row r="633" spans="2:3" ht="12.75" outlineLevel="1">
      <c r="B633" s="8" t="s">
        <v>6</v>
      </c>
      <c r="C633" s="9"/>
    </row>
    <row r="634" spans="2:3" ht="12.75" outlineLevel="1">
      <c r="B634" s="8" t="s">
        <v>7</v>
      </c>
      <c r="C634" s="9"/>
    </row>
    <row r="635" spans="2:3" ht="12.75" outlineLevel="1">
      <c r="B635" s="8" t="s">
        <v>8</v>
      </c>
      <c r="C635" s="9"/>
    </row>
    <row r="636" spans="2:3" ht="12.75" outlineLevel="1">
      <c r="B636" s="8" t="s">
        <v>9</v>
      </c>
      <c r="C636" s="9"/>
    </row>
    <row r="637" spans="1:3" ht="12.75" outlineLevel="1">
      <c r="A637" s="4" t="str">
        <f>C626&amp;"-V1"</f>
        <v>U40-V1</v>
      </c>
      <c r="B637" s="5" t="s">
        <v>10</v>
      </c>
      <c r="C637" s="7"/>
    </row>
    <row r="638" spans="1:3" ht="12.75" outlineLevel="1">
      <c r="A638" s="4" t="str">
        <f>C626&amp;"-V2"</f>
        <v>U40-V2</v>
      </c>
      <c r="B638" s="5" t="s">
        <v>11</v>
      </c>
      <c r="C638" s="7"/>
    </row>
    <row r="639" spans="1:3" ht="12.75" outlineLevel="1">
      <c r="A639" s="4" t="str">
        <f>C626&amp;"-V3"</f>
        <v>U40-V3</v>
      </c>
      <c r="B639" s="5" t="s">
        <v>12</v>
      </c>
      <c r="C639" s="7"/>
    </row>
    <row r="640" spans="1:3" ht="12.75" outlineLevel="1">
      <c r="A640" s="4" t="str">
        <f>C626&amp;"-V4"</f>
        <v>U40-V4</v>
      </c>
      <c r="B640" s="5" t="s">
        <v>13</v>
      </c>
      <c r="C640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bmarshall</dc:creator>
  <cp:keywords/>
  <dc:description/>
  <cp:lastModifiedBy>ssato</cp:lastModifiedBy>
  <dcterms:created xsi:type="dcterms:W3CDTF">2005-05-04T16:23:32Z</dcterms:created>
  <dcterms:modified xsi:type="dcterms:W3CDTF">2005-05-16T17:50:07Z</dcterms:modified>
  <cp:category/>
  <cp:version/>
  <cp:contentType/>
  <cp:contentStatus/>
</cp:coreProperties>
</file>