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5475" activeTab="0"/>
  </bookViews>
  <sheets>
    <sheet name="pt58" sheetId="1" r:id="rId1"/>
  </sheets>
  <definedNames>
    <definedName name="_ATPDescstat_Dlg_Results" localSheetId="0" hidden="1">{2;#N/A;"R30C5:R41C8";#N/A;"R193C11";#N/A;1;#N/A;#N/A;FALSE;TRUE;FALSE;1;FALSE;1;FALSE;95;#N/A;#N/A;#N/A;#N/A}</definedName>
    <definedName name="_ATPDescstat_Dlg_Types" localSheetId="0" hidden="1">{"EXCELHLP.HLP!1786";5;10;5;10;5;11;112;112;13;13;13;7;13;7;13;8;5;1;2;24}</definedName>
    <definedName name="_ATPDescstat_Range1" localSheetId="0" hidden="1">'pt58'!#REF!</definedName>
    <definedName name="_ATPDescstat_Range2" localSheetId="0" hidden="1">'pt58'!#REF!</definedName>
    <definedName name="CRITERIA">'pt58'!#REF!</definedName>
    <definedName name="DATABASE">'pt58'!#REF!</definedName>
    <definedName name="EXTRACT">'pt58'!#REF!</definedName>
    <definedName name="_xlnm.Print_Area" localSheetId="0">'pt58'!$A$1:$I$190</definedName>
  </definedNames>
  <calcPr fullCalcOnLoad="1"/>
</workbook>
</file>

<file path=xl/sharedStrings.xml><?xml version="1.0" encoding="utf-8"?>
<sst xmlns="http://schemas.openxmlformats.org/spreadsheetml/2006/main" count="56" uniqueCount="38">
  <si>
    <t>N</t>
  </si>
  <si>
    <t>TECH.</t>
  </si>
  <si>
    <t>BLUE</t>
  </si>
  <si>
    <t>GREEN</t>
  </si>
  <si>
    <t>RED</t>
  </si>
  <si>
    <t>WHITE</t>
  </si>
  <si>
    <t>All</t>
  </si>
  <si>
    <t>Mean</t>
  </si>
  <si>
    <t>Std. Dev.</t>
  </si>
  <si>
    <t>Target</t>
  </si>
  <si>
    <t>SID</t>
  </si>
  <si>
    <t>DATE</t>
  </si>
  <si>
    <t>high</t>
  </si>
  <si>
    <t>low</t>
  </si>
  <si>
    <t>Blue1</t>
  </si>
  <si>
    <t>Blue2</t>
  </si>
  <si>
    <t>Blue3</t>
  </si>
  <si>
    <t>Green1</t>
  </si>
  <si>
    <t>Green2</t>
  </si>
  <si>
    <t>Green3</t>
  </si>
  <si>
    <t>Red1</t>
  </si>
  <si>
    <t>Red2</t>
  </si>
  <si>
    <t>Red3</t>
  </si>
  <si>
    <t>White1</t>
  </si>
  <si>
    <t>White2</t>
  </si>
  <si>
    <t>White3</t>
  </si>
  <si>
    <t>TECHNIQUE:</t>
  </si>
  <si>
    <t>1:   GC Headspace</t>
  </si>
  <si>
    <t xml:space="preserve">      GC Headspace with Internal Standard</t>
  </si>
  <si>
    <t>2:   GC Direct Injection of Whole Blood</t>
  </si>
  <si>
    <t xml:space="preserve">      GC Direct Injection of Whole Blood with Internal</t>
  </si>
  <si>
    <t xml:space="preserve">      Standard</t>
  </si>
  <si>
    <t>3:   GC Injection of Treated Portion (extract, distillate, etc.)</t>
  </si>
  <si>
    <t xml:space="preserve">      GC Injection of Treated Portion with Internal Standard</t>
  </si>
  <si>
    <t>4:   Dichromate Oxidation</t>
  </si>
  <si>
    <t>5:   Enzymatic</t>
  </si>
  <si>
    <t>6:   Unspecified</t>
  </si>
  <si>
    <t>NHTSA Blood Alcohol Proficiency Test No 58 October 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</si>
</sst>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00000"/>
    <numFmt numFmtId="170" formatCode="m/d"/>
    <numFmt numFmtId="171" formatCode="0_);[Red]\(0\)"/>
    <numFmt numFmtId="172" formatCode="00000"/>
    <numFmt numFmtId="173" formatCode="mm/dd/yy"/>
    <numFmt numFmtId="174" formatCode="&quot;$&quot;#,##0.000"/>
    <numFmt numFmtId="175" formatCode="#,##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8"/>
      <name val="MS Sans Serif"/>
      <family val="0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sz val="12"/>
      <name val="MS Sans Serif"/>
      <family val="2"/>
    </font>
    <font>
      <b/>
      <u val="single"/>
      <sz val="12"/>
      <name val="MS Sans Serif"/>
      <family val="0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 horizontal="left"/>
    </xf>
    <xf numFmtId="16" fontId="6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3" fontId="9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167" fontId="12" fillId="3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 applyAlignment="1">
      <alignment horizontal="center"/>
    </xf>
    <xf numFmtId="167" fontId="12" fillId="5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1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4" max="4" width="9.140625" style="1" customWidth="1"/>
    <col min="5" max="8" width="9.140625" style="2" customWidth="1"/>
    <col min="22" max="22" width="9.140625" style="9" customWidth="1"/>
  </cols>
  <sheetData>
    <row r="1" spans="1:19" ht="15.75">
      <c r="A1" s="18"/>
      <c r="B1" s="20" t="s">
        <v>37</v>
      </c>
      <c r="C1" s="20"/>
      <c r="D1" s="22"/>
      <c r="E1" s="21"/>
      <c r="F1" s="21"/>
      <c r="G1" s="21"/>
      <c r="H1" s="20"/>
      <c r="I1" s="27"/>
      <c r="J1" s="18"/>
      <c r="K1" s="3"/>
      <c r="L1" s="14"/>
      <c r="M1" s="14"/>
      <c r="N1" s="14"/>
      <c r="O1" s="14"/>
      <c r="P1" s="14"/>
      <c r="Q1" s="14"/>
      <c r="R1" s="14"/>
      <c r="S1" s="15"/>
    </row>
    <row r="2" spans="9:19" ht="12.75">
      <c r="I2" s="13"/>
      <c r="K2" s="15"/>
      <c r="L2" s="4"/>
      <c r="M2" s="4"/>
      <c r="N2" s="4"/>
      <c r="O2" s="4"/>
      <c r="P2" s="4"/>
      <c r="Q2" s="4"/>
      <c r="R2" s="4"/>
      <c r="S2" s="15"/>
    </row>
    <row r="3" spans="4:18" ht="12.75">
      <c r="D3" s="25" t="s">
        <v>9</v>
      </c>
      <c r="E3" s="48">
        <v>0.0403</v>
      </c>
      <c r="F3" s="48">
        <v>0.0843</v>
      </c>
      <c r="G3" s="48">
        <v>0.2287</v>
      </c>
      <c r="H3" s="48">
        <v>0.3088</v>
      </c>
      <c r="I3" s="12"/>
      <c r="K3" s="3"/>
      <c r="L3" s="4"/>
      <c r="M3" s="4"/>
      <c r="N3" s="4"/>
      <c r="O3" s="4"/>
      <c r="P3" s="4"/>
      <c r="Q3" s="4"/>
      <c r="R3" s="4"/>
    </row>
    <row r="4" spans="4:18" ht="12.75">
      <c r="D4" s="25"/>
      <c r="E4" s="16"/>
      <c r="F4" s="16"/>
      <c r="G4" s="16"/>
      <c r="H4" s="16"/>
      <c r="I4" s="12"/>
      <c r="K4" s="3"/>
      <c r="L4" s="4"/>
      <c r="M4" s="4"/>
      <c r="N4" s="4"/>
      <c r="O4" s="4"/>
      <c r="P4" s="4"/>
      <c r="Q4" s="4"/>
      <c r="R4" s="4"/>
    </row>
    <row r="5" spans="2:14" ht="12.75">
      <c r="B5" s="10" t="s">
        <v>0</v>
      </c>
      <c r="C5" s="10" t="s">
        <v>1</v>
      </c>
      <c r="D5" s="23"/>
      <c r="E5" s="11" t="s">
        <v>2</v>
      </c>
      <c r="F5" s="11" t="s">
        <v>3</v>
      </c>
      <c r="G5" s="11" t="s">
        <v>4</v>
      </c>
      <c r="H5" s="11" t="s">
        <v>5</v>
      </c>
      <c r="I5" s="4"/>
      <c r="J5" s="4"/>
      <c r="K5" s="4"/>
      <c r="L5" s="4"/>
      <c r="M5" s="4"/>
      <c r="N5" s="4"/>
    </row>
    <row r="6" spans="2:10" ht="12.75">
      <c r="B6" s="9">
        <f>COUNT(E55:E191)</f>
        <v>137</v>
      </c>
      <c r="C6" s="9" t="s">
        <v>6</v>
      </c>
      <c r="D6" s="1" t="s">
        <v>7</v>
      </c>
      <c r="E6" s="30">
        <f>AVERAGE(E55:E191)</f>
        <v>0.04047728710462287</v>
      </c>
      <c r="F6" s="30">
        <f>AVERAGE(F55:F191)</f>
        <v>0.0837963381995134</v>
      </c>
      <c r="G6" s="30">
        <f>AVERAGE(G55:G191)</f>
        <v>0.23542655717761554</v>
      </c>
      <c r="H6" s="30">
        <f>AVERAGE(H55:H191)</f>
        <v>0.3180789294403894</v>
      </c>
      <c r="I6" s="3"/>
      <c r="J6" s="19"/>
    </row>
    <row r="7" spans="2:10" ht="12.75">
      <c r="B7" s="9"/>
      <c r="C7" s="9"/>
      <c r="D7" s="1" t="s">
        <v>8</v>
      </c>
      <c r="E7" s="31">
        <f>STDEV(E55:E191)</f>
        <v>0.006835592904174783</v>
      </c>
      <c r="F7" s="31">
        <f>STDEV(F55:F191)</f>
        <v>0.007580985873035403</v>
      </c>
      <c r="G7" s="31">
        <f>STDEV(G55:G191)</f>
        <v>0.012793469024529023</v>
      </c>
      <c r="H7" s="31">
        <f>STDEV(H55:H191)</f>
        <v>0.020924652822467926</v>
      </c>
      <c r="I7" s="5"/>
      <c r="J7" s="8"/>
    </row>
    <row r="8" spans="2:10" ht="12.75">
      <c r="B8" s="9"/>
      <c r="D8" s="26" t="s">
        <v>13</v>
      </c>
      <c r="E8" s="65">
        <f>MIN(E55:E191)</f>
        <v>0.01686666666666667</v>
      </c>
      <c r="F8" s="65">
        <f>MIN(F55:F191)</f>
        <v>0.06726666666666667</v>
      </c>
      <c r="G8" s="65">
        <f>MIN(G55:G191)</f>
        <v>0.19733333333333333</v>
      </c>
      <c r="H8" s="65">
        <f>MIN(H55:H191)</f>
        <v>0.26633333333333337</v>
      </c>
      <c r="I8" s="5"/>
      <c r="J8" s="8"/>
    </row>
    <row r="9" spans="2:10" ht="12.75">
      <c r="B9" s="9"/>
      <c r="D9" s="26" t="s">
        <v>12</v>
      </c>
      <c r="E9" s="65">
        <f>MAX(E56:E191)</f>
        <v>0.102</v>
      </c>
      <c r="F9" s="65">
        <f>MAX(F56:F191)</f>
        <v>0.146</v>
      </c>
      <c r="G9" s="65">
        <f>MAX(G56:G191)</f>
        <v>0.2976666666666667</v>
      </c>
      <c r="H9" s="65">
        <f>MAX(H56:H191)</f>
        <v>0.45999999999999996</v>
      </c>
      <c r="I9" s="5"/>
      <c r="J9" s="8"/>
    </row>
    <row r="10" spans="2:14" ht="12.75">
      <c r="B10" s="9"/>
      <c r="C10" s="9"/>
      <c r="I10" s="4"/>
      <c r="J10" s="4"/>
      <c r="K10" s="4"/>
      <c r="L10" s="4"/>
      <c r="M10" s="4"/>
      <c r="N10" s="4"/>
    </row>
    <row r="11" spans="2:14" ht="12.75">
      <c r="B11" s="9">
        <f>COUNT(E55:E164)</f>
        <v>110</v>
      </c>
      <c r="C11" s="9">
        <v>1</v>
      </c>
      <c r="D11" s="1" t="s">
        <v>7</v>
      </c>
      <c r="E11" s="30">
        <f>AVERAGE(E55:E164)</f>
        <v>0.040104439393939394</v>
      </c>
      <c r="F11" s="30">
        <f>AVERAGE(F55:F164)</f>
        <v>0.08342483333333332</v>
      </c>
      <c r="G11" s="30">
        <f>AVERAGE(G55:G164)</f>
        <v>0.23462580303030303</v>
      </c>
      <c r="H11" s="30">
        <f>AVERAGE(H55:H164)</f>
        <v>0.3166243636363637</v>
      </c>
      <c r="I11" s="2"/>
      <c r="J11" s="2"/>
      <c r="K11" s="2"/>
      <c r="L11" s="2"/>
      <c r="M11" s="4"/>
      <c r="N11" s="4"/>
    </row>
    <row r="12" spans="2:14" ht="12.75">
      <c r="B12" s="9"/>
      <c r="C12" s="9"/>
      <c r="D12" s="1" t="s">
        <v>8</v>
      </c>
      <c r="E12" s="31">
        <f>STDEV(E55:E164)</f>
        <v>0.0037738189400548564</v>
      </c>
      <c r="F12" s="31">
        <f>STDEV(F55:F164)</f>
        <v>0.004995540569707461</v>
      </c>
      <c r="G12" s="31">
        <f>STDEV(G55:G164)</f>
        <v>0.011436194062924435</v>
      </c>
      <c r="H12" s="31">
        <f>STDEV(H55:H164)</f>
        <v>0.01594520340637897</v>
      </c>
      <c r="I12" s="7"/>
      <c r="J12" s="7"/>
      <c r="K12" s="7"/>
      <c r="L12" s="7"/>
      <c r="M12" s="4"/>
      <c r="N12" s="4"/>
    </row>
    <row r="13" spans="2:14" ht="12.75">
      <c r="B13" s="9"/>
      <c r="C13" s="9"/>
      <c r="I13" s="4"/>
      <c r="J13" s="4"/>
      <c r="K13" s="4"/>
      <c r="L13" s="4"/>
      <c r="M13" s="4"/>
      <c r="N13" s="4"/>
    </row>
    <row r="14" spans="2:14" ht="12.75">
      <c r="B14" s="9">
        <f>COUNT(E165:E175)</f>
        <v>11</v>
      </c>
      <c r="C14" s="9">
        <v>2</v>
      </c>
      <c r="D14" s="1" t="s">
        <v>7</v>
      </c>
      <c r="E14" s="30">
        <f>AVERAGE(E165:E175)</f>
        <v>0.04636363636363636</v>
      </c>
      <c r="F14" s="30">
        <f>AVERAGE(F165:F175)</f>
        <v>0.09027272727272727</v>
      </c>
      <c r="G14" s="30">
        <f>AVERAGE(G165:G175)</f>
        <v>0.23981818181818182</v>
      </c>
      <c r="H14" s="30">
        <f>AVERAGE(H165:H175)</f>
        <v>0.31968181818181823</v>
      </c>
      <c r="I14" s="4"/>
      <c r="J14" s="4"/>
      <c r="K14" s="4"/>
      <c r="L14" s="4"/>
      <c r="M14" s="4"/>
      <c r="N14" s="4"/>
    </row>
    <row r="15" spans="2:14" ht="12.75">
      <c r="B15" s="9"/>
      <c r="C15" s="9"/>
      <c r="D15" s="1" t="s">
        <v>8</v>
      </c>
      <c r="E15" s="31">
        <f>STDEV(E165:E175)</f>
        <v>0.01857983048927255</v>
      </c>
      <c r="F15" s="31">
        <f>STDEV(F165:F175)</f>
        <v>0.018879776471027388</v>
      </c>
      <c r="G15" s="31">
        <f>STDEV(G165:G175)</f>
        <v>0.02095729182905283</v>
      </c>
      <c r="H15" s="31">
        <f>STDEV(H165:H175)</f>
        <v>0.02905047853358442</v>
      </c>
      <c r="I15" s="4"/>
      <c r="J15" s="4"/>
      <c r="K15" s="4"/>
      <c r="L15" s="4"/>
      <c r="M15" s="4"/>
      <c r="N15" s="4"/>
    </row>
    <row r="16" spans="2:14" ht="12.75">
      <c r="B16" s="9"/>
      <c r="C16" s="9"/>
      <c r="I16" s="4"/>
      <c r="J16" s="4"/>
      <c r="K16" s="4"/>
      <c r="L16" s="4"/>
      <c r="M16" s="4"/>
      <c r="N16" s="4"/>
    </row>
    <row r="17" spans="2:14" ht="12.75">
      <c r="B17" s="9">
        <f>COUNT(E176:E176)</f>
        <v>1</v>
      </c>
      <c r="C17" s="9">
        <v>3</v>
      </c>
      <c r="D17" s="1" t="s">
        <v>7</v>
      </c>
      <c r="E17" s="30">
        <f>AVERAGE(E176:E176)</f>
        <v>0.031</v>
      </c>
      <c r="F17" s="30">
        <f>AVERAGE(F176:F176)</f>
        <v>0.069</v>
      </c>
      <c r="G17" s="30">
        <f>AVERAGE(G176:G176)</f>
        <v>0.218</v>
      </c>
      <c r="H17" s="30">
        <f>AVERAGE(H176:H176)</f>
        <v>0.289</v>
      </c>
      <c r="I17" s="4"/>
      <c r="J17" s="4"/>
      <c r="K17" s="4"/>
      <c r="L17" s="4"/>
      <c r="M17" s="4"/>
      <c r="N17" s="4"/>
    </row>
    <row r="18" spans="2:14" ht="12.75">
      <c r="B18" s="9"/>
      <c r="C18" s="9"/>
      <c r="D18" s="1" t="s">
        <v>8</v>
      </c>
      <c r="E18" s="31"/>
      <c r="F18" s="31"/>
      <c r="G18" s="31"/>
      <c r="H18" s="31"/>
      <c r="I18" s="4"/>
      <c r="J18" s="4"/>
      <c r="K18" s="4"/>
      <c r="L18" s="4"/>
      <c r="M18" s="4"/>
      <c r="N18" s="4"/>
    </row>
    <row r="19" spans="2:3" ht="12.75">
      <c r="B19" s="9"/>
      <c r="C19" s="9"/>
    </row>
    <row r="20" spans="2:8" ht="12.75">
      <c r="B20" s="9">
        <f>COUNT(E177:E178)</f>
        <v>2</v>
      </c>
      <c r="C20" s="9">
        <v>4</v>
      </c>
      <c r="D20" s="1" t="s">
        <v>7</v>
      </c>
      <c r="E20" s="30">
        <f>AVERAGE(E177:E178)</f>
        <v>0.040749999999999995</v>
      </c>
      <c r="F20" s="30">
        <f>AVERAGE(F177:F178)</f>
        <v>0.08324999999999999</v>
      </c>
      <c r="G20" s="30">
        <f>AVERAGE(G177:G178)</f>
        <v>0.23025</v>
      </c>
      <c r="H20" s="30">
        <f>AVERAGE(H177:H178)</f>
        <v>0.3105</v>
      </c>
    </row>
    <row r="21" spans="2:8" ht="12.75">
      <c r="B21" s="9"/>
      <c r="C21" s="9"/>
      <c r="D21" s="1" t="s">
        <v>8</v>
      </c>
      <c r="E21" s="31"/>
      <c r="F21" s="31"/>
      <c r="G21" s="31"/>
      <c r="H21" s="31"/>
    </row>
    <row r="22" spans="2:3" ht="12.75">
      <c r="B22" s="9"/>
      <c r="C22" s="9"/>
    </row>
    <row r="23" spans="2:8" ht="12.75">
      <c r="B23" s="9">
        <f>COUNT(E179:E181)</f>
        <v>3</v>
      </c>
      <c r="C23" s="9">
        <v>5</v>
      </c>
      <c r="D23" s="1" t="s">
        <v>7</v>
      </c>
      <c r="E23" s="30">
        <f>AVERAGE(E179:E181)</f>
        <v>0.042</v>
      </c>
      <c r="F23" s="30">
        <f>AVERAGE(F179:F181)</f>
        <v>0.08963333333333334</v>
      </c>
      <c r="G23" s="30">
        <f>AVERAGE(G179:G181)</f>
        <v>0.23666666666666666</v>
      </c>
      <c r="H23" s="30">
        <f>AVERAGE(H179:H181)</f>
        <v>0.32211111111111107</v>
      </c>
    </row>
    <row r="24" spans="2:8" ht="12.75">
      <c r="B24" s="9"/>
      <c r="C24" s="9"/>
      <c r="D24" s="1" t="s">
        <v>8</v>
      </c>
      <c r="E24" s="31"/>
      <c r="F24" s="31"/>
      <c r="G24" s="31"/>
      <c r="H24" s="31"/>
    </row>
    <row r="25" spans="2:3" ht="12.75">
      <c r="B25" s="9"/>
      <c r="C25" s="9"/>
    </row>
    <row r="26" spans="2:8" ht="12.75">
      <c r="B26" s="9">
        <f>COUNT(E182:E191)</f>
        <v>10</v>
      </c>
      <c r="C26" s="9">
        <v>6</v>
      </c>
      <c r="D26" s="1" t="s">
        <v>7</v>
      </c>
      <c r="E26" s="30">
        <f>AVERAGE(E182:E191)</f>
        <v>0.03854</v>
      </c>
      <c r="F26" s="30">
        <f>AVERAGE(F182:F191)</f>
        <v>0.08059666666666666</v>
      </c>
      <c r="G26" s="30">
        <f>AVERAGE(G182:G191)</f>
        <v>0.24181000000000002</v>
      </c>
      <c r="H26" s="30">
        <f>AVERAGE(H182:H191)</f>
        <v>0.33553</v>
      </c>
    </row>
    <row r="27" spans="2:8" ht="12.75">
      <c r="B27" s="9"/>
      <c r="C27" s="9"/>
      <c r="D27" s="1" t="s">
        <v>8</v>
      </c>
      <c r="E27" s="31">
        <f>STDEV(E182:E191)</f>
        <v>0.009493777039152327</v>
      </c>
      <c r="F27" s="31">
        <f>STDEV(F182:F191)</f>
        <v>0.007860519412360756</v>
      </c>
      <c r="G27" s="31">
        <f>STDEV(G182:G191)</f>
        <v>0.01573334941932567</v>
      </c>
      <c r="H27" s="31">
        <f>STDEV(H182:H191)</f>
        <v>0.04506444343080652</v>
      </c>
    </row>
    <row r="28" spans="13:17" ht="12.75">
      <c r="M28" s="2"/>
      <c r="N28" s="2"/>
      <c r="Q28" s="2"/>
    </row>
    <row r="29" spans="4:17" ht="12.75">
      <c r="D29" s="25" t="s">
        <v>9</v>
      </c>
      <c r="E29" s="48">
        <v>0.0403</v>
      </c>
      <c r="F29" s="48">
        <v>0.0843</v>
      </c>
      <c r="G29" s="48">
        <v>0.2287</v>
      </c>
      <c r="H29" s="48">
        <v>0.3088</v>
      </c>
      <c r="Q29" s="2"/>
    </row>
    <row r="30" ht="12.75">
      <c r="Q30" s="2"/>
    </row>
    <row r="31" spans="3:17" ht="12.75">
      <c r="C31" s="45" t="s">
        <v>26</v>
      </c>
      <c r="D31"/>
      <c r="E31"/>
      <c r="F31"/>
      <c r="G31"/>
      <c r="H31"/>
      <c r="Q31" s="2"/>
    </row>
    <row r="32" spans="4:17" ht="12.75">
      <c r="D32"/>
      <c r="E32"/>
      <c r="F32"/>
      <c r="G32"/>
      <c r="H32"/>
      <c r="Q32" s="2"/>
    </row>
    <row r="33" spans="4:17" ht="12.75">
      <c r="D33"/>
      <c r="E33"/>
      <c r="F33"/>
      <c r="G33"/>
      <c r="H33"/>
      <c r="Q33" s="2"/>
    </row>
    <row r="34" spans="3:17" ht="12.75">
      <c r="C34" t="s">
        <v>27</v>
      </c>
      <c r="D34"/>
      <c r="E34"/>
      <c r="F34"/>
      <c r="G34"/>
      <c r="H34"/>
      <c r="Q34" s="2"/>
    </row>
    <row r="35" spans="3:17" ht="12.75">
      <c r="C35" t="s">
        <v>28</v>
      </c>
      <c r="D35"/>
      <c r="E35"/>
      <c r="F35"/>
      <c r="G35"/>
      <c r="H35"/>
      <c r="Q35" s="2"/>
    </row>
    <row r="36" spans="4:17" ht="12.75">
      <c r="D36"/>
      <c r="E36"/>
      <c r="F36"/>
      <c r="G36"/>
      <c r="H36"/>
      <c r="Q36" s="2"/>
    </row>
    <row r="37" spans="3:17" ht="12.75">
      <c r="C37" t="s">
        <v>29</v>
      </c>
      <c r="D37"/>
      <c r="E37"/>
      <c r="F37"/>
      <c r="G37"/>
      <c r="H37"/>
      <c r="Q37" s="2"/>
    </row>
    <row r="38" spans="3:17" ht="12.75">
      <c r="C38" t="s">
        <v>30</v>
      </c>
      <c r="D38"/>
      <c r="E38"/>
      <c r="F38"/>
      <c r="G38"/>
      <c r="H38"/>
      <c r="Q38" s="2"/>
    </row>
    <row r="39" spans="3:17" ht="12.75">
      <c r="C39" t="s">
        <v>31</v>
      </c>
      <c r="D39"/>
      <c r="E39"/>
      <c r="F39"/>
      <c r="G39"/>
      <c r="H39"/>
      <c r="Q39" s="2"/>
    </row>
    <row r="40" spans="4:17" ht="12.75">
      <c r="D40"/>
      <c r="E40"/>
      <c r="F40"/>
      <c r="G40"/>
      <c r="H40"/>
      <c r="Q40" s="2"/>
    </row>
    <row r="41" spans="3:17" ht="12.75">
      <c r="C41" t="s">
        <v>32</v>
      </c>
      <c r="D41"/>
      <c r="E41"/>
      <c r="F41"/>
      <c r="G41"/>
      <c r="H41"/>
      <c r="Q41" s="2"/>
    </row>
    <row r="42" spans="3:17" ht="12.75">
      <c r="C42" t="s">
        <v>33</v>
      </c>
      <c r="D42"/>
      <c r="E42"/>
      <c r="F42"/>
      <c r="G42"/>
      <c r="H42"/>
      <c r="Q42" s="2"/>
    </row>
    <row r="43" spans="4:17" ht="12.75">
      <c r="D43"/>
      <c r="E43"/>
      <c r="F43"/>
      <c r="G43"/>
      <c r="H43"/>
      <c r="Q43" s="2"/>
    </row>
    <row r="44" spans="3:17" ht="12.75">
      <c r="C44" t="s">
        <v>34</v>
      </c>
      <c r="D44"/>
      <c r="E44"/>
      <c r="F44"/>
      <c r="G44"/>
      <c r="H44"/>
      <c r="Q44" s="2"/>
    </row>
    <row r="45" spans="4:17" ht="12.75">
      <c r="D45"/>
      <c r="E45"/>
      <c r="F45"/>
      <c r="G45"/>
      <c r="H45"/>
      <c r="Q45" s="2"/>
    </row>
    <row r="46" spans="3:17" ht="12.75">
      <c r="C46" t="s">
        <v>35</v>
      </c>
      <c r="D46"/>
      <c r="E46"/>
      <c r="F46"/>
      <c r="G46"/>
      <c r="H46"/>
      <c r="Q46" s="2"/>
    </row>
    <row r="47" spans="4:17" ht="12.75">
      <c r="D47"/>
      <c r="E47"/>
      <c r="F47"/>
      <c r="G47"/>
      <c r="H47"/>
      <c r="Q47" s="2"/>
    </row>
    <row r="48" spans="3:17" ht="12.75">
      <c r="C48" t="s">
        <v>36</v>
      </c>
      <c r="D48"/>
      <c r="E48"/>
      <c r="F48"/>
      <c r="G48"/>
      <c r="H48"/>
      <c r="Q48" s="2"/>
    </row>
    <row r="49" ht="12.75">
      <c r="Q49" s="2"/>
    </row>
    <row r="50" ht="12.75">
      <c r="Q50" s="2"/>
    </row>
    <row r="51" spans="5:8" ht="12.75">
      <c r="E51" s="6"/>
      <c r="F51" s="6"/>
      <c r="G51" s="6"/>
      <c r="H51" s="6"/>
    </row>
    <row r="52" spans="2:8" ht="12.75">
      <c r="B52" s="17" t="s">
        <v>10</v>
      </c>
      <c r="C52" s="10" t="s">
        <v>1</v>
      </c>
      <c r="D52" s="24" t="s">
        <v>11</v>
      </c>
      <c r="E52" s="11" t="s">
        <v>2</v>
      </c>
      <c r="F52" s="11" t="s">
        <v>3</v>
      </c>
      <c r="G52" s="11" t="s">
        <v>4</v>
      </c>
      <c r="H52" s="11" t="s">
        <v>5</v>
      </c>
    </row>
    <row r="53" spans="2:22" s="12" customFormat="1" ht="13.5" thickBot="1">
      <c r="B53" s="32"/>
      <c r="C53" s="32"/>
      <c r="D53" s="33"/>
      <c r="E53" s="34"/>
      <c r="F53" s="34"/>
      <c r="G53" s="34"/>
      <c r="H53" s="34"/>
      <c r="V53" s="32"/>
    </row>
    <row r="54" spans="2:22" s="12" customFormat="1" ht="13.5" thickBot="1">
      <c r="B54" s="32"/>
      <c r="C54" s="32"/>
      <c r="D54" s="33"/>
      <c r="E54" s="34"/>
      <c r="F54" s="34"/>
      <c r="G54" s="34"/>
      <c r="H54" s="34"/>
      <c r="J54" s="38"/>
      <c r="K54" s="39" t="s">
        <v>14</v>
      </c>
      <c r="L54" s="39" t="s">
        <v>15</v>
      </c>
      <c r="M54" s="39" t="s">
        <v>16</v>
      </c>
      <c r="N54" s="40" t="s">
        <v>17</v>
      </c>
      <c r="O54" s="40" t="s">
        <v>18</v>
      </c>
      <c r="P54" s="40" t="s">
        <v>19</v>
      </c>
      <c r="Q54" s="41" t="s">
        <v>20</v>
      </c>
      <c r="R54" s="41" t="s">
        <v>21</v>
      </c>
      <c r="S54" s="41" t="s">
        <v>22</v>
      </c>
      <c r="T54" s="42" t="s">
        <v>23</v>
      </c>
      <c r="U54" s="42" t="s">
        <v>24</v>
      </c>
      <c r="V54" s="42" t="s">
        <v>25</v>
      </c>
    </row>
    <row r="55" spans="2:22" s="35" customFormat="1" ht="13.5" thickBot="1">
      <c r="B55" s="35">
        <v>83</v>
      </c>
      <c r="C55" s="9">
        <v>1</v>
      </c>
      <c r="D55" s="46">
        <v>37578</v>
      </c>
      <c r="E55" s="30">
        <f aca="true" t="shared" si="0" ref="E55:E86">AVERAGE(K55:M55)</f>
        <v>0.035333333333333335</v>
      </c>
      <c r="F55" s="30">
        <f aca="true" t="shared" si="1" ref="F55:F86">AVERAGE(N55:P55)</f>
        <v>0.06866666666666667</v>
      </c>
      <c r="G55" s="30">
        <f aca="true" t="shared" si="2" ref="G55:G86">AVERAGE(Q55:S55)</f>
        <v>0.19733333333333333</v>
      </c>
      <c r="H55" s="30">
        <f aca="true" t="shared" si="3" ref="H55:H86">AVERAGE(T55:V55)</f>
        <v>0.26833333333333337</v>
      </c>
      <c r="J55" s="44">
        <v>83</v>
      </c>
      <c r="K55" s="51">
        <v>0.035</v>
      </c>
      <c r="L55" s="51">
        <v>0.033</v>
      </c>
      <c r="M55" s="51">
        <v>0.038</v>
      </c>
      <c r="N55" s="50">
        <v>0.071</v>
      </c>
      <c r="O55" s="50">
        <v>0.065</v>
      </c>
      <c r="P55" s="50">
        <v>0.07</v>
      </c>
      <c r="Q55" s="49">
        <v>0.19</v>
      </c>
      <c r="R55" s="49">
        <v>0.197</v>
      </c>
      <c r="S55" s="49">
        <v>0.205</v>
      </c>
      <c r="T55" s="52">
        <v>0.285</v>
      </c>
      <c r="U55" s="52">
        <v>0.255</v>
      </c>
      <c r="V55" s="52">
        <v>0.265</v>
      </c>
    </row>
    <row r="56" spans="2:22" s="35" customFormat="1" ht="13.5" thickBot="1">
      <c r="B56" s="35">
        <v>133</v>
      </c>
      <c r="C56" s="9">
        <v>1</v>
      </c>
      <c r="D56" s="46">
        <v>37592</v>
      </c>
      <c r="E56" s="30">
        <f t="shared" si="0"/>
        <v>0.047</v>
      </c>
      <c r="F56" s="30">
        <f t="shared" si="1"/>
        <v>0.081</v>
      </c>
      <c r="G56" s="30">
        <f t="shared" si="2"/>
        <v>0.236</v>
      </c>
      <c r="H56" s="30">
        <f t="shared" si="3"/>
        <v>0.313</v>
      </c>
      <c r="J56" s="44">
        <v>133</v>
      </c>
      <c r="K56" s="51">
        <v>0.047</v>
      </c>
      <c r="L56" s="51"/>
      <c r="M56" s="51"/>
      <c r="N56" s="50">
        <v>0.081</v>
      </c>
      <c r="O56" s="50"/>
      <c r="P56" s="50"/>
      <c r="Q56" s="49">
        <v>0.236</v>
      </c>
      <c r="R56" s="49"/>
      <c r="S56" s="49"/>
      <c r="T56" s="52">
        <v>0.313</v>
      </c>
      <c r="U56" s="52"/>
      <c r="V56" s="52"/>
    </row>
    <row r="57" spans="2:22" s="29" customFormat="1" ht="13.5" thickBot="1">
      <c r="B57" s="35">
        <v>216</v>
      </c>
      <c r="C57" s="9">
        <v>1</v>
      </c>
      <c r="D57" s="46">
        <v>37586</v>
      </c>
      <c r="E57" s="30">
        <f t="shared" si="0"/>
        <v>0.045000000000000005</v>
      </c>
      <c r="F57" s="30">
        <f t="shared" si="1"/>
        <v>0.082</v>
      </c>
      <c r="G57" s="30">
        <f t="shared" si="2"/>
        <v>0.235</v>
      </c>
      <c r="H57" s="30">
        <f t="shared" si="3"/>
        <v>0.31433333333333335</v>
      </c>
      <c r="J57" s="44">
        <v>216</v>
      </c>
      <c r="K57" s="51">
        <v>0.045</v>
      </c>
      <c r="L57" s="51">
        <v>0.045</v>
      </c>
      <c r="M57" s="51">
        <v>0.045</v>
      </c>
      <c r="N57" s="50">
        <v>0.082</v>
      </c>
      <c r="O57" s="50">
        <v>0.082</v>
      </c>
      <c r="P57" s="50">
        <v>0.082</v>
      </c>
      <c r="Q57" s="49">
        <v>0.235</v>
      </c>
      <c r="R57" s="49">
        <v>0.235</v>
      </c>
      <c r="S57" s="49">
        <v>0.235</v>
      </c>
      <c r="T57" s="52">
        <v>0.315</v>
      </c>
      <c r="U57" s="52">
        <v>0.313</v>
      </c>
      <c r="V57" s="52">
        <v>0.315</v>
      </c>
    </row>
    <row r="58" spans="1:22" s="12" customFormat="1" ht="13.5" thickBot="1">
      <c r="A58" s="29"/>
      <c r="B58" s="35">
        <v>3056</v>
      </c>
      <c r="C58" s="35">
        <v>1</v>
      </c>
      <c r="D58" s="46">
        <v>37566</v>
      </c>
      <c r="E58" s="37">
        <f t="shared" si="0"/>
        <v>0.04133333333333333</v>
      </c>
      <c r="F58" s="37">
        <f t="shared" si="1"/>
        <v>0.08700000000000001</v>
      </c>
      <c r="G58" s="37">
        <f t="shared" si="2"/>
        <v>0.235</v>
      </c>
      <c r="H58" s="37">
        <f t="shared" si="3"/>
        <v>0.3193333333333333</v>
      </c>
      <c r="J58" s="44">
        <v>3056</v>
      </c>
      <c r="K58" s="55">
        <v>0.044</v>
      </c>
      <c r="L58" s="55">
        <v>0.042</v>
      </c>
      <c r="M58" s="55">
        <v>0.038</v>
      </c>
      <c r="N58" s="54">
        <v>0.088</v>
      </c>
      <c r="O58" s="54">
        <v>0.089</v>
      </c>
      <c r="P58" s="54">
        <v>0.084</v>
      </c>
      <c r="Q58" s="56">
        <v>0.238</v>
      </c>
      <c r="R58" s="56">
        <v>0.244</v>
      </c>
      <c r="S58" s="56">
        <v>0.223</v>
      </c>
      <c r="T58" s="53">
        <v>0.325</v>
      </c>
      <c r="U58" s="53">
        <v>0.328</v>
      </c>
      <c r="V58" s="53">
        <v>0.305</v>
      </c>
    </row>
    <row r="59" spans="2:22" ht="13.5" thickBot="1">
      <c r="B59" s="35">
        <v>3159</v>
      </c>
      <c r="C59" s="35">
        <v>1</v>
      </c>
      <c r="D59" s="46">
        <v>37574</v>
      </c>
      <c r="E59" s="37">
        <f t="shared" si="0"/>
        <v>0.038</v>
      </c>
      <c r="F59" s="37">
        <f t="shared" si="1"/>
        <v>0.084</v>
      </c>
      <c r="G59" s="37">
        <f t="shared" si="2"/>
        <v>0.239</v>
      </c>
      <c r="H59" s="37">
        <f t="shared" si="3"/>
        <v>0.318</v>
      </c>
      <c r="J59" s="44">
        <v>3159</v>
      </c>
      <c r="K59" s="55">
        <v>0.038</v>
      </c>
      <c r="L59" s="55"/>
      <c r="M59" s="55"/>
      <c r="N59" s="54">
        <v>0.084</v>
      </c>
      <c r="O59" s="54"/>
      <c r="P59" s="54"/>
      <c r="Q59" s="56">
        <v>0.239</v>
      </c>
      <c r="R59" s="56"/>
      <c r="S59" s="56"/>
      <c r="T59" s="53">
        <v>0.318</v>
      </c>
      <c r="U59" s="53"/>
      <c r="V59" s="53"/>
    </row>
    <row r="60" spans="2:22" ht="13.5" thickBot="1">
      <c r="B60" s="35">
        <v>8037</v>
      </c>
      <c r="C60" s="35">
        <v>1</v>
      </c>
      <c r="D60" s="46">
        <v>37592</v>
      </c>
      <c r="E60" s="30">
        <f t="shared" si="0"/>
        <v>0.03833333333333333</v>
      </c>
      <c r="F60" s="30">
        <f t="shared" si="1"/>
        <v>0.08333333333333333</v>
      </c>
      <c r="G60" s="30">
        <f t="shared" si="2"/>
        <v>0.22833333333333336</v>
      </c>
      <c r="H60" s="30">
        <f t="shared" si="3"/>
        <v>0.315</v>
      </c>
      <c r="J60" s="44">
        <v>8037</v>
      </c>
      <c r="K60" s="55">
        <v>0.038</v>
      </c>
      <c r="L60" s="55">
        <v>0.038</v>
      </c>
      <c r="M60" s="55">
        <v>0.039</v>
      </c>
      <c r="N60" s="54">
        <v>0.083</v>
      </c>
      <c r="O60" s="54">
        <v>0.083</v>
      </c>
      <c r="P60" s="54">
        <v>0.084</v>
      </c>
      <c r="Q60" s="56">
        <v>0.227</v>
      </c>
      <c r="R60" s="56">
        <v>0.228</v>
      </c>
      <c r="S60" s="56">
        <v>0.23</v>
      </c>
      <c r="T60" s="53">
        <v>0.315</v>
      </c>
      <c r="U60" s="53">
        <v>0.315</v>
      </c>
      <c r="V60" s="53">
        <v>0.315</v>
      </c>
    </row>
    <row r="61" spans="2:22" s="29" customFormat="1" ht="13.5" thickBot="1">
      <c r="B61" s="35">
        <v>11850</v>
      </c>
      <c r="C61" s="9">
        <v>1</v>
      </c>
      <c r="D61" s="46">
        <v>37574</v>
      </c>
      <c r="E61" s="30">
        <f t="shared" si="0"/>
        <v>0.03933333333333333</v>
      </c>
      <c r="F61" s="30">
        <f t="shared" si="1"/>
        <v>0.079</v>
      </c>
      <c r="G61" s="30">
        <f t="shared" si="2"/>
        <v>0.221</v>
      </c>
      <c r="H61" s="30">
        <f t="shared" si="3"/>
        <v>0.292</v>
      </c>
      <c r="J61" s="44">
        <v>11850</v>
      </c>
      <c r="K61" s="51">
        <v>0.04</v>
      </c>
      <c r="L61" s="51">
        <v>0.039</v>
      </c>
      <c r="M61" s="51">
        <v>0.039</v>
      </c>
      <c r="N61" s="50">
        <v>0.079</v>
      </c>
      <c r="O61" s="50">
        <v>0.079</v>
      </c>
      <c r="P61" s="50">
        <v>0.079</v>
      </c>
      <c r="Q61" s="49">
        <v>0.221</v>
      </c>
      <c r="R61" s="49">
        <v>0.221</v>
      </c>
      <c r="S61" s="49">
        <v>0.221</v>
      </c>
      <c r="T61" s="52">
        <v>0.292</v>
      </c>
      <c r="U61" s="52">
        <v>0.292</v>
      </c>
      <c r="V61" s="52">
        <v>0.292</v>
      </c>
    </row>
    <row r="62" spans="2:22" s="29" customFormat="1" ht="13.5" thickBot="1">
      <c r="B62" s="35">
        <v>13160</v>
      </c>
      <c r="C62" s="9">
        <v>1</v>
      </c>
      <c r="D62" s="46">
        <v>37592</v>
      </c>
      <c r="E62" s="30">
        <f t="shared" si="0"/>
        <v>0.039</v>
      </c>
      <c r="F62" s="30">
        <f t="shared" si="1"/>
        <v>0.083</v>
      </c>
      <c r="G62" s="30">
        <f t="shared" si="2"/>
        <v>0.243</v>
      </c>
      <c r="H62" s="30">
        <f t="shared" si="3"/>
        <v>0.324</v>
      </c>
      <c r="J62" s="44">
        <v>13160</v>
      </c>
      <c r="K62" s="51">
        <v>0.039</v>
      </c>
      <c r="L62" s="51"/>
      <c r="M62" s="51"/>
      <c r="N62" s="50">
        <v>0.083</v>
      </c>
      <c r="O62" s="50"/>
      <c r="P62" s="50"/>
      <c r="Q62" s="49">
        <v>0.243</v>
      </c>
      <c r="R62" s="49"/>
      <c r="S62" s="49"/>
      <c r="T62" s="52">
        <v>0.324</v>
      </c>
      <c r="U62" s="52"/>
      <c r="V62" s="52"/>
    </row>
    <row r="63" spans="2:22" s="29" customFormat="1" ht="13.5" thickBot="1">
      <c r="B63" s="35">
        <v>20030</v>
      </c>
      <c r="C63" s="35">
        <v>1</v>
      </c>
      <c r="D63" s="46">
        <v>37584</v>
      </c>
      <c r="E63" s="30">
        <f t="shared" si="0"/>
        <v>0.04</v>
      </c>
      <c r="F63" s="30">
        <f t="shared" si="1"/>
        <v>0.09000000000000001</v>
      </c>
      <c r="G63" s="30">
        <f t="shared" si="2"/>
        <v>0.24766666666666667</v>
      </c>
      <c r="H63" s="30">
        <f t="shared" si="3"/>
        <v>0.3256666666666667</v>
      </c>
      <c r="J63" s="44">
        <v>20030</v>
      </c>
      <c r="K63" s="51">
        <v>0.04</v>
      </c>
      <c r="L63" s="51">
        <v>0.04</v>
      </c>
      <c r="M63" s="51">
        <v>0.04</v>
      </c>
      <c r="N63" s="50">
        <v>0.09</v>
      </c>
      <c r="O63" s="50">
        <v>0.089</v>
      </c>
      <c r="P63" s="50">
        <v>0.091</v>
      </c>
      <c r="Q63" s="49">
        <v>0.245</v>
      </c>
      <c r="R63" s="49">
        <v>0.248</v>
      </c>
      <c r="S63" s="49">
        <v>0.25</v>
      </c>
      <c r="T63" s="52">
        <v>0.323</v>
      </c>
      <c r="U63" s="52">
        <v>0.327</v>
      </c>
      <c r="V63" s="52">
        <v>0.327</v>
      </c>
    </row>
    <row r="64" spans="2:22" s="29" customFormat="1" ht="13.5" thickBot="1">
      <c r="B64" s="35">
        <v>20323</v>
      </c>
      <c r="C64" s="9">
        <v>1</v>
      </c>
      <c r="D64" s="46">
        <v>37584</v>
      </c>
      <c r="E64" s="30">
        <f t="shared" si="0"/>
        <v>0.04033333333333333</v>
      </c>
      <c r="F64" s="30">
        <f t="shared" si="1"/>
        <v>0.08900000000000001</v>
      </c>
      <c r="G64" s="30">
        <f t="shared" si="2"/>
        <v>0.22866666666666668</v>
      </c>
      <c r="H64" s="30">
        <f t="shared" si="3"/>
        <v>0.3096666666666667</v>
      </c>
      <c r="J64" s="44">
        <v>20323</v>
      </c>
      <c r="K64" s="51">
        <v>0.041</v>
      </c>
      <c r="L64" s="51">
        <v>0.04</v>
      </c>
      <c r="M64" s="51">
        <v>0.04</v>
      </c>
      <c r="N64" s="50">
        <v>0.093</v>
      </c>
      <c r="O64" s="50">
        <v>0.087</v>
      </c>
      <c r="P64" s="50">
        <v>0.087</v>
      </c>
      <c r="Q64" s="49">
        <v>0.228</v>
      </c>
      <c r="R64" s="49">
        <v>0.229</v>
      </c>
      <c r="S64" s="49">
        <v>0.229</v>
      </c>
      <c r="T64" s="52">
        <v>0.31</v>
      </c>
      <c r="U64" s="52">
        <v>0.309</v>
      </c>
      <c r="V64" s="52">
        <v>0.31</v>
      </c>
    </row>
    <row r="65" spans="2:22" s="29" customFormat="1" ht="13.5" thickBot="1">
      <c r="B65" s="35">
        <v>20644</v>
      </c>
      <c r="C65" s="35">
        <v>1</v>
      </c>
      <c r="D65" s="46">
        <v>37582</v>
      </c>
      <c r="E65" s="37">
        <f t="shared" si="0"/>
        <v>0.044</v>
      </c>
      <c r="F65" s="37">
        <f t="shared" si="1"/>
        <v>0.082</v>
      </c>
      <c r="G65" s="37">
        <f t="shared" si="2"/>
        <v>0.231</v>
      </c>
      <c r="H65" s="37">
        <f t="shared" si="3"/>
        <v>0.312</v>
      </c>
      <c r="J65" s="44">
        <v>20644</v>
      </c>
      <c r="K65" s="51">
        <v>0.044</v>
      </c>
      <c r="L65" s="51"/>
      <c r="M65" s="51"/>
      <c r="N65" s="50">
        <v>0.082</v>
      </c>
      <c r="O65" s="50"/>
      <c r="P65" s="50"/>
      <c r="Q65" s="49">
        <v>0.231</v>
      </c>
      <c r="R65" s="49"/>
      <c r="S65" s="49"/>
      <c r="T65" s="52">
        <v>0.312</v>
      </c>
      <c r="U65" s="52"/>
      <c r="V65" s="52"/>
    </row>
    <row r="66" spans="2:22" s="29" customFormat="1" ht="13.5" thickBot="1">
      <c r="B66" s="35">
        <v>21590</v>
      </c>
      <c r="C66" s="9">
        <v>1</v>
      </c>
      <c r="D66" s="46">
        <v>37574</v>
      </c>
      <c r="E66" s="30">
        <f t="shared" si="0"/>
        <v>0.04033333333333333</v>
      </c>
      <c r="F66" s="30">
        <f t="shared" si="1"/>
        <v>0.08133333333333333</v>
      </c>
      <c r="G66" s="30">
        <f t="shared" si="2"/>
        <v>0.23</v>
      </c>
      <c r="H66" s="30">
        <f t="shared" si="3"/>
        <v>0.3156666666666667</v>
      </c>
      <c r="J66" s="44">
        <v>21590</v>
      </c>
      <c r="K66" s="51">
        <v>0.04</v>
      </c>
      <c r="L66" s="51">
        <v>0.041</v>
      </c>
      <c r="M66" s="51">
        <v>0.04</v>
      </c>
      <c r="N66" s="50">
        <v>0.081</v>
      </c>
      <c r="O66" s="50">
        <v>0.083</v>
      </c>
      <c r="P66" s="50">
        <v>0.08</v>
      </c>
      <c r="Q66" s="49">
        <v>0.227</v>
      </c>
      <c r="R66" s="49">
        <v>0.233</v>
      </c>
      <c r="S66" s="49">
        <v>0.23</v>
      </c>
      <c r="T66" s="52">
        <v>0.317</v>
      </c>
      <c r="U66" s="52">
        <v>0.32</v>
      </c>
      <c r="V66" s="52">
        <v>0.31</v>
      </c>
    </row>
    <row r="67" spans="2:22" s="29" customFormat="1" ht="13.5" thickBot="1">
      <c r="B67" s="35">
        <v>23843</v>
      </c>
      <c r="C67" s="35">
        <v>1</v>
      </c>
      <c r="D67" s="46">
        <v>37574</v>
      </c>
      <c r="E67" s="30">
        <f t="shared" si="0"/>
        <v>0.039</v>
      </c>
      <c r="F67" s="30">
        <f t="shared" si="1"/>
        <v>0.085</v>
      </c>
      <c r="G67" s="30">
        <f t="shared" si="2"/>
        <v>0.249</v>
      </c>
      <c r="H67" s="30">
        <f t="shared" si="3"/>
        <v>0.338</v>
      </c>
      <c r="J67" s="44">
        <v>23843</v>
      </c>
      <c r="K67" s="51">
        <v>0.039</v>
      </c>
      <c r="L67" s="51"/>
      <c r="M67" s="51"/>
      <c r="N67" s="50">
        <v>0.085</v>
      </c>
      <c r="O67" s="50"/>
      <c r="P67" s="50"/>
      <c r="Q67" s="49">
        <v>0.249</v>
      </c>
      <c r="R67" s="49"/>
      <c r="S67" s="49"/>
      <c r="T67" s="52">
        <v>0.338</v>
      </c>
      <c r="U67" s="52"/>
      <c r="V67" s="52"/>
    </row>
    <row r="68" spans="2:22" s="29" customFormat="1" ht="13.5" thickBot="1">
      <c r="B68" s="35">
        <v>24272</v>
      </c>
      <c r="C68" s="35">
        <v>1</v>
      </c>
      <c r="D68" s="46">
        <v>37599</v>
      </c>
      <c r="E68" s="30">
        <f t="shared" si="0"/>
        <v>0.039</v>
      </c>
      <c r="F68" s="30">
        <f t="shared" si="1"/>
        <v>0.08600000000000001</v>
      </c>
      <c r="G68" s="30">
        <f t="shared" si="2"/>
        <v>0.24233333333333332</v>
      </c>
      <c r="H68" s="30">
        <f t="shared" si="3"/>
        <v>0.3293333333333333</v>
      </c>
      <c r="J68" s="44">
        <v>24272</v>
      </c>
      <c r="K68" s="51">
        <v>0.039</v>
      </c>
      <c r="L68" s="51">
        <v>0.039</v>
      </c>
      <c r="M68" s="51">
        <v>0.039</v>
      </c>
      <c r="N68" s="50">
        <v>0.086</v>
      </c>
      <c r="O68" s="50">
        <v>0.086</v>
      </c>
      <c r="P68" s="50">
        <v>0.086</v>
      </c>
      <c r="Q68" s="49">
        <v>0.241</v>
      </c>
      <c r="R68" s="49">
        <v>0.243</v>
      </c>
      <c r="S68" s="49">
        <v>0.243</v>
      </c>
      <c r="T68" s="52">
        <v>0.332</v>
      </c>
      <c r="U68" s="52">
        <v>0.328</v>
      </c>
      <c r="V68" s="52">
        <v>0.328</v>
      </c>
    </row>
    <row r="69" spans="2:22" s="29" customFormat="1" ht="13.5" thickBot="1">
      <c r="B69" s="35">
        <v>24398</v>
      </c>
      <c r="C69" s="35">
        <v>1</v>
      </c>
      <c r="D69" s="46">
        <v>37605</v>
      </c>
      <c r="E69" s="30">
        <f t="shared" si="0"/>
        <v>0.04833333333333334</v>
      </c>
      <c r="F69" s="30">
        <f t="shared" si="1"/>
        <v>0.09266666666666667</v>
      </c>
      <c r="G69" s="30">
        <f t="shared" si="2"/>
        <v>0.266</v>
      </c>
      <c r="H69" s="30">
        <f t="shared" si="3"/>
        <v>0.36133333333333334</v>
      </c>
      <c r="J69" s="44">
        <v>24398</v>
      </c>
      <c r="K69" s="51">
        <v>0.048</v>
      </c>
      <c r="L69" s="51">
        <v>0.048</v>
      </c>
      <c r="M69" s="51">
        <v>0.049</v>
      </c>
      <c r="N69" s="50">
        <v>0.094</v>
      </c>
      <c r="O69" s="50">
        <v>0.093</v>
      </c>
      <c r="P69" s="50">
        <v>0.091</v>
      </c>
      <c r="Q69" s="49">
        <v>0.261</v>
      </c>
      <c r="R69" s="49">
        <v>0.271</v>
      </c>
      <c r="S69" s="49">
        <v>0.266</v>
      </c>
      <c r="T69" s="52">
        <v>0.353</v>
      </c>
      <c r="U69" s="52">
        <v>0.368</v>
      </c>
      <c r="V69" s="52">
        <v>0.363</v>
      </c>
    </row>
    <row r="70" spans="2:22" s="29" customFormat="1" ht="13.5" thickBot="1">
      <c r="B70" s="35">
        <v>52774</v>
      </c>
      <c r="C70" s="35">
        <v>1</v>
      </c>
      <c r="D70" s="46">
        <v>37605</v>
      </c>
      <c r="E70" s="30">
        <f t="shared" si="0"/>
        <v>0.039</v>
      </c>
      <c r="F70" s="30">
        <f t="shared" si="1"/>
        <v>0.082</v>
      </c>
      <c r="G70" s="30">
        <f t="shared" si="2"/>
        <v>0.234</v>
      </c>
      <c r="H70" s="30">
        <f t="shared" si="3"/>
        <v>0.3125</v>
      </c>
      <c r="J70" s="44">
        <v>52774</v>
      </c>
      <c r="K70" s="51">
        <v>0.039</v>
      </c>
      <c r="L70" s="51">
        <v>0.039</v>
      </c>
      <c r="M70" s="51"/>
      <c r="N70" s="50">
        <v>0.082</v>
      </c>
      <c r="O70" s="50">
        <v>0.082</v>
      </c>
      <c r="P70" s="50"/>
      <c r="Q70" s="49">
        <v>0.234</v>
      </c>
      <c r="R70" s="49">
        <v>0.234</v>
      </c>
      <c r="S70" s="49"/>
      <c r="T70" s="52">
        <v>0.312</v>
      </c>
      <c r="U70" s="52">
        <v>0.313</v>
      </c>
      <c r="V70" s="52"/>
    </row>
    <row r="71" spans="2:22" s="29" customFormat="1" ht="13.5" thickBot="1">
      <c r="B71" s="35">
        <v>54021</v>
      </c>
      <c r="C71" s="35">
        <v>1</v>
      </c>
      <c r="D71" s="46">
        <v>37592</v>
      </c>
      <c r="E71" s="30">
        <f t="shared" si="0"/>
        <v>0.0319</v>
      </c>
      <c r="F71" s="30">
        <f t="shared" si="1"/>
        <v>0.07500000000000001</v>
      </c>
      <c r="G71" s="30">
        <f t="shared" si="2"/>
        <v>0.2143</v>
      </c>
      <c r="H71" s="30">
        <f t="shared" si="3"/>
        <v>0.28045</v>
      </c>
      <c r="J71" s="44">
        <v>54021</v>
      </c>
      <c r="K71" s="51">
        <v>0.0304</v>
      </c>
      <c r="L71" s="51">
        <v>0.0334</v>
      </c>
      <c r="M71" s="51"/>
      <c r="N71" s="50">
        <v>0.0855</v>
      </c>
      <c r="O71" s="50">
        <v>0.0645</v>
      </c>
      <c r="P71" s="50"/>
      <c r="Q71" s="49">
        <v>0.2052</v>
      </c>
      <c r="R71" s="49">
        <v>0.2234</v>
      </c>
      <c r="S71" s="49"/>
      <c r="T71" s="52">
        <v>0.2791</v>
      </c>
      <c r="U71" s="52">
        <v>0.2818</v>
      </c>
      <c r="V71" s="52"/>
    </row>
    <row r="72" spans="2:22" s="29" customFormat="1" ht="13.5" thickBot="1">
      <c r="B72" s="35">
        <v>77002</v>
      </c>
      <c r="C72" s="35">
        <v>1</v>
      </c>
      <c r="D72" s="46">
        <v>37578</v>
      </c>
      <c r="E72" s="37">
        <f t="shared" si="0"/>
        <v>0.0435</v>
      </c>
      <c r="F72" s="37">
        <f t="shared" si="1"/>
        <v>0.0896</v>
      </c>
      <c r="G72" s="37">
        <f t="shared" si="2"/>
        <v>0.2607</v>
      </c>
      <c r="H72" s="37">
        <f t="shared" si="3"/>
        <v>0.3378</v>
      </c>
      <c r="J72" s="44">
        <v>77002</v>
      </c>
      <c r="K72" s="51">
        <v>0.0435</v>
      </c>
      <c r="L72" s="51"/>
      <c r="M72" s="51"/>
      <c r="N72" s="50">
        <v>0.0896</v>
      </c>
      <c r="O72" s="50"/>
      <c r="P72" s="50"/>
      <c r="Q72" s="49">
        <v>0.2607</v>
      </c>
      <c r="R72" s="49"/>
      <c r="S72" s="49"/>
      <c r="T72" s="52">
        <v>0.3378</v>
      </c>
      <c r="U72" s="52"/>
      <c r="V72" s="52"/>
    </row>
    <row r="73" spans="2:22" s="29" customFormat="1" ht="13.5" thickBot="1">
      <c r="B73" s="35">
        <v>77065</v>
      </c>
      <c r="C73" s="9">
        <v>1</v>
      </c>
      <c r="D73" s="46">
        <v>37575</v>
      </c>
      <c r="E73" s="30">
        <f t="shared" si="0"/>
        <v>0.04</v>
      </c>
      <c r="F73" s="30">
        <f t="shared" si="1"/>
        <v>0.09</v>
      </c>
      <c r="G73" s="30">
        <f t="shared" si="2"/>
        <v>0.26</v>
      </c>
      <c r="H73" s="30">
        <f t="shared" si="3"/>
        <v>0.35</v>
      </c>
      <c r="J73" s="44">
        <v>77065</v>
      </c>
      <c r="K73" s="51">
        <v>0.04</v>
      </c>
      <c r="L73" s="51"/>
      <c r="M73" s="51"/>
      <c r="N73" s="50">
        <v>0.09</v>
      </c>
      <c r="O73" s="50"/>
      <c r="P73" s="50"/>
      <c r="Q73" s="49">
        <v>0.26</v>
      </c>
      <c r="R73" s="49"/>
      <c r="S73" s="49"/>
      <c r="T73" s="52">
        <v>0.35</v>
      </c>
      <c r="U73" s="52"/>
      <c r="V73" s="52"/>
    </row>
    <row r="74" spans="2:22" s="29" customFormat="1" ht="13.5" thickBot="1">
      <c r="B74" s="35">
        <v>100155</v>
      </c>
      <c r="C74" s="35">
        <v>1</v>
      </c>
      <c r="D74" s="46">
        <v>37585</v>
      </c>
      <c r="E74" s="37">
        <f t="shared" si="0"/>
        <v>0.037</v>
      </c>
      <c r="F74" s="37">
        <f t="shared" si="1"/>
        <v>0.085</v>
      </c>
      <c r="G74" s="37">
        <f t="shared" si="2"/>
        <v>0.227</v>
      </c>
      <c r="H74" s="37">
        <f t="shared" si="3"/>
        <v>0.324</v>
      </c>
      <c r="J74" s="44">
        <v>100155</v>
      </c>
      <c r="K74" s="51">
        <v>0.037</v>
      </c>
      <c r="L74" s="51"/>
      <c r="M74" s="51"/>
      <c r="N74" s="50">
        <v>0.085</v>
      </c>
      <c r="O74" s="50"/>
      <c r="P74" s="50"/>
      <c r="Q74" s="49">
        <v>0.227</v>
      </c>
      <c r="R74" s="49"/>
      <c r="S74" s="49"/>
      <c r="T74" s="52">
        <v>0.324</v>
      </c>
      <c r="U74" s="52"/>
      <c r="V74" s="52"/>
    </row>
    <row r="75" spans="2:22" s="29" customFormat="1" ht="13.5" thickBot="1">
      <c r="B75" s="35">
        <v>100440</v>
      </c>
      <c r="C75" s="35">
        <v>1</v>
      </c>
      <c r="D75" s="46">
        <v>37578</v>
      </c>
      <c r="E75" s="37">
        <f t="shared" si="0"/>
        <v>0.0405</v>
      </c>
      <c r="F75" s="37">
        <f t="shared" si="1"/>
        <v>0.082</v>
      </c>
      <c r="G75" s="37">
        <f t="shared" si="2"/>
        <v>0.2285</v>
      </c>
      <c r="H75" s="37">
        <f t="shared" si="3"/>
        <v>0.3175</v>
      </c>
      <c r="J75" s="44">
        <v>100440</v>
      </c>
      <c r="K75" s="51">
        <v>0.041</v>
      </c>
      <c r="L75" s="51">
        <v>0.04</v>
      </c>
      <c r="M75" s="51"/>
      <c r="N75" s="50">
        <v>0.082</v>
      </c>
      <c r="O75" s="50">
        <v>0.082</v>
      </c>
      <c r="P75" s="50"/>
      <c r="Q75" s="49">
        <v>0.229</v>
      </c>
      <c r="R75" s="49">
        <v>0.228</v>
      </c>
      <c r="S75" s="49"/>
      <c r="T75" s="52">
        <v>0.318</v>
      </c>
      <c r="U75" s="52">
        <v>0.317</v>
      </c>
      <c r="V75" s="52"/>
    </row>
    <row r="76" spans="1:22" s="29" customFormat="1" ht="13.5" thickBot="1">
      <c r="A76"/>
      <c r="B76" s="35">
        <v>101642</v>
      </c>
      <c r="C76" s="35">
        <v>1</v>
      </c>
      <c r="D76" s="46">
        <v>37574</v>
      </c>
      <c r="E76" s="37">
        <f t="shared" si="0"/>
        <v>0.043333333333333335</v>
      </c>
      <c r="F76" s="37">
        <f t="shared" si="1"/>
        <v>0.08433333333333333</v>
      </c>
      <c r="G76" s="37">
        <f t="shared" si="2"/>
        <v>0.22966666666666669</v>
      </c>
      <c r="H76" s="37">
        <f t="shared" si="3"/>
        <v>0.315</v>
      </c>
      <c r="J76" s="44">
        <v>101642</v>
      </c>
      <c r="K76" s="51">
        <v>0.043</v>
      </c>
      <c r="L76" s="51">
        <v>0.043</v>
      </c>
      <c r="M76" s="51">
        <v>0.044</v>
      </c>
      <c r="N76" s="50">
        <v>0.085</v>
      </c>
      <c r="O76" s="50">
        <v>0.085</v>
      </c>
      <c r="P76" s="50">
        <v>0.083</v>
      </c>
      <c r="Q76" s="49">
        <v>0.232</v>
      </c>
      <c r="R76" s="49">
        <v>0.23</v>
      </c>
      <c r="S76" s="49">
        <v>0.227</v>
      </c>
      <c r="T76" s="52">
        <v>0.319</v>
      </c>
      <c r="U76" s="52">
        <v>0.315</v>
      </c>
      <c r="V76" s="52">
        <v>0.311</v>
      </c>
    </row>
    <row r="77" spans="1:22" s="29" customFormat="1" ht="13.5" thickBot="1">
      <c r="A77"/>
      <c r="B77" s="35">
        <v>102802</v>
      </c>
      <c r="C77" s="9">
        <v>1</v>
      </c>
      <c r="D77" s="46">
        <v>37587</v>
      </c>
      <c r="E77" s="30">
        <f t="shared" si="0"/>
        <v>0.038</v>
      </c>
      <c r="F77" s="30">
        <f t="shared" si="1"/>
        <v>0.085</v>
      </c>
      <c r="G77" s="30">
        <f t="shared" si="2"/>
        <v>0.247</v>
      </c>
      <c r="H77" s="30">
        <f t="shared" si="3"/>
        <v>0.339</v>
      </c>
      <c r="J77" s="44">
        <v>102802</v>
      </c>
      <c r="K77" s="51">
        <v>0.038</v>
      </c>
      <c r="L77" s="51"/>
      <c r="M77" s="51"/>
      <c r="N77" s="50">
        <v>0.085</v>
      </c>
      <c r="O77" s="50"/>
      <c r="P77" s="50"/>
      <c r="Q77" s="49">
        <v>0.247</v>
      </c>
      <c r="R77" s="49"/>
      <c r="S77" s="49"/>
      <c r="T77" s="52">
        <v>0.339</v>
      </c>
      <c r="U77" s="52"/>
      <c r="V77" s="52"/>
    </row>
    <row r="78" spans="2:22" s="29" customFormat="1" ht="13.5" thickBot="1">
      <c r="B78" s="35">
        <v>110602</v>
      </c>
      <c r="C78" s="9">
        <v>1</v>
      </c>
      <c r="D78" s="46">
        <v>37574</v>
      </c>
      <c r="E78" s="30">
        <f t="shared" si="0"/>
        <v>0.045000000000000005</v>
      </c>
      <c r="F78" s="30">
        <f t="shared" si="1"/>
        <v>0.08900000000000001</v>
      </c>
      <c r="G78" s="30">
        <f t="shared" si="2"/>
        <v>0.23033333333333336</v>
      </c>
      <c r="H78" s="30">
        <f t="shared" si="3"/>
        <v>0.3113333333333333</v>
      </c>
      <c r="J78" s="44">
        <v>110602</v>
      </c>
      <c r="K78" s="51">
        <v>0.045</v>
      </c>
      <c r="L78" s="51">
        <v>0.045</v>
      </c>
      <c r="M78" s="51">
        <v>0.045</v>
      </c>
      <c r="N78" s="50">
        <v>0.089</v>
      </c>
      <c r="O78" s="50">
        <v>0.089</v>
      </c>
      <c r="P78" s="50">
        <v>0.089</v>
      </c>
      <c r="Q78" s="49">
        <v>0.231</v>
      </c>
      <c r="R78" s="49">
        <v>0.23</v>
      </c>
      <c r="S78" s="49">
        <v>0.23</v>
      </c>
      <c r="T78" s="52">
        <v>0.312</v>
      </c>
      <c r="U78" s="52">
        <v>0.311</v>
      </c>
      <c r="V78" s="52">
        <v>0.311</v>
      </c>
    </row>
    <row r="79" spans="2:22" s="29" customFormat="1" ht="13.5" thickBot="1">
      <c r="B79" s="35">
        <v>110602</v>
      </c>
      <c r="C79" s="9">
        <v>1</v>
      </c>
      <c r="D79" s="46">
        <v>37578</v>
      </c>
      <c r="E79" s="30">
        <f t="shared" si="0"/>
        <v>0.036</v>
      </c>
      <c r="F79" s="30">
        <f t="shared" si="1"/>
        <v>0.085</v>
      </c>
      <c r="G79" s="30">
        <f t="shared" si="2"/>
        <v>0.226</v>
      </c>
      <c r="H79" s="30">
        <f t="shared" si="3"/>
        <v>0.306</v>
      </c>
      <c r="J79" s="44">
        <v>110602</v>
      </c>
      <c r="K79" s="51">
        <v>0.036</v>
      </c>
      <c r="L79" s="51"/>
      <c r="M79" s="51"/>
      <c r="N79" s="50">
        <v>0.085</v>
      </c>
      <c r="O79" s="50"/>
      <c r="P79" s="50"/>
      <c r="Q79" s="49">
        <v>0.226</v>
      </c>
      <c r="R79" s="49"/>
      <c r="S79" s="49"/>
      <c r="T79" s="52">
        <v>0.306</v>
      </c>
      <c r="U79" s="52"/>
      <c r="V79" s="52"/>
    </row>
    <row r="80" spans="2:22" s="29" customFormat="1" ht="13.5" thickBot="1">
      <c r="B80" s="35">
        <v>111351</v>
      </c>
      <c r="C80" s="35">
        <v>1</v>
      </c>
      <c r="D80" s="46">
        <v>37584</v>
      </c>
      <c r="E80" s="37">
        <f t="shared" si="0"/>
        <v>0.04566666666666667</v>
      </c>
      <c r="F80" s="37">
        <f t="shared" si="1"/>
        <v>0.08333333333333333</v>
      </c>
      <c r="G80" s="37">
        <f t="shared" si="2"/>
        <v>0.245</v>
      </c>
      <c r="H80" s="37">
        <f t="shared" si="3"/>
        <v>0.333</v>
      </c>
      <c r="J80" s="44">
        <v>111351</v>
      </c>
      <c r="K80" s="51">
        <v>0.046</v>
      </c>
      <c r="L80" s="51">
        <v>0.046</v>
      </c>
      <c r="M80" s="51">
        <v>0.045</v>
      </c>
      <c r="N80" s="50">
        <v>0.083</v>
      </c>
      <c r="O80" s="50">
        <v>0.084</v>
      </c>
      <c r="P80" s="50">
        <v>0.083</v>
      </c>
      <c r="Q80" s="49">
        <v>0.244</v>
      </c>
      <c r="R80" s="49">
        <v>0.245</v>
      </c>
      <c r="S80" s="49">
        <v>0.246</v>
      </c>
      <c r="T80" s="52">
        <v>0.33</v>
      </c>
      <c r="U80" s="52">
        <v>0.332</v>
      </c>
      <c r="V80" s="52">
        <v>0.337</v>
      </c>
    </row>
    <row r="81" spans="2:22" s="29" customFormat="1" ht="13.5" thickBot="1">
      <c r="B81" s="35">
        <v>111452</v>
      </c>
      <c r="C81" s="35">
        <v>1</v>
      </c>
      <c r="D81" s="46">
        <v>37584</v>
      </c>
      <c r="E81" s="37">
        <f t="shared" si="0"/>
        <v>0.04066666666666666</v>
      </c>
      <c r="F81" s="37">
        <f t="shared" si="1"/>
        <v>0.08333333333333333</v>
      </c>
      <c r="G81" s="37">
        <f t="shared" si="2"/>
        <v>0.222</v>
      </c>
      <c r="H81" s="37">
        <f t="shared" si="3"/>
        <v>0.29633333333333334</v>
      </c>
      <c r="J81" s="44">
        <v>111452</v>
      </c>
      <c r="K81" s="51">
        <v>0.041</v>
      </c>
      <c r="L81" s="51">
        <v>0.041</v>
      </c>
      <c r="M81" s="57">
        <v>0.04</v>
      </c>
      <c r="N81" s="50">
        <v>0.085</v>
      </c>
      <c r="O81" s="50">
        <v>0.085</v>
      </c>
      <c r="P81" s="58">
        <v>0.08</v>
      </c>
      <c r="Q81" s="49">
        <v>0.221</v>
      </c>
      <c r="R81" s="49">
        <v>0.225</v>
      </c>
      <c r="S81" s="59">
        <v>0.22</v>
      </c>
      <c r="T81" s="52">
        <v>0.3</v>
      </c>
      <c r="U81" s="52">
        <v>0.299</v>
      </c>
      <c r="V81" s="60">
        <v>0.29</v>
      </c>
    </row>
    <row r="82" spans="1:22" ht="13.5" thickBot="1">
      <c r="A82" s="29"/>
      <c r="B82" s="35">
        <v>122853</v>
      </c>
      <c r="C82" s="35">
        <v>1</v>
      </c>
      <c r="D82" s="46">
        <v>37566</v>
      </c>
      <c r="E82" s="37">
        <f t="shared" si="0"/>
        <v>0.036000000000000004</v>
      </c>
      <c r="F82" s="37">
        <f t="shared" si="1"/>
        <v>0.0798</v>
      </c>
      <c r="G82" s="37">
        <f t="shared" si="2"/>
        <v>0.23435</v>
      </c>
      <c r="H82" s="37">
        <f t="shared" si="3"/>
        <v>0.3183</v>
      </c>
      <c r="J82" s="44">
        <v>122853</v>
      </c>
      <c r="K82" s="55">
        <v>0.0361</v>
      </c>
      <c r="L82" s="55">
        <v>0.0359</v>
      </c>
      <c r="M82" s="55"/>
      <c r="N82" s="54">
        <v>0.0807</v>
      </c>
      <c r="O82" s="54">
        <v>0.0789</v>
      </c>
      <c r="P82" s="54"/>
      <c r="Q82" s="56">
        <v>0.2327</v>
      </c>
      <c r="R82" s="56">
        <v>0.236</v>
      </c>
      <c r="S82" s="56"/>
      <c r="T82" s="53">
        <v>0.3175</v>
      </c>
      <c r="U82" s="53">
        <v>0.3191</v>
      </c>
      <c r="V82" s="53"/>
    </row>
    <row r="83" spans="2:22" s="29" customFormat="1" ht="13.5" thickBot="1">
      <c r="B83" s="35">
        <v>127268</v>
      </c>
      <c r="C83" s="35">
        <v>1</v>
      </c>
      <c r="D83" s="46">
        <v>37584</v>
      </c>
      <c r="E83" s="37">
        <f t="shared" si="0"/>
        <v>0.03733333333333333</v>
      </c>
      <c r="F83" s="37">
        <f t="shared" si="1"/>
        <v>0.08233333333333333</v>
      </c>
      <c r="G83" s="37">
        <f t="shared" si="2"/>
        <v>0.2353333333333333</v>
      </c>
      <c r="H83" s="37">
        <f t="shared" si="3"/>
        <v>0.317</v>
      </c>
      <c r="J83" s="44">
        <v>127268</v>
      </c>
      <c r="K83" s="51">
        <v>0.038</v>
      </c>
      <c r="L83" s="51">
        <v>0.037</v>
      </c>
      <c r="M83" s="51">
        <v>0.037</v>
      </c>
      <c r="N83" s="50">
        <v>0.082</v>
      </c>
      <c r="O83" s="50">
        <v>0.082</v>
      </c>
      <c r="P83" s="50">
        <v>0.083</v>
      </c>
      <c r="Q83" s="49">
        <v>0.234</v>
      </c>
      <c r="R83" s="49">
        <v>0.237</v>
      </c>
      <c r="S83" s="49">
        <v>0.235</v>
      </c>
      <c r="T83" s="52">
        <v>0.317</v>
      </c>
      <c r="U83" s="52">
        <v>0.32</v>
      </c>
      <c r="V83" s="52">
        <v>0.314</v>
      </c>
    </row>
    <row r="84" spans="2:22" s="29" customFormat="1" ht="13.5" thickBot="1">
      <c r="B84" s="35">
        <v>130002</v>
      </c>
      <c r="C84" s="35">
        <v>1</v>
      </c>
      <c r="D84" s="46">
        <v>37580</v>
      </c>
      <c r="E84" s="37">
        <f t="shared" si="0"/>
        <v>0.042666666666666665</v>
      </c>
      <c r="F84" s="37">
        <f t="shared" si="1"/>
        <v>0.08</v>
      </c>
      <c r="G84" s="37">
        <f t="shared" si="2"/>
        <v>0.23233333333333336</v>
      </c>
      <c r="H84" s="37">
        <f t="shared" si="3"/>
        <v>0.316</v>
      </c>
      <c r="J84" s="44">
        <v>130002</v>
      </c>
      <c r="K84" s="51">
        <v>0.043</v>
      </c>
      <c r="L84" s="51">
        <v>0.043</v>
      </c>
      <c r="M84" s="51">
        <v>0.042</v>
      </c>
      <c r="N84" s="50">
        <v>0.08</v>
      </c>
      <c r="O84" s="50">
        <v>0.08</v>
      </c>
      <c r="P84" s="50">
        <v>0.08</v>
      </c>
      <c r="Q84" s="49">
        <v>0.232</v>
      </c>
      <c r="R84" s="49">
        <v>0.233</v>
      </c>
      <c r="S84" s="49">
        <v>0.232</v>
      </c>
      <c r="T84" s="52">
        <v>0.319</v>
      </c>
      <c r="U84" s="52">
        <v>0.313</v>
      </c>
      <c r="V84" s="52">
        <v>0.316</v>
      </c>
    </row>
    <row r="85" spans="2:22" s="29" customFormat="1" ht="13.5" thickBot="1">
      <c r="B85" s="35">
        <v>130207</v>
      </c>
      <c r="C85" s="9">
        <v>1</v>
      </c>
      <c r="D85" s="46">
        <v>37584</v>
      </c>
      <c r="E85" s="30">
        <f t="shared" si="0"/>
        <v>0.053000000000000005</v>
      </c>
      <c r="F85" s="30">
        <f t="shared" si="1"/>
        <v>0.099</v>
      </c>
      <c r="G85" s="30">
        <f t="shared" si="2"/>
        <v>0.23</v>
      </c>
      <c r="H85" s="30">
        <f t="shared" si="3"/>
        <v>0.308</v>
      </c>
      <c r="J85" s="44">
        <v>130207</v>
      </c>
      <c r="K85" s="51">
        <v>0.056</v>
      </c>
      <c r="L85" s="51">
        <v>0.05</v>
      </c>
      <c r="M85" s="51"/>
      <c r="N85" s="50">
        <v>0.098</v>
      </c>
      <c r="O85" s="50">
        <v>0.1</v>
      </c>
      <c r="P85" s="50"/>
      <c r="Q85" s="49">
        <v>0.232</v>
      </c>
      <c r="R85" s="49">
        <v>0.228</v>
      </c>
      <c r="S85" s="49"/>
      <c r="T85" s="52">
        <v>0.308</v>
      </c>
      <c r="U85" s="52">
        <v>0.308</v>
      </c>
      <c r="V85" s="52"/>
    </row>
    <row r="86" spans="2:22" s="29" customFormat="1" ht="13.5" thickBot="1">
      <c r="B86" s="35">
        <v>130602</v>
      </c>
      <c r="C86" s="35">
        <v>1</v>
      </c>
      <c r="D86" s="46">
        <v>37584</v>
      </c>
      <c r="E86" s="37">
        <f t="shared" si="0"/>
        <v>0.0385</v>
      </c>
      <c r="F86" s="37">
        <f t="shared" si="1"/>
        <v>0.085</v>
      </c>
      <c r="G86" s="37">
        <f t="shared" si="2"/>
        <v>0.2435</v>
      </c>
      <c r="H86" s="37">
        <f t="shared" si="3"/>
        <v>0.329</v>
      </c>
      <c r="J86" s="44">
        <v>130602</v>
      </c>
      <c r="K86" s="51">
        <v>0.039</v>
      </c>
      <c r="L86" s="51">
        <v>0.038</v>
      </c>
      <c r="M86" s="51"/>
      <c r="N86" s="50">
        <v>0.085</v>
      </c>
      <c r="O86" s="50">
        <v>0.085</v>
      </c>
      <c r="P86" s="50"/>
      <c r="Q86" s="49">
        <v>0.243</v>
      </c>
      <c r="R86" s="49">
        <v>0.244</v>
      </c>
      <c r="S86" s="49"/>
      <c r="T86" s="52">
        <v>0.328</v>
      </c>
      <c r="U86" s="52">
        <v>0.33</v>
      </c>
      <c r="V86" s="52"/>
    </row>
    <row r="87" spans="2:22" s="29" customFormat="1" ht="13.5" thickBot="1">
      <c r="B87" s="35">
        <v>135135</v>
      </c>
      <c r="C87" s="35">
        <v>1</v>
      </c>
      <c r="D87" s="46">
        <v>37592</v>
      </c>
      <c r="E87" s="37">
        <f aca="true" t="shared" si="4" ref="E87:E110">AVERAGE(K87:M87)</f>
        <v>0.044866666666666666</v>
      </c>
      <c r="F87" s="37">
        <f aca="true" t="shared" si="5" ref="F87:F110">AVERAGE(N87:P87)</f>
        <v>0.0904</v>
      </c>
      <c r="G87" s="37">
        <f aca="true" t="shared" si="6" ref="G87:G110">AVERAGE(Q87:S87)</f>
        <v>0.24866666666666667</v>
      </c>
      <c r="H87" s="37">
        <f aca="true" t="shared" si="7" ref="H87:H110">AVERAGE(T87:V87)</f>
        <v>0.35223333333333334</v>
      </c>
      <c r="J87" s="44">
        <v>135135</v>
      </c>
      <c r="K87" s="51">
        <v>0.0448</v>
      </c>
      <c r="L87" s="51">
        <v>0.0455</v>
      </c>
      <c r="M87" s="51">
        <v>0.0443</v>
      </c>
      <c r="N87" s="50">
        <v>0.0909</v>
      </c>
      <c r="O87" s="50">
        <v>0.0914</v>
      </c>
      <c r="P87" s="50">
        <v>0.0889</v>
      </c>
      <c r="Q87" s="49">
        <v>0.2445</v>
      </c>
      <c r="R87" s="49">
        <v>0.2483</v>
      </c>
      <c r="S87" s="49">
        <v>0.2532</v>
      </c>
      <c r="T87" s="52">
        <v>0.3503</v>
      </c>
      <c r="U87" s="52">
        <v>0.3513</v>
      </c>
      <c r="V87" s="52">
        <v>0.3551</v>
      </c>
    </row>
    <row r="88" spans="2:22" s="29" customFormat="1" ht="13.5" thickBot="1">
      <c r="B88" s="35">
        <v>148001</v>
      </c>
      <c r="C88" s="35">
        <v>1</v>
      </c>
      <c r="D88" s="46">
        <v>37584</v>
      </c>
      <c r="E88" s="37">
        <f t="shared" si="4"/>
        <v>0.04</v>
      </c>
      <c r="F88" s="37">
        <f t="shared" si="5"/>
        <v>0.091</v>
      </c>
      <c r="G88" s="37">
        <f t="shared" si="6"/>
        <v>0.2455</v>
      </c>
      <c r="H88" s="37">
        <f t="shared" si="7"/>
        <v>0.327</v>
      </c>
      <c r="J88" s="44">
        <v>148001</v>
      </c>
      <c r="K88" s="51">
        <v>0.042</v>
      </c>
      <c r="L88" s="51">
        <v>0.038</v>
      </c>
      <c r="M88" s="51"/>
      <c r="N88" s="50">
        <v>0.093</v>
      </c>
      <c r="O88" s="50">
        <v>0.089</v>
      </c>
      <c r="P88" s="50"/>
      <c r="Q88" s="49">
        <v>0.246</v>
      </c>
      <c r="R88" s="49">
        <v>0.245</v>
      </c>
      <c r="S88" s="49"/>
      <c r="T88" s="52">
        <v>0.329</v>
      </c>
      <c r="U88" s="52">
        <v>0.325</v>
      </c>
      <c r="V88" s="52"/>
    </row>
    <row r="89" spans="2:22" s="29" customFormat="1" ht="13.5" thickBot="1">
      <c r="B89" s="35">
        <v>148823</v>
      </c>
      <c r="C89" s="35">
        <v>1</v>
      </c>
      <c r="D89" s="46">
        <v>37584</v>
      </c>
      <c r="E89" s="37">
        <f t="shared" si="4"/>
        <v>0.043666666666666666</v>
      </c>
      <c r="F89" s="37">
        <f t="shared" si="5"/>
        <v>0.07933333333333333</v>
      </c>
      <c r="G89" s="37">
        <f t="shared" si="6"/>
        <v>0.2306666666666667</v>
      </c>
      <c r="H89" s="37">
        <f t="shared" si="7"/>
        <v>0.31066666666666665</v>
      </c>
      <c r="J89" s="44">
        <v>148823</v>
      </c>
      <c r="K89" s="51">
        <v>0.044</v>
      </c>
      <c r="L89" s="51">
        <v>0.044</v>
      </c>
      <c r="M89" s="51">
        <v>0.043</v>
      </c>
      <c r="N89" s="50">
        <v>0.079</v>
      </c>
      <c r="O89" s="50">
        <v>0.08</v>
      </c>
      <c r="P89" s="50">
        <v>0.079</v>
      </c>
      <c r="Q89" s="49">
        <v>0.232</v>
      </c>
      <c r="R89" s="49">
        <v>0.231</v>
      </c>
      <c r="S89" s="49">
        <v>0.229</v>
      </c>
      <c r="T89" s="52">
        <v>0.31</v>
      </c>
      <c r="U89" s="52">
        <v>0.314</v>
      </c>
      <c r="V89" s="52">
        <v>0.308</v>
      </c>
    </row>
    <row r="90" spans="2:22" s="29" customFormat="1" ht="13.5" thickBot="1">
      <c r="B90" s="35">
        <v>158325</v>
      </c>
      <c r="C90" s="35">
        <v>1</v>
      </c>
      <c r="D90" s="46">
        <v>37605</v>
      </c>
      <c r="E90" s="37">
        <f t="shared" si="4"/>
        <v>0.041</v>
      </c>
      <c r="F90" s="37">
        <f t="shared" si="5"/>
        <v>0.086</v>
      </c>
      <c r="G90" s="37">
        <f t="shared" si="6"/>
        <v>0.254</v>
      </c>
      <c r="H90" s="37">
        <f t="shared" si="7"/>
        <v>0.333</v>
      </c>
      <c r="J90" s="44">
        <v>158325</v>
      </c>
      <c r="K90" s="51">
        <v>0.041</v>
      </c>
      <c r="L90" s="51"/>
      <c r="M90" s="51"/>
      <c r="N90" s="50">
        <v>0.086</v>
      </c>
      <c r="O90" s="50"/>
      <c r="P90" s="50"/>
      <c r="Q90" s="49">
        <v>0.254</v>
      </c>
      <c r="R90" s="49"/>
      <c r="S90" s="49"/>
      <c r="T90" s="52">
        <v>0.333</v>
      </c>
      <c r="U90" s="52"/>
      <c r="V90" s="52"/>
    </row>
    <row r="91" spans="2:22" s="29" customFormat="1" ht="13.5" thickBot="1">
      <c r="B91" s="35">
        <v>160999</v>
      </c>
      <c r="C91" s="35">
        <v>1</v>
      </c>
      <c r="D91" s="46">
        <v>37605</v>
      </c>
      <c r="E91" s="37">
        <f t="shared" si="4"/>
        <v>0.041</v>
      </c>
      <c r="F91" s="37">
        <f t="shared" si="5"/>
        <v>0.08633333333333333</v>
      </c>
      <c r="G91" s="37">
        <f t="shared" si="6"/>
        <v>0.2353333333333333</v>
      </c>
      <c r="H91" s="37">
        <f t="shared" si="7"/>
        <v>0.3116666666666667</v>
      </c>
      <c r="J91" s="44">
        <v>160999</v>
      </c>
      <c r="K91" s="51">
        <v>0.041</v>
      </c>
      <c r="L91" s="51">
        <v>0.041</v>
      </c>
      <c r="M91" s="51">
        <v>0.041</v>
      </c>
      <c r="N91" s="50">
        <v>0.087</v>
      </c>
      <c r="O91" s="50">
        <v>0.086</v>
      </c>
      <c r="P91" s="50">
        <v>0.086</v>
      </c>
      <c r="Q91" s="49">
        <v>0.235</v>
      </c>
      <c r="R91" s="49">
        <v>0.236</v>
      </c>
      <c r="S91" s="49">
        <v>0.235</v>
      </c>
      <c r="T91" s="52">
        <v>0.308</v>
      </c>
      <c r="U91" s="52">
        <v>0.313</v>
      </c>
      <c r="V91" s="52">
        <v>0.314</v>
      </c>
    </row>
    <row r="92" spans="2:22" s="29" customFormat="1" ht="13.5" thickBot="1">
      <c r="B92" s="35">
        <v>190190</v>
      </c>
      <c r="C92" s="35">
        <v>1</v>
      </c>
      <c r="D92" s="46">
        <v>37581</v>
      </c>
      <c r="E92" s="37">
        <f t="shared" si="4"/>
        <v>0.041</v>
      </c>
      <c r="F92" s="37">
        <f t="shared" si="5"/>
        <v>0.083</v>
      </c>
      <c r="G92" s="37">
        <f t="shared" si="6"/>
        <v>0.238</v>
      </c>
      <c r="H92" s="37">
        <f t="shared" si="7"/>
        <v>0.317</v>
      </c>
      <c r="J92" s="44">
        <v>190190</v>
      </c>
      <c r="K92" s="51">
        <v>0.04</v>
      </c>
      <c r="L92" s="51">
        <v>0.041</v>
      </c>
      <c r="M92" s="51">
        <v>0.042</v>
      </c>
      <c r="N92" s="50">
        <v>0.083</v>
      </c>
      <c r="O92" s="50">
        <v>0.083</v>
      </c>
      <c r="P92" s="50">
        <v>0.083</v>
      </c>
      <c r="Q92" s="49">
        <v>0.236</v>
      </c>
      <c r="R92" s="49">
        <v>0.24</v>
      </c>
      <c r="S92" s="49"/>
      <c r="T92" s="52">
        <v>0.315</v>
      </c>
      <c r="U92" s="52">
        <v>0.319</v>
      </c>
      <c r="V92" s="52"/>
    </row>
    <row r="93" spans="2:22" s="29" customFormat="1" ht="13.5" thickBot="1">
      <c r="B93" s="35">
        <v>193363</v>
      </c>
      <c r="C93" s="35">
        <v>1</v>
      </c>
      <c r="D93" s="46">
        <v>37572</v>
      </c>
      <c r="E93" s="37">
        <f t="shared" si="4"/>
        <v>0.03926666666666667</v>
      </c>
      <c r="F93" s="37">
        <f t="shared" si="5"/>
        <v>0.08310000000000001</v>
      </c>
      <c r="G93" s="37">
        <f t="shared" si="6"/>
        <v>0.23909999999999998</v>
      </c>
      <c r="H93" s="37">
        <f t="shared" si="7"/>
        <v>0.32</v>
      </c>
      <c r="J93" s="44">
        <v>193363</v>
      </c>
      <c r="K93" s="61">
        <v>0.0396</v>
      </c>
      <c r="L93" s="61">
        <v>0.0387</v>
      </c>
      <c r="M93" s="61">
        <v>0.0395</v>
      </c>
      <c r="N93" s="62">
        <v>0.0835</v>
      </c>
      <c r="O93" s="62">
        <v>0.083</v>
      </c>
      <c r="P93" s="62">
        <v>0.0828</v>
      </c>
      <c r="Q93" s="63">
        <v>0.2406</v>
      </c>
      <c r="R93" s="63">
        <v>0.2385</v>
      </c>
      <c r="S93" s="63">
        <v>0.2382</v>
      </c>
      <c r="T93" s="64">
        <v>0.3212</v>
      </c>
      <c r="U93" s="64">
        <v>0.3207</v>
      </c>
      <c r="V93" s="64">
        <v>0.3181</v>
      </c>
    </row>
    <row r="94" spans="2:22" s="29" customFormat="1" ht="13.5" thickBot="1">
      <c r="B94" s="35">
        <v>201022</v>
      </c>
      <c r="C94" s="35">
        <v>1</v>
      </c>
      <c r="D94" s="46">
        <v>37566</v>
      </c>
      <c r="E94" s="37">
        <f t="shared" si="4"/>
        <v>0.03666666666666666</v>
      </c>
      <c r="F94" s="37">
        <f t="shared" si="5"/>
        <v>0.082</v>
      </c>
      <c r="G94" s="37">
        <f t="shared" si="6"/>
        <v>0.21666666666666667</v>
      </c>
      <c r="H94" s="37">
        <f t="shared" si="7"/>
        <v>0.294</v>
      </c>
      <c r="J94" s="44">
        <v>201022</v>
      </c>
      <c r="K94" s="51">
        <v>0.036</v>
      </c>
      <c r="L94" s="51">
        <v>0.036</v>
      </c>
      <c r="M94" s="51">
        <v>0.038</v>
      </c>
      <c r="N94" s="50">
        <v>0.084</v>
      </c>
      <c r="O94" s="50">
        <v>0.081</v>
      </c>
      <c r="P94" s="50">
        <v>0.081</v>
      </c>
      <c r="Q94" s="49">
        <v>0.219</v>
      </c>
      <c r="R94" s="49">
        <v>0.216</v>
      </c>
      <c r="S94" s="49">
        <v>0.215</v>
      </c>
      <c r="T94" s="52">
        <v>0.295</v>
      </c>
      <c r="U94" s="52">
        <v>0.296</v>
      </c>
      <c r="V94" s="52">
        <v>0.291</v>
      </c>
    </row>
    <row r="95" spans="2:22" s="29" customFormat="1" ht="13.5" thickBot="1">
      <c r="B95" s="35">
        <v>202053</v>
      </c>
      <c r="C95" s="35">
        <v>1</v>
      </c>
      <c r="D95" s="46">
        <v>37566</v>
      </c>
      <c r="E95" s="37">
        <f t="shared" si="4"/>
        <v>0.0366</v>
      </c>
      <c r="F95" s="37">
        <f t="shared" si="5"/>
        <v>0.07919999999999999</v>
      </c>
      <c r="G95" s="37">
        <f t="shared" si="6"/>
        <v>0.20493333333333333</v>
      </c>
      <c r="H95" s="37">
        <f t="shared" si="7"/>
        <v>0.3024</v>
      </c>
      <c r="J95" s="44">
        <v>202053</v>
      </c>
      <c r="K95" s="51">
        <v>0.0372</v>
      </c>
      <c r="L95" s="51">
        <v>0.0358</v>
      </c>
      <c r="M95" s="51">
        <v>0.0368</v>
      </c>
      <c r="N95" s="50">
        <v>0.0803</v>
      </c>
      <c r="O95" s="50">
        <v>0.0785</v>
      </c>
      <c r="P95" s="50">
        <v>0.0788</v>
      </c>
      <c r="Q95" s="49">
        <v>0.1822</v>
      </c>
      <c r="R95" s="49">
        <v>0.2167</v>
      </c>
      <c r="S95" s="49">
        <v>0.2159</v>
      </c>
      <c r="T95" s="52">
        <v>0.2975</v>
      </c>
      <c r="U95" s="52">
        <v>0.3004</v>
      </c>
      <c r="V95" s="52">
        <v>0.3093</v>
      </c>
    </row>
    <row r="96" spans="2:22" s="29" customFormat="1" ht="13.5" thickBot="1">
      <c r="B96" s="35">
        <v>210942</v>
      </c>
      <c r="C96" s="9">
        <v>1</v>
      </c>
      <c r="D96" s="46">
        <v>37584</v>
      </c>
      <c r="E96" s="30">
        <f t="shared" si="4"/>
        <v>0.042499999999999996</v>
      </c>
      <c r="F96" s="30">
        <f t="shared" si="5"/>
        <v>0.085</v>
      </c>
      <c r="G96" s="30">
        <f t="shared" si="6"/>
        <v>0.2445</v>
      </c>
      <c r="H96" s="30">
        <f t="shared" si="7"/>
        <v>0.326</v>
      </c>
      <c r="J96" s="44">
        <v>210942</v>
      </c>
      <c r="K96" s="51">
        <v>0.043</v>
      </c>
      <c r="L96" s="51">
        <v>0.042</v>
      </c>
      <c r="M96" s="51"/>
      <c r="N96" s="50">
        <v>0.085</v>
      </c>
      <c r="O96" s="50">
        <v>0.085</v>
      </c>
      <c r="P96" s="50"/>
      <c r="Q96" s="49">
        <v>0.244</v>
      </c>
      <c r="R96" s="49">
        <v>0.245</v>
      </c>
      <c r="S96" s="49"/>
      <c r="T96" s="52">
        <v>0.326</v>
      </c>
      <c r="U96" s="52">
        <v>0.326</v>
      </c>
      <c r="V96" s="52"/>
    </row>
    <row r="97" spans="2:22" s="29" customFormat="1" ht="13.5" thickBot="1">
      <c r="B97" s="35">
        <v>236921</v>
      </c>
      <c r="C97" s="9">
        <v>1</v>
      </c>
      <c r="D97" s="46">
        <v>37592</v>
      </c>
      <c r="E97" s="30">
        <f t="shared" si="4"/>
        <v>0.038215</v>
      </c>
      <c r="F97" s="30">
        <f t="shared" si="5"/>
        <v>0.083025</v>
      </c>
      <c r="G97" s="30">
        <f t="shared" si="6"/>
        <v>0.234645</v>
      </c>
      <c r="H97" s="30">
        <f t="shared" si="7"/>
        <v>0.30908</v>
      </c>
      <c r="J97" s="44">
        <v>236921</v>
      </c>
      <c r="K97" s="51">
        <v>0.03834</v>
      </c>
      <c r="L97" s="51">
        <v>0.03809</v>
      </c>
      <c r="M97" s="51"/>
      <c r="N97" s="50">
        <v>0.08305</v>
      </c>
      <c r="O97" s="50">
        <v>0.083</v>
      </c>
      <c r="P97" s="50"/>
      <c r="Q97" s="49">
        <v>0.23629</v>
      </c>
      <c r="R97" s="49">
        <v>0.233</v>
      </c>
      <c r="S97" s="49"/>
      <c r="T97" s="52">
        <v>0.30543</v>
      </c>
      <c r="U97" s="52">
        <v>0.31273</v>
      </c>
      <c r="V97" s="52"/>
    </row>
    <row r="98" spans="2:22" s="29" customFormat="1" ht="13.5" thickBot="1">
      <c r="B98" s="35">
        <v>253517</v>
      </c>
      <c r="C98" s="35">
        <v>1</v>
      </c>
      <c r="D98" s="46">
        <v>37584</v>
      </c>
      <c r="E98" s="37">
        <f t="shared" si="4"/>
        <v>0.038</v>
      </c>
      <c r="F98" s="37">
        <f t="shared" si="5"/>
        <v>0.08166666666666667</v>
      </c>
      <c r="G98" s="37">
        <f t="shared" si="6"/>
        <v>0.235</v>
      </c>
      <c r="H98" s="37">
        <f t="shared" si="7"/>
        <v>0.313</v>
      </c>
      <c r="J98" s="44">
        <v>253517</v>
      </c>
      <c r="K98" s="51">
        <v>0.037</v>
      </c>
      <c r="L98" s="51">
        <v>0.038</v>
      </c>
      <c r="M98" s="51">
        <v>0.039</v>
      </c>
      <c r="N98" s="50">
        <v>0.08</v>
      </c>
      <c r="O98" s="50">
        <v>0.082</v>
      </c>
      <c r="P98" s="50">
        <v>0.083</v>
      </c>
      <c r="Q98" s="49">
        <v>0.231</v>
      </c>
      <c r="R98" s="49">
        <v>0.237</v>
      </c>
      <c r="S98" s="49">
        <v>0.237</v>
      </c>
      <c r="T98" s="52">
        <v>0.307</v>
      </c>
      <c r="U98" s="52">
        <v>0.315</v>
      </c>
      <c r="V98" s="52">
        <v>0.317</v>
      </c>
    </row>
    <row r="99" spans="1:22" s="29" customFormat="1" ht="13.5" thickBot="1">
      <c r="A99"/>
      <c r="B99" s="35">
        <v>304320</v>
      </c>
      <c r="C99" s="35">
        <v>1</v>
      </c>
      <c r="D99" s="46">
        <v>37584</v>
      </c>
      <c r="E99" s="37">
        <f t="shared" si="4"/>
        <v>0.039</v>
      </c>
      <c r="F99" s="37">
        <f t="shared" si="5"/>
        <v>0.085</v>
      </c>
      <c r="G99" s="37">
        <f t="shared" si="6"/>
        <v>0.235</v>
      </c>
      <c r="H99" s="37">
        <f t="shared" si="7"/>
        <v>0.318</v>
      </c>
      <c r="J99" s="44">
        <v>304320</v>
      </c>
      <c r="K99" s="51">
        <v>0.039</v>
      </c>
      <c r="L99" s="51"/>
      <c r="M99" s="51"/>
      <c r="N99" s="50">
        <v>0.085</v>
      </c>
      <c r="O99" s="50"/>
      <c r="P99" s="50"/>
      <c r="Q99" s="49">
        <v>0.235</v>
      </c>
      <c r="R99" s="49"/>
      <c r="S99" s="49"/>
      <c r="T99" s="52">
        <v>0.318</v>
      </c>
      <c r="U99" s="52"/>
      <c r="V99" s="52"/>
    </row>
    <row r="100" spans="1:22" s="29" customFormat="1" ht="13.5" thickBot="1">
      <c r="A100"/>
      <c r="B100" s="35">
        <v>312010</v>
      </c>
      <c r="C100" s="35">
        <v>1</v>
      </c>
      <c r="D100" s="46">
        <v>37586</v>
      </c>
      <c r="E100" s="37">
        <f t="shared" si="4"/>
        <v>0.037</v>
      </c>
      <c r="F100" s="37">
        <f t="shared" si="5"/>
        <v>0.079</v>
      </c>
      <c r="G100" s="37">
        <f t="shared" si="6"/>
        <v>0.232</v>
      </c>
      <c r="H100" s="37">
        <f t="shared" si="7"/>
        <v>0.31</v>
      </c>
      <c r="J100" s="44">
        <v>312010</v>
      </c>
      <c r="K100" s="51">
        <v>0.037</v>
      </c>
      <c r="L100" s="51"/>
      <c r="M100" s="51"/>
      <c r="N100" s="50">
        <v>0.079</v>
      </c>
      <c r="O100" s="50"/>
      <c r="P100" s="50"/>
      <c r="Q100" s="49">
        <v>0.232</v>
      </c>
      <c r="R100" s="49"/>
      <c r="S100" s="49"/>
      <c r="T100" s="52">
        <v>0.31</v>
      </c>
      <c r="U100" s="52"/>
      <c r="V100" s="52"/>
    </row>
    <row r="101" spans="1:22" s="29" customFormat="1" ht="13.5" thickBot="1">
      <c r="A101"/>
      <c r="B101" s="35">
        <v>312900</v>
      </c>
      <c r="C101" s="35">
        <v>1</v>
      </c>
      <c r="D101" s="46">
        <v>37605</v>
      </c>
      <c r="E101" s="37">
        <f t="shared" si="4"/>
        <v>0.0398</v>
      </c>
      <c r="F101" s="37">
        <f t="shared" si="5"/>
        <v>0.09036666666666666</v>
      </c>
      <c r="G101" s="37">
        <f t="shared" si="6"/>
        <v>0.23866666666666667</v>
      </c>
      <c r="H101" s="37">
        <f t="shared" si="7"/>
        <v>0.32570000000000005</v>
      </c>
      <c r="J101" s="44">
        <v>312900</v>
      </c>
      <c r="K101" s="51">
        <v>0.0395</v>
      </c>
      <c r="L101" s="51">
        <v>0.04</v>
      </c>
      <c r="M101" s="51">
        <v>0.0399</v>
      </c>
      <c r="N101" s="50">
        <v>0.0903</v>
      </c>
      <c r="O101" s="50">
        <v>0.0902</v>
      </c>
      <c r="P101" s="50">
        <v>0.0906</v>
      </c>
      <c r="Q101" s="49">
        <v>0.2455</v>
      </c>
      <c r="R101" s="49">
        <v>0.227</v>
      </c>
      <c r="S101" s="49">
        <v>0.2435</v>
      </c>
      <c r="T101" s="52">
        <v>0.3401</v>
      </c>
      <c r="U101" s="52">
        <v>0.3168</v>
      </c>
      <c r="V101" s="52">
        <v>0.3202</v>
      </c>
    </row>
    <row r="102" spans="1:22" s="28" customFormat="1" ht="13.5" thickBot="1">
      <c r="A102" s="29"/>
      <c r="B102" s="35">
        <v>333121</v>
      </c>
      <c r="C102" s="35">
        <v>1</v>
      </c>
      <c r="D102" s="46">
        <v>37586</v>
      </c>
      <c r="E102" s="37">
        <f t="shared" si="4"/>
        <v>0.042499999999999996</v>
      </c>
      <c r="F102" s="37">
        <f t="shared" si="5"/>
        <v>0.083</v>
      </c>
      <c r="G102" s="37">
        <f t="shared" si="6"/>
        <v>0.2355</v>
      </c>
      <c r="H102" s="37">
        <f t="shared" si="7"/>
        <v>0.3205</v>
      </c>
      <c r="J102" s="44">
        <v>333121</v>
      </c>
      <c r="K102" s="51">
        <v>0.043</v>
      </c>
      <c r="L102" s="51">
        <v>0.042</v>
      </c>
      <c r="M102" s="51"/>
      <c r="N102" s="50">
        <v>0.083</v>
      </c>
      <c r="O102" s="50">
        <v>0.083</v>
      </c>
      <c r="P102" s="50"/>
      <c r="Q102" s="49">
        <v>0.236</v>
      </c>
      <c r="R102" s="49">
        <v>0.235</v>
      </c>
      <c r="S102" s="49"/>
      <c r="T102" s="52">
        <v>0.32</v>
      </c>
      <c r="U102" s="52">
        <v>0.321</v>
      </c>
      <c r="V102" s="52"/>
    </row>
    <row r="103" spans="2:22" s="29" customFormat="1" ht="13.5" thickBot="1">
      <c r="B103" s="35">
        <v>348002</v>
      </c>
      <c r="C103" s="35">
        <v>1</v>
      </c>
      <c r="D103" s="46">
        <v>37578</v>
      </c>
      <c r="E103" s="37">
        <f t="shared" si="4"/>
        <v>0.04</v>
      </c>
      <c r="F103" s="37">
        <f t="shared" si="5"/>
        <v>0.0857</v>
      </c>
      <c r="G103" s="37">
        <f t="shared" si="6"/>
        <v>0.2396</v>
      </c>
      <c r="H103" s="37">
        <f t="shared" si="7"/>
        <v>0.3109</v>
      </c>
      <c r="J103" s="44">
        <v>348002</v>
      </c>
      <c r="K103" s="51">
        <v>0.04</v>
      </c>
      <c r="L103" s="51"/>
      <c r="M103" s="51"/>
      <c r="N103" s="50">
        <v>0.0857</v>
      </c>
      <c r="O103" s="50"/>
      <c r="P103" s="50"/>
      <c r="Q103" s="49">
        <v>0.2396</v>
      </c>
      <c r="R103" s="49"/>
      <c r="S103" s="49"/>
      <c r="T103" s="52">
        <v>0.3109</v>
      </c>
      <c r="U103" s="52"/>
      <c r="V103" s="52"/>
    </row>
    <row r="104" spans="2:22" s="29" customFormat="1" ht="13.5" thickBot="1">
      <c r="B104" s="35">
        <v>348003</v>
      </c>
      <c r="C104" s="35">
        <v>1</v>
      </c>
      <c r="D104" s="46">
        <v>37605</v>
      </c>
      <c r="E104" s="37">
        <f t="shared" si="4"/>
        <v>0.04</v>
      </c>
      <c r="F104" s="37">
        <f t="shared" si="5"/>
        <v>0.082</v>
      </c>
      <c r="G104" s="37">
        <f t="shared" si="6"/>
        <v>0.24</v>
      </c>
      <c r="H104" s="37">
        <f t="shared" si="7"/>
        <v>0.318</v>
      </c>
      <c r="J104" s="44">
        <v>348003</v>
      </c>
      <c r="K104" s="51">
        <v>0.04</v>
      </c>
      <c r="L104" s="51"/>
      <c r="M104" s="51"/>
      <c r="N104" s="50">
        <v>0.082</v>
      </c>
      <c r="O104" s="50"/>
      <c r="P104" s="50"/>
      <c r="Q104" s="49">
        <v>0.24</v>
      </c>
      <c r="R104" s="49"/>
      <c r="S104" s="49"/>
      <c r="T104" s="52">
        <v>0.318</v>
      </c>
      <c r="U104" s="52"/>
      <c r="V104" s="52"/>
    </row>
    <row r="105" spans="2:22" s="29" customFormat="1" ht="13.5" thickBot="1">
      <c r="B105" s="35">
        <v>348004</v>
      </c>
      <c r="C105" s="35">
        <v>1</v>
      </c>
      <c r="D105" s="46">
        <v>37592</v>
      </c>
      <c r="E105" s="37">
        <f t="shared" si="4"/>
        <v>0.03735</v>
      </c>
      <c r="F105" s="37">
        <f t="shared" si="5"/>
        <v>0.07905000000000001</v>
      </c>
      <c r="G105" s="37">
        <f t="shared" si="6"/>
        <v>0.24414999999999998</v>
      </c>
      <c r="H105" s="37">
        <f t="shared" si="7"/>
        <v>0.3286</v>
      </c>
      <c r="J105" s="44">
        <v>348004</v>
      </c>
      <c r="K105" s="51">
        <v>0.0379</v>
      </c>
      <c r="L105" s="51">
        <v>0.0368</v>
      </c>
      <c r="M105" s="51"/>
      <c r="N105" s="50">
        <v>0.0786</v>
      </c>
      <c r="O105" s="50">
        <v>0.0795</v>
      </c>
      <c r="P105" s="50"/>
      <c r="Q105" s="49">
        <v>0.243</v>
      </c>
      <c r="R105" s="49">
        <v>0.2453</v>
      </c>
      <c r="S105" s="49"/>
      <c r="T105" s="52">
        <v>0.3307</v>
      </c>
      <c r="U105" s="52">
        <v>0.3265</v>
      </c>
      <c r="V105" s="52"/>
    </row>
    <row r="106" spans="2:22" s="29" customFormat="1" ht="13.5" thickBot="1">
      <c r="B106" s="35">
        <v>348005</v>
      </c>
      <c r="C106" s="35">
        <v>1</v>
      </c>
      <c r="D106" s="46">
        <v>37605</v>
      </c>
      <c r="E106" s="37">
        <f t="shared" si="4"/>
        <v>0.0414</v>
      </c>
      <c r="F106" s="37">
        <f t="shared" si="5"/>
        <v>0.082</v>
      </c>
      <c r="G106" s="37">
        <f t="shared" si="6"/>
        <v>0.2344</v>
      </c>
      <c r="H106" s="37">
        <f t="shared" si="7"/>
        <v>0.2847</v>
      </c>
      <c r="J106" s="44">
        <v>348005</v>
      </c>
      <c r="K106" s="51">
        <v>0.0414</v>
      </c>
      <c r="L106" s="51"/>
      <c r="M106" s="51"/>
      <c r="N106" s="50">
        <v>0.082</v>
      </c>
      <c r="O106" s="50"/>
      <c r="P106" s="50"/>
      <c r="Q106" s="49">
        <v>0.2344</v>
      </c>
      <c r="R106" s="49"/>
      <c r="S106" s="49"/>
      <c r="T106" s="52">
        <v>0.2795</v>
      </c>
      <c r="U106" s="52">
        <v>0.2899</v>
      </c>
      <c r="V106" s="52"/>
    </row>
    <row r="107" spans="2:22" s="29" customFormat="1" ht="13.5" thickBot="1">
      <c r="B107" s="35">
        <v>428116</v>
      </c>
      <c r="C107" s="9">
        <v>1</v>
      </c>
      <c r="D107" s="46">
        <v>37354</v>
      </c>
      <c r="E107" s="30">
        <f t="shared" si="4"/>
        <v>0.036000000000000004</v>
      </c>
      <c r="F107" s="30">
        <f t="shared" si="5"/>
        <v>0.07966666666666666</v>
      </c>
      <c r="G107" s="30">
        <f t="shared" si="6"/>
        <v>0.21933333333333335</v>
      </c>
      <c r="H107" s="30">
        <f t="shared" si="7"/>
        <v>0.29866666666666664</v>
      </c>
      <c r="J107" s="44">
        <v>428116</v>
      </c>
      <c r="K107" s="51">
        <v>0.037</v>
      </c>
      <c r="L107" s="51">
        <v>0.035</v>
      </c>
      <c r="M107" s="51">
        <v>0.036</v>
      </c>
      <c r="N107" s="50">
        <v>0.083</v>
      </c>
      <c r="O107" s="50">
        <v>0.077</v>
      </c>
      <c r="P107" s="50">
        <v>0.079</v>
      </c>
      <c r="Q107" s="49">
        <v>0.223</v>
      </c>
      <c r="R107" s="49">
        <v>0.216</v>
      </c>
      <c r="S107" s="49">
        <v>0.219</v>
      </c>
      <c r="T107" s="52">
        <v>0.301</v>
      </c>
      <c r="U107" s="52">
        <v>0.296</v>
      </c>
      <c r="V107" s="52">
        <v>0.299</v>
      </c>
    </row>
    <row r="108" spans="2:22" s="29" customFormat="1" ht="13.5" thickBot="1">
      <c r="B108" s="35">
        <v>434450</v>
      </c>
      <c r="C108" s="35">
        <v>1</v>
      </c>
      <c r="D108" s="46">
        <v>37592</v>
      </c>
      <c r="E108" s="37">
        <f t="shared" si="4"/>
        <v>0.041</v>
      </c>
      <c r="F108" s="37">
        <f t="shared" si="5"/>
        <v>0.089</v>
      </c>
      <c r="G108" s="37">
        <f t="shared" si="6"/>
        <v>0.242</v>
      </c>
      <c r="H108" s="37">
        <f t="shared" si="7"/>
        <v>0.324</v>
      </c>
      <c r="J108" s="44">
        <v>434450</v>
      </c>
      <c r="K108" s="51">
        <v>0.041</v>
      </c>
      <c r="L108" s="51"/>
      <c r="M108" s="51"/>
      <c r="N108" s="50">
        <v>0.089</v>
      </c>
      <c r="O108" s="50"/>
      <c r="P108" s="50"/>
      <c r="Q108" s="49">
        <v>0.242</v>
      </c>
      <c r="R108" s="49"/>
      <c r="S108" s="49"/>
      <c r="T108" s="52">
        <v>0.324</v>
      </c>
      <c r="U108" s="52"/>
      <c r="V108" s="52"/>
    </row>
    <row r="109" spans="2:22" s="29" customFormat="1" ht="13.5" thickBot="1">
      <c r="B109" s="35">
        <v>440440</v>
      </c>
      <c r="C109" s="35">
        <v>1</v>
      </c>
      <c r="D109" s="46">
        <v>37592</v>
      </c>
      <c r="E109" s="37">
        <f t="shared" si="4"/>
        <v>0.0365</v>
      </c>
      <c r="F109" s="37">
        <f t="shared" si="5"/>
        <v>0.081</v>
      </c>
      <c r="G109" s="37">
        <f t="shared" si="6"/>
        <v>0.2315</v>
      </c>
      <c r="H109" s="37">
        <f t="shared" si="7"/>
        <v>0.3155</v>
      </c>
      <c r="J109" s="44">
        <v>440440</v>
      </c>
      <c r="K109" s="51">
        <v>0.036</v>
      </c>
      <c r="L109" s="51">
        <v>0.037</v>
      </c>
      <c r="M109" s="51"/>
      <c r="N109" s="50">
        <v>0.08</v>
      </c>
      <c r="O109" s="50">
        <v>0.082</v>
      </c>
      <c r="P109" s="50"/>
      <c r="Q109" s="49">
        <v>0.231</v>
      </c>
      <c r="R109" s="49">
        <v>0.232</v>
      </c>
      <c r="S109" s="49"/>
      <c r="T109" s="52">
        <v>0.314</v>
      </c>
      <c r="U109" s="52">
        <v>0.317</v>
      </c>
      <c r="V109" s="52"/>
    </row>
    <row r="110" spans="2:22" s="29" customFormat="1" ht="13.5" thickBot="1">
      <c r="B110" s="35">
        <v>449030</v>
      </c>
      <c r="C110" s="35">
        <v>1</v>
      </c>
      <c r="D110" s="46">
        <v>37599</v>
      </c>
      <c r="E110" s="37">
        <f t="shared" si="4"/>
        <v>0.03633333333333333</v>
      </c>
      <c r="F110" s="37">
        <f t="shared" si="5"/>
        <v>0.078</v>
      </c>
      <c r="G110" s="37">
        <f t="shared" si="6"/>
        <v>0.23</v>
      </c>
      <c r="H110" s="37">
        <f t="shared" si="7"/>
        <v>0.31</v>
      </c>
      <c r="J110" s="44">
        <v>449030</v>
      </c>
      <c r="K110" s="51">
        <v>0.037</v>
      </c>
      <c r="L110" s="51">
        <v>0.036</v>
      </c>
      <c r="M110" s="51">
        <v>0.036</v>
      </c>
      <c r="N110" s="50">
        <v>0.078</v>
      </c>
      <c r="O110" s="50">
        <v>0.078</v>
      </c>
      <c r="P110" s="50">
        <v>0.078</v>
      </c>
      <c r="Q110" s="49">
        <v>0.231</v>
      </c>
      <c r="R110" s="49">
        <v>0.229</v>
      </c>
      <c r="S110" s="49">
        <v>0.23</v>
      </c>
      <c r="T110" s="52">
        <v>0.309</v>
      </c>
      <c r="U110" s="52">
        <v>0.311</v>
      </c>
      <c r="V110" s="52">
        <v>0.31</v>
      </c>
    </row>
    <row r="111" spans="2:22" s="29" customFormat="1" ht="13.5" thickBot="1">
      <c r="B111" s="35">
        <v>461004</v>
      </c>
      <c r="C111" s="35">
        <v>1</v>
      </c>
      <c r="D111" s="46">
        <v>37584</v>
      </c>
      <c r="E111" s="37">
        <f aca="true" t="shared" si="8" ref="E111:E158">AVERAGE(K111:M111)</f>
        <v>0.041</v>
      </c>
      <c r="F111" s="37">
        <f aca="true" t="shared" si="9" ref="F111:F158">AVERAGE(N111:P111)</f>
        <v>0.085</v>
      </c>
      <c r="G111" s="37">
        <f aca="true" t="shared" si="10" ref="G111:G158">AVERAGE(Q111:S111)</f>
        <v>0.235</v>
      </c>
      <c r="H111" s="37">
        <f aca="true" t="shared" si="11" ref="H111:H158">AVERAGE(T111:V111)</f>
        <v>0.32</v>
      </c>
      <c r="J111" s="44">
        <v>461004</v>
      </c>
      <c r="K111" s="51">
        <v>0.041</v>
      </c>
      <c r="L111" s="51">
        <v>0.041</v>
      </c>
      <c r="M111" s="51"/>
      <c r="N111" s="50">
        <v>0.085</v>
      </c>
      <c r="O111" s="50">
        <v>0.085</v>
      </c>
      <c r="P111" s="50"/>
      <c r="Q111" s="49">
        <v>0.234</v>
      </c>
      <c r="R111" s="49">
        <v>0.236</v>
      </c>
      <c r="S111" s="49"/>
      <c r="T111" s="52">
        <v>0.319</v>
      </c>
      <c r="U111" s="52">
        <v>0.321</v>
      </c>
      <c r="V111" s="52"/>
    </row>
    <row r="112" spans="2:22" s="29" customFormat="1" ht="13.5" thickBot="1">
      <c r="B112" s="35">
        <v>467762</v>
      </c>
      <c r="C112" s="32">
        <v>1</v>
      </c>
      <c r="D112" s="46">
        <v>37578</v>
      </c>
      <c r="E112" s="30">
        <f t="shared" si="8"/>
        <v>0.04666666666666667</v>
      </c>
      <c r="F112" s="30">
        <f t="shared" si="9"/>
        <v>0.08333333333333333</v>
      </c>
      <c r="G112" s="30">
        <f t="shared" si="10"/>
        <v>0.24033333333333332</v>
      </c>
      <c r="H112" s="30">
        <f t="shared" si="11"/>
        <v>0.328</v>
      </c>
      <c r="J112" s="44">
        <v>467762</v>
      </c>
      <c r="K112" s="51">
        <v>0.048</v>
      </c>
      <c r="L112" s="51">
        <v>0.046</v>
      </c>
      <c r="M112" s="51">
        <v>0.046</v>
      </c>
      <c r="N112" s="50">
        <v>0.084</v>
      </c>
      <c r="O112" s="50">
        <v>0.086</v>
      </c>
      <c r="P112" s="50">
        <v>0.08</v>
      </c>
      <c r="Q112" s="49">
        <v>0.241</v>
      </c>
      <c r="R112" s="49">
        <v>0.242</v>
      </c>
      <c r="S112" s="49">
        <v>0.238</v>
      </c>
      <c r="T112" s="52">
        <v>0.331</v>
      </c>
      <c r="U112" s="52">
        <v>0.335</v>
      </c>
      <c r="V112" s="52">
        <v>0.318</v>
      </c>
    </row>
    <row r="113" spans="2:46" s="29" customFormat="1" ht="13.5" thickBot="1">
      <c r="B113" s="35">
        <v>501800</v>
      </c>
      <c r="C113" s="9">
        <v>1</v>
      </c>
      <c r="D113" s="46">
        <v>37566</v>
      </c>
      <c r="E113" s="30">
        <f t="shared" si="8"/>
        <v>0.039</v>
      </c>
      <c r="F113" s="30">
        <f t="shared" si="9"/>
        <v>0.08600000000000001</v>
      </c>
      <c r="G113" s="30">
        <f t="shared" si="10"/>
        <v>0.23866666666666667</v>
      </c>
      <c r="H113" s="30">
        <f t="shared" si="11"/>
        <v>0.32433333333333336</v>
      </c>
      <c r="J113" s="44">
        <v>501800</v>
      </c>
      <c r="K113" s="55">
        <v>0.039</v>
      </c>
      <c r="L113" s="55">
        <v>0.039</v>
      </c>
      <c r="M113" s="55">
        <v>0.039</v>
      </c>
      <c r="N113" s="54">
        <v>0.086</v>
      </c>
      <c r="O113" s="54">
        <v>0.086</v>
      </c>
      <c r="P113" s="54">
        <v>0.086</v>
      </c>
      <c r="Q113" s="56">
        <v>0.237</v>
      </c>
      <c r="R113" s="56">
        <v>0.24</v>
      </c>
      <c r="S113" s="56">
        <v>0.239</v>
      </c>
      <c r="T113" s="53">
        <v>0.322</v>
      </c>
      <c r="U113" s="53">
        <v>0.326</v>
      </c>
      <c r="V113" s="53">
        <v>0.325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2:46" s="29" customFormat="1" ht="13.5" thickBot="1">
      <c r="B114" s="35">
        <v>509905</v>
      </c>
      <c r="C114" s="35">
        <v>1</v>
      </c>
      <c r="D114" s="46">
        <v>37578</v>
      </c>
      <c r="E114" s="37">
        <f t="shared" si="8"/>
        <v>0.041</v>
      </c>
      <c r="F114" s="37">
        <f t="shared" si="9"/>
        <v>0.089</v>
      </c>
      <c r="G114" s="37">
        <f t="shared" si="10"/>
        <v>0.238</v>
      </c>
      <c r="H114" s="37">
        <f t="shared" si="11"/>
        <v>0.312</v>
      </c>
      <c r="J114" s="44">
        <v>509905</v>
      </c>
      <c r="K114" s="55">
        <v>0.041</v>
      </c>
      <c r="L114" s="55"/>
      <c r="M114" s="55"/>
      <c r="N114" s="54">
        <v>0.089</v>
      </c>
      <c r="O114" s="54"/>
      <c r="P114" s="54"/>
      <c r="Q114" s="56">
        <v>0.238</v>
      </c>
      <c r="R114" s="56"/>
      <c r="S114" s="56"/>
      <c r="T114" s="53">
        <v>0.312</v>
      </c>
      <c r="U114" s="53"/>
      <c r="V114" s="53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22" ht="13.5" thickBot="1">
      <c r="A115" s="29"/>
      <c r="B115" s="35">
        <v>520120</v>
      </c>
      <c r="C115" s="35">
        <v>1</v>
      </c>
      <c r="D115" s="46">
        <v>37578</v>
      </c>
      <c r="E115" s="37">
        <f t="shared" si="8"/>
        <v>0.03</v>
      </c>
      <c r="F115" s="37">
        <f t="shared" si="9"/>
        <v>0.07</v>
      </c>
      <c r="G115" s="37">
        <f t="shared" si="10"/>
        <v>0.23</v>
      </c>
      <c r="H115" s="37">
        <f t="shared" si="11"/>
        <v>0.3</v>
      </c>
      <c r="J115" s="44">
        <v>520120</v>
      </c>
      <c r="K115" s="55">
        <v>0.03</v>
      </c>
      <c r="L115" s="55"/>
      <c r="M115" s="55"/>
      <c r="N115" s="54">
        <v>0.07</v>
      </c>
      <c r="O115" s="54"/>
      <c r="P115" s="54"/>
      <c r="Q115" s="56">
        <v>0.23</v>
      </c>
      <c r="R115" s="56"/>
      <c r="S115" s="56"/>
      <c r="T115" s="53">
        <v>0.3</v>
      </c>
      <c r="U115" s="53"/>
      <c r="V115" s="53"/>
    </row>
    <row r="116" spans="1:22" ht="13.5" thickBot="1">
      <c r="A116" s="29"/>
      <c r="B116" s="35">
        <v>521486</v>
      </c>
      <c r="C116" s="35">
        <v>1</v>
      </c>
      <c r="D116" s="46">
        <v>37578</v>
      </c>
      <c r="E116" s="37">
        <f t="shared" si="8"/>
        <v>0.04033333333333333</v>
      </c>
      <c r="F116" s="37">
        <f t="shared" si="9"/>
        <v>0.08233333333333333</v>
      </c>
      <c r="G116" s="37">
        <f t="shared" si="10"/>
        <v>0.236</v>
      </c>
      <c r="H116" s="37">
        <f t="shared" si="11"/>
        <v>0.3313333333333333</v>
      </c>
      <c r="J116" s="44">
        <v>521486</v>
      </c>
      <c r="K116" s="55">
        <v>0.042</v>
      </c>
      <c r="L116" s="55">
        <v>0.041</v>
      </c>
      <c r="M116" s="55">
        <v>0.038</v>
      </c>
      <c r="N116" s="54">
        <v>0.084</v>
      </c>
      <c r="O116" s="54">
        <v>0.083</v>
      </c>
      <c r="P116" s="54">
        <v>0.08</v>
      </c>
      <c r="Q116" s="56">
        <v>0.236</v>
      </c>
      <c r="R116" s="56">
        <v>0.237</v>
      </c>
      <c r="S116" s="56">
        <v>0.235</v>
      </c>
      <c r="T116" s="53">
        <v>0.327</v>
      </c>
      <c r="U116" s="53">
        <v>0.33</v>
      </c>
      <c r="V116" s="53">
        <v>0.337</v>
      </c>
    </row>
    <row r="117" spans="1:22" ht="13.5" thickBot="1">
      <c r="A117" s="29"/>
      <c r="B117" s="35">
        <v>540207</v>
      </c>
      <c r="C117" s="35">
        <v>1</v>
      </c>
      <c r="D117" s="46">
        <v>37592</v>
      </c>
      <c r="E117" s="37">
        <f t="shared" si="8"/>
        <v>0.042499999999999996</v>
      </c>
      <c r="F117" s="37">
        <f t="shared" si="9"/>
        <v>0.082</v>
      </c>
      <c r="G117" s="37">
        <f t="shared" si="10"/>
        <v>0.2385</v>
      </c>
      <c r="H117" s="37">
        <f t="shared" si="11"/>
        <v>0.3185</v>
      </c>
      <c r="J117" s="44">
        <v>540207</v>
      </c>
      <c r="K117" s="55">
        <v>0.044</v>
      </c>
      <c r="L117" s="55">
        <v>0.041</v>
      </c>
      <c r="M117" s="55"/>
      <c r="N117" s="54">
        <v>0.082</v>
      </c>
      <c r="O117" s="54">
        <v>0.082</v>
      </c>
      <c r="P117" s="54"/>
      <c r="Q117" s="56">
        <v>0.238</v>
      </c>
      <c r="R117" s="56">
        <v>0.239</v>
      </c>
      <c r="S117" s="56"/>
      <c r="T117" s="53">
        <v>0.317</v>
      </c>
      <c r="U117" s="53">
        <v>0.32</v>
      </c>
      <c r="V117" s="53"/>
    </row>
    <row r="118" spans="2:22" s="29" customFormat="1" ht="13.5" thickBot="1">
      <c r="B118" s="35">
        <v>575011</v>
      </c>
      <c r="C118" s="35">
        <v>1</v>
      </c>
      <c r="D118" s="46">
        <v>37566</v>
      </c>
      <c r="E118" s="37">
        <f t="shared" si="8"/>
        <v>0.04</v>
      </c>
      <c r="F118" s="37">
        <f t="shared" si="9"/>
        <v>0.08499999999999999</v>
      </c>
      <c r="G118" s="37">
        <f t="shared" si="10"/>
        <v>0.23399999999999999</v>
      </c>
      <c r="H118" s="37">
        <f t="shared" si="11"/>
        <v>0.3155</v>
      </c>
      <c r="J118" s="44">
        <v>575011</v>
      </c>
      <c r="K118" s="51">
        <v>0.04</v>
      </c>
      <c r="L118" s="51">
        <v>0.04</v>
      </c>
      <c r="M118" s="51"/>
      <c r="N118" s="50">
        <v>0.084</v>
      </c>
      <c r="O118" s="50">
        <v>0.086</v>
      </c>
      <c r="P118" s="50"/>
      <c r="Q118" s="49">
        <v>0.233</v>
      </c>
      <c r="R118" s="49">
        <v>0.235</v>
      </c>
      <c r="S118" s="49"/>
      <c r="T118" s="52">
        <v>0.315</v>
      </c>
      <c r="U118" s="52">
        <v>0.316</v>
      </c>
      <c r="V118" s="52"/>
    </row>
    <row r="119" spans="2:22" s="29" customFormat="1" ht="13.5" thickBot="1">
      <c r="B119" s="35">
        <v>604981</v>
      </c>
      <c r="C119" s="35">
        <v>1</v>
      </c>
      <c r="D119" s="46">
        <v>37605</v>
      </c>
      <c r="E119" s="37">
        <f t="shared" si="8"/>
        <v>0.04376666666666667</v>
      </c>
      <c r="F119" s="37">
        <f t="shared" si="9"/>
        <v>0.077</v>
      </c>
      <c r="G119" s="37">
        <f t="shared" si="10"/>
        <v>0.2154666666666667</v>
      </c>
      <c r="H119" s="37">
        <f t="shared" si="11"/>
        <v>0.30046666666666666</v>
      </c>
      <c r="J119" s="44">
        <v>604981</v>
      </c>
      <c r="K119" s="51">
        <v>0.0435</v>
      </c>
      <c r="L119" s="51">
        <v>0.0437</v>
      </c>
      <c r="M119" s="51">
        <v>0.0441</v>
      </c>
      <c r="N119" s="50">
        <v>0.0764</v>
      </c>
      <c r="O119" s="50">
        <v>0.0775</v>
      </c>
      <c r="P119" s="50">
        <v>0.0771</v>
      </c>
      <c r="Q119" s="49">
        <v>0.2146</v>
      </c>
      <c r="R119" s="49">
        <v>0.2144</v>
      </c>
      <c r="S119" s="49">
        <v>0.2174</v>
      </c>
      <c r="T119" s="52">
        <v>0.3005</v>
      </c>
      <c r="U119" s="52">
        <v>0.3</v>
      </c>
      <c r="V119" s="52">
        <v>0.3009</v>
      </c>
    </row>
    <row r="120" spans="2:22" s="29" customFormat="1" ht="13.5" thickBot="1">
      <c r="B120" s="35">
        <v>630870</v>
      </c>
      <c r="C120" s="35">
        <v>1</v>
      </c>
      <c r="D120" s="46">
        <v>37584</v>
      </c>
      <c r="E120" s="37">
        <f t="shared" si="8"/>
        <v>0.0555</v>
      </c>
      <c r="F120" s="37">
        <f t="shared" si="9"/>
        <v>0.0945</v>
      </c>
      <c r="G120" s="37">
        <f t="shared" si="10"/>
        <v>0.26</v>
      </c>
      <c r="H120" s="37">
        <f t="shared" si="11"/>
        <v>0.3435</v>
      </c>
      <c r="J120" s="44">
        <v>630870</v>
      </c>
      <c r="K120" s="51">
        <v>0.056</v>
      </c>
      <c r="L120" s="51">
        <v>0.055</v>
      </c>
      <c r="M120" s="51"/>
      <c r="N120" s="50">
        <v>0.095</v>
      </c>
      <c r="O120" s="50">
        <v>0.094</v>
      </c>
      <c r="P120" s="50"/>
      <c r="Q120" s="49">
        <v>0.263</v>
      </c>
      <c r="R120" s="49">
        <v>0.257</v>
      </c>
      <c r="S120" s="49"/>
      <c r="T120" s="52">
        <v>0.344</v>
      </c>
      <c r="U120" s="52">
        <v>0.343</v>
      </c>
      <c r="V120" s="52"/>
    </row>
    <row r="121" spans="1:22" ht="13.5" thickBot="1">
      <c r="A121" s="29"/>
      <c r="B121" s="35">
        <v>669222</v>
      </c>
      <c r="C121" s="35">
        <v>1</v>
      </c>
      <c r="D121" s="46">
        <v>37584</v>
      </c>
      <c r="E121" s="37">
        <f t="shared" si="8"/>
        <v>0.03866666666666666</v>
      </c>
      <c r="F121" s="37">
        <f t="shared" si="9"/>
        <v>0.08766666666666667</v>
      </c>
      <c r="G121" s="37">
        <f t="shared" si="10"/>
        <v>0.232</v>
      </c>
      <c r="H121" s="37">
        <f t="shared" si="11"/>
        <v>0.319</v>
      </c>
      <c r="J121" s="44">
        <v>669222</v>
      </c>
      <c r="K121" s="55">
        <v>0.039</v>
      </c>
      <c r="L121" s="55">
        <v>0.039</v>
      </c>
      <c r="M121" s="55">
        <v>0.038</v>
      </c>
      <c r="N121" s="54">
        <v>0.088</v>
      </c>
      <c r="O121" s="54">
        <v>0.087</v>
      </c>
      <c r="P121" s="54">
        <v>0.088</v>
      </c>
      <c r="Q121" s="56">
        <v>0.231</v>
      </c>
      <c r="R121" s="56">
        <v>0.233</v>
      </c>
      <c r="S121" s="56">
        <v>0.232</v>
      </c>
      <c r="T121" s="53">
        <v>0.32</v>
      </c>
      <c r="U121" s="53">
        <v>0.317</v>
      </c>
      <c r="V121" s="53">
        <v>0.32</v>
      </c>
    </row>
    <row r="122" spans="1:22" ht="13.5" thickBot="1">
      <c r="A122" s="29"/>
      <c r="B122" s="35">
        <v>676100</v>
      </c>
      <c r="C122" s="35">
        <v>1</v>
      </c>
      <c r="D122" s="46">
        <v>37592</v>
      </c>
      <c r="E122" s="37">
        <f t="shared" si="8"/>
        <v>0.042</v>
      </c>
      <c r="F122" s="37">
        <f t="shared" si="9"/>
        <v>0.085</v>
      </c>
      <c r="G122" s="37">
        <f t="shared" si="10"/>
        <v>0.2353333333333333</v>
      </c>
      <c r="H122" s="37">
        <f t="shared" si="11"/>
        <v>0.32233333333333336</v>
      </c>
      <c r="J122" s="44">
        <v>676100</v>
      </c>
      <c r="K122" s="55">
        <v>0.042</v>
      </c>
      <c r="L122" s="55">
        <v>0.042</v>
      </c>
      <c r="M122" s="55">
        <v>0.042</v>
      </c>
      <c r="N122" s="54">
        <v>0.085</v>
      </c>
      <c r="O122" s="54">
        <v>0.085</v>
      </c>
      <c r="P122" s="54">
        <v>0.085</v>
      </c>
      <c r="Q122" s="56">
        <v>0.235</v>
      </c>
      <c r="R122" s="56">
        <v>0.237</v>
      </c>
      <c r="S122" s="56">
        <v>0.234</v>
      </c>
      <c r="T122" s="53">
        <v>0.323</v>
      </c>
      <c r="U122" s="53">
        <v>0.323</v>
      </c>
      <c r="V122" s="53">
        <v>0.321</v>
      </c>
    </row>
    <row r="123" spans="1:22" s="29" customFormat="1" ht="13.5" thickBot="1">
      <c r="A123"/>
      <c r="B123" s="35">
        <v>703481</v>
      </c>
      <c r="C123" s="35">
        <v>1</v>
      </c>
      <c r="D123" s="46">
        <v>37584</v>
      </c>
      <c r="E123" s="37">
        <f t="shared" si="8"/>
        <v>0.04</v>
      </c>
      <c r="F123" s="37">
        <f t="shared" si="9"/>
        <v>0.08</v>
      </c>
      <c r="G123" s="37">
        <f t="shared" si="10"/>
        <v>0.24</v>
      </c>
      <c r="H123" s="37">
        <f t="shared" si="11"/>
        <v>0.32</v>
      </c>
      <c r="J123" s="44">
        <v>703481</v>
      </c>
      <c r="K123" s="57">
        <v>0.04</v>
      </c>
      <c r="L123" s="51"/>
      <c r="M123" s="51"/>
      <c r="N123" s="58">
        <v>0.08</v>
      </c>
      <c r="O123" s="50"/>
      <c r="P123" s="50"/>
      <c r="Q123" s="59">
        <v>0.24</v>
      </c>
      <c r="R123" s="49"/>
      <c r="S123" s="49"/>
      <c r="T123" s="60">
        <v>0.32</v>
      </c>
      <c r="U123" s="52"/>
      <c r="V123" s="52"/>
    </row>
    <row r="124" spans="1:22" s="29" customFormat="1" ht="13.5" thickBot="1">
      <c r="A124"/>
      <c r="B124" s="35">
        <v>705601</v>
      </c>
      <c r="C124" s="35">
        <v>1</v>
      </c>
      <c r="D124" s="46">
        <v>37584</v>
      </c>
      <c r="E124" s="37">
        <f t="shared" si="8"/>
        <v>0.04</v>
      </c>
      <c r="F124" s="37">
        <f t="shared" si="9"/>
        <v>0.08</v>
      </c>
      <c r="G124" s="37">
        <f t="shared" si="10"/>
        <v>0.22</v>
      </c>
      <c r="H124" s="37">
        <f t="shared" si="11"/>
        <v>0.3</v>
      </c>
      <c r="J124" s="44">
        <v>705601</v>
      </c>
      <c r="K124" s="57">
        <v>0.04</v>
      </c>
      <c r="L124" s="57"/>
      <c r="M124" s="57"/>
      <c r="N124" s="58">
        <v>0.08</v>
      </c>
      <c r="O124" s="58"/>
      <c r="P124" s="58"/>
      <c r="Q124" s="59">
        <v>0.22</v>
      </c>
      <c r="R124" s="59"/>
      <c r="S124" s="59"/>
      <c r="T124" s="60">
        <v>0.3</v>
      </c>
      <c r="U124" s="60"/>
      <c r="V124" s="52"/>
    </row>
    <row r="125" spans="1:22" s="29" customFormat="1" ht="13.5" thickBot="1">
      <c r="A125"/>
      <c r="B125" s="35">
        <v>752192</v>
      </c>
      <c r="C125" s="35">
        <v>1</v>
      </c>
      <c r="D125" s="46">
        <v>37584</v>
      </c>
      <c r="E125" s="37">
        <f t="shared" si="8"/>
        <v>0.036</v>
      </c>
      <c r="F125" s="37">
        <f t="shared" si="9"/>
        <v>0.086</v>
      </c>
      <c r="G125" s="37">
        <f t="shared" si="10"/>
        <v>0.219</v>
      </c>
      <c r="H125" s="37">
        <f t="shared" si="11"/>
        <v>0.297</v>
      </c>
      <c r="J125" s="44">
        <v>752192</v>
      </c>
      <c r="K125" s="51">
        <v>0.036</v>
      </c>
      <c r="L125" s="51"/>
      <c r="M125" s="51"/>
      <c r="N125" s="50">
        <v>0.086</v>
      </c>
      <c r="O125" s="50"/>
      <c r="P125" s="50"/>
      <c r="Q125" s="49">
        <v>0.219</v>
      </c>
      <c r="R125" s="49"/>
      <c r="S125" s="49"/>
      <c r="T125" s="52">
        <v>0.297</v>
      </c>
      <c r="U125" s="52"/>
      <c r="V125" s="52"/>
    </row>
    <row r="126" spans="2:22" s="29" customFormat="1" ht="13.5" thickBot="1">
      <c r="B126" s="35">
        <v>760420</v>
      </c>
      <c r="C126" s="35">
        <v>1</v>
      </c>
      <c r="D126" s="46">
        <v>37578</v>
      </c>
      <c r="E126" s="37">
        <f t="shared" si="8"/>
        <v>0.041</v>
      </c>
      <c r="F126" s="37">
        <f t="shared" si="9"/>
        <v>0.085</v>
      </c>
      <c r="G126" s="37">
        <f t="shared" si="10"/>
        <v>0.237</v>
      </c>
      <c r="H126" s="37">
        <f t="shared" si="11"/>
        <v>0.328</v>
      </c>
      <c r="J126" s="44">
        <v>760420</v>
      </c>
      <c r="K126" s="51">
        <v>0.041</v>
      </c>
      <c r="L126" s="51"/>
      <c r="M126" s="51"/>
      <c r="N126" s="50">
        <v>0.085</v>
      </c>
      <c r="O126" s="50"/>
      <c r="P126" s="50"/>
      <c r="Q126" s="49">
        <v>0.237</v>
      </c>
      <c r="R126" s="49"/>
      <c r="S126" s="49"/>
      <c r="T126" s="52">
        <v>0.328</v>
      </c>
      <c r="U126" s="52"/>
      <c r="V126" s="52"/>
    </row>
    <row r="127" spans="2:22" s="29" customFormat="1" ht="13.5" thickBot="1">
      <c r="B127" s="35">
        <v>768768</v>
      </c>
      <c r="C127" s="9">
        <v>1</v>
      </c>
      <c r="D127" s="46">
        <v>37566</v>
      </c>
      <c r="E127" s="30">
        <f t="shared" si="8"/>
        <v>0.038</v>
      </c>
      <c r="F127" s="30">
        <f t="shared" si="9"/>
        <v>0.079</v>
      </c>
      <c r="G127" s="30">
        <f t="shared" si="10"/>
        <v>0.214</v>
      </c>
      <c r="H127" s="30">
        <f t="shared" si="11"/>
        <v>0.292</v>
      </c>
      <c r="J127" s="44">
        <v>768768</v>
      </c>
      <c r="K127" s="51">
        <v>0.038</v>
      </c>
      <c r="L127" s="51"/>
      <c r="M127" s="51"/>
      <c r="N127" s="50">
        <v>0.079</v>
      </c>
      <c r="O127" s="50"/>
      <c r="P127" s="50"/>
      <c r="Q127" s="49">
        <v>0.214</v>
      </c>
      <c r="R127" s="49"/>
      <c r="S127" s="49"/>
      <c r="T127" s="52">
        <v>0.292</v>
      </c>
      <c r="U127" s="52"/>
      <c r="V127" s="52"/>
    </row>
    <row r="128" spans="2:22" s="29" customFormat="1" ht="13.5" thickBot="1">
      <c r="B128" s="35">
        <v>775702</v>
      </c>
      <c r="C128" s="35">
        <v>1</v>
      </c>
      <c r="D128" s="46">
        <v>37578</v>
      </c>
      <c r="E128" s="37">
        <f t="shared" si="8"/>
        <v>0.0405</v>
      </c>
      <c r="F128" s="37">
        <f t="shared" si="9"/>
        <v>0.0825</v>
      </c>
      <c r="G128" s="37">
        <f t="shared" si="10"/>
        <v>0.231</v>
      </c>
      <c r="H128" s="37">
        <f t="shared" si="11"/>
        <v>0.317</v>
      </c>
      <c r="J128" s="44">
        <v>775702</v>
      </c>
      <c r="K128" s="51">
        <v>0.042</v>
      </c>
      <c r="L128" s="51">
        <v>0.039</v>
      </c>
      <c r="M128" s="51"/>
      <c r="N128" s="50">
        <v>0.084</v>
      </c>
      <c r="O128" s="50">
        <v>0.081</v>
      </c>
      <c r="P128" s="50"/>
      <c r="Q128" s="49">
        <v>0.229</v>
      </c>
      <c r="R128" s="49">
        <v>0.233</v>
      </c>
      <c r="S128" s="49"/>
      <c r="T128" s="52">
        <v>0.312</v>
      </c>
      <c r="U128" s="52">
        <v>0.322</v>
      </c>
      <c r="V128" s="52"/>
    </row>
    <row r="129" spans="2:22" s="29" customFormat="1" ht="13.5" thickBot="1">
      <c r="B129" s="35">
        <v>777777</v>
      </c>
      <c r="C129" s="35">
        <v>1</v>
      </c>
      <c r="D129" s="46">
        <v>37592</v>
      </c>
      <c r="E129" s="37">
        <f t="shared" si="8"/>
        <v>0.041</v>
      </c>
      <c r="F129" s="37">
        <f t="shared" si="9"/>
        <v>0.082</v>
      </c>
      <c r="G129" s="37">
        <f t="shared" si="10"/>
        <v>0.243</v>
      </c>
      <c r="H129" s="37">
        <f t="shared" si="11"/>
        <v>0.323</v>
      </c>
      <c r="J129" s="44">
        <v>777777</v>
      </c>
      <c r="K129" s="51">
        <v>0.041</v>
      </c>
      <c r="L129" s="51"/>
      <c r="M129" s="51"/>
      <c r="N129" s="50">
        <v>0.082</v>
      </c>
      <c r="O129" s="50"/>
      <c r="P129" s="50"/>
      <c r="Q129" s="49">
        <v>0.243</v>
      </c>
      <c r="R129" s="49"/>
      <c r="S129" s="49"/>
      <c r="T129" s="52">
        <v>0.323</v>
      </c>
      <c r="U129" s="52"/>
      <c r="V129" s="52"/>
    </row>
    <row r="130" spans="2:22" s="29" customFormat="1" ht="13.5" thickBot="1">
      <c r="B130" s="35">
        <v>787010</v>
      </c>
      <c r="C130" s="35">
        <v>1</v>
      </c>
      <c r="D130" s="46">
        <v>37599</v>
      </c>
      <c r="E130" s="37">
        <f t="shared" si="8"/>
        <v>0.04866666666666667</v>
      </c>
      <c r="F130" s="37">
        <f t="shared" si="9"/>
        <v>0.09366666666666668</v>
      </c>
      <c r="G130" s="37">
        <f t="shared" si="10"/>
        <v>0.25566666666666665</v>
      </c>
      <c r="H130" s="37">
        <f t="shared" si="11"/>
        <v>0.349</v>
      </c>
      <c r="J130" s="44">
        <v>787010</v>
      </c>
      <c r="K130" s="51">
        <v>0.05</v>
      </c>
      <c r="L130" s="51">
        <v>0.048</v>
      </c>
      <c r="M130" s="51">
        <v>0.048</v>
      </c>
      <c r="N130" s="50">
        <v>0.092</v>
      </c>
      <c r="O130" s="50">
        <v>0.095</v>
      </c>
      <c r="P130" s="50">
        <v>0.094</v>
      </c>
      <c r="Q130" s="49">
        <v>0.254</v>
      </c>
      <c r="R130" s="49">
        <v>0.256</v>
      </c>
      <c r="S130" s="49">
        <v>0.257</v>
      </c>
      <c r="T130" s="52">
        <v>0.347</v>
      </c>
      <c r="U130" s="52">
        <v>0.351</v>
      </c>
      <c r="V130" s="52">
        <v>0.349</v>
      </c>
    </row>
    <row r="131" spans="2:22" s="29" customFormat="1" ht="13.5" thickBot="1">
      <c r="B131" s="35">
        <v>794210</v>
      </c>
      <c r="C131" s="35">
        <v>1</v>
      </c>
      <c r="D131" s="46">
        <v>37592</v>
      </c>
      <c r="E131" s="37">
        <f t="shared" si="8"/>
        <v>0.042</v>
      </c>
      <c r="F131" s="37">
        <f t="shared" si="9"/>
        <v>0.081</v>
      </c>
      <c r="G131" s="37">
        <f t="shared" si="10"/>
        <v>0.219</v>
      </c>
      <c r="H131" s="37">
        <f t="shared" si="11"/>
        <v>0.325</v>
      </c>
      <c r="J131" s="44">
        <v>794210</v>
      </c>
      <c r="K131" s="51">
        <v>0.042</v>
      </c>
      <c r="L131" s="51"/>
      <c r="M131" s="51"/>
      <c r="N131" s="50">
        <v>0.081</v>
      </c>
      <c r="O131" s="50"/>
      <c r="P131" s="50"/>
      <c r="Q131" s="49">
        <v>0.219</v>
      </c>
      <c r="R131" s="49"/>
      <c r="S131" s="49"/>
      <c r="T131" s="52">
        <v>0.325</v>
      </c>
      <c r="U131" s="52"/>
      <c r="V131" s="52"/>
    </row>
    <row r="132" spans="1:22" ht="13.5" thickBot="1">
      <c r="A132" s="29"/>
      <c r="B132" s="35">
        <v>827430</v>
      </c>
      <c r="C132" s="35">
        <v>1</v>
      </c>
      <c r="D132" s="46">
        <v>37584</v>
      </c>
      <c r="E132" s="37">
        <f t="shared" si="8"/>
        <v>0.038</v>
      </c>
      <c r="F132" s="37">
        <f t="shared" si="9"/>
        <v>0.083</v>
      </c>
      <c r="G132" s="37">
        <f t="shared" si="10"/>
        <v>0.234</v>
      </c>
      <c r="H132" s="37">
        <f t="shared" si="11"/>
        <v>0.314</v>
      </c>
      <c r="J132" s="44">
        <v>827430</v>
      </c>
      <c r="K132" s="55">
        <v>0.038</v>
      </c>
      <c r="L132" s="55"/>
      <c r="M132" s="55"/>
      <c r="N132" s="54">
        <v>0.083</v>
      </c>
      <c r="O132" s="54"/>
      <c r="P132" s="54"/>
      <c r="Q132" s="56">
        <v>0.234</v>
      </c>
      <c r="R132" s="56"/>
      <c r="S132" s="56"/>
      <c r="T132" s="53">
        <v>0.314</v>
      </c>
      <c r="U132" s="53"/>
      <c r="V132" s="53"/>
    </row>
    <row r="133" spans="1:22" ht="13.5" thickBot="1">
      <c r="A133" s="29"/>
      <c r="B133" s="35">
        <v>841255</v>
      </c>
      <c r="C133" s="9">
        <v>1</v>
      </c>
      <c r="D133" s="46">
        <v>37578</v>
      </c>
      <c r="E133" s="30">
        <f t="shared" si="8"/>
        <v>0.040999999999999995</v>
      </c>
      <c r="F133" s="30">
        <f t="shared" si="9"/>
        <v>0.087</v>
      </c>
      <c r="G133" s="30">
        <f t="shared" si="10"/>
        <v>0.2415</v>
      </c>
      <c r="H133" s="30">
        <f t="shared" si="11"/>
        <v>0.314</v>
      </c>
      <c r="J133" s="44">
        <v>841255</v>
      </c>
      <c r="K133" s="55">
        <v>0.039</v>
      </c>
      <c r="L133" s="55">
        <v>0.043</v>
      </c>
      <c r="M133" s="55"/>
      <c r="N133" s="54">
        <v>0.085</v>
      </c>
      <c r="O133" s="54">
        <v>0.089</v>
      </c>
      <c r="P133" s="54"/>
      <c r="Q133" s="56">
        <v>0.238</v>
      </c>
      <c r="R133" s="56">
        <v>0.245</v>
      </c>
      <c r="S133" s="56"/>
      <c r="T133" s="53">
        <v>0.307</v>
      </c>
      <c r="U133" s="53">
        <v>0.321</v>
      </c>
      <c r="V133" s="53"/>
    </row>
    <row r="134" spans="2:22" s="29" customFormat="1" ht="13.5" thickBot="1">
      <c r="B134" s="35">
        <v>937100</v>
      </c>
      <c r="C134" s="35">
        <v>1</v>
      </c>
      <c r="D134" s="46">
        <v>37584</v>
      </c>
      <c r="E134" s="37">
        <f t="shared" si="8"/>
        <v>0.036333333333333336</v>
      </c>
      <c r="F134" s="37">
        <f t="shared" si="9"/>
        <v>0.08033333333333333</v>
      </c>
      <c r="G134" s="37">
        <f t="shared" si="10"/>
        <v>0.22133333333333335</v>
      </c>
      <c r="H134" s="37">
        <f t="shared" si="11"/>
        <v>0.30266666666666664</v>
      </c>
      <c r="J134" s="44">
        <v>937100</v>
      </c>
      <c r="K134" s="51">
        <v>0.04</v>
      </c>
      <c r="L134" s="51">
        <v>0.039</v>
      </c>
      <c r="M134" s="57">
        <v>0.03</v>
      </c>
      <c r="N134" s="50">
        <v>0.08</v>
      </c>
      <c r="O134" s="50">
        <v>0.081</v>
      </c>
      <c r="P134" s="58">
        <v>0.08</v>
      </c>
      <c r="Q134" s="49">
        <v>0.219</v>
      </c>
      <c r="R134" s="49">
        <v>0.225</v>
      </c>
      <c r="S134" s="59">
        <v>0.22</v>
      </c>
      <c r="T134" s="52">
        <v>0.302</v>
      </c>
      <c r="U134" s="52">
        <v>0.306</v>
      </c>
      <c r="V134" s="60">
        <v>0.3</v>
      </c>
    </row>
    <row r="135" spans="1:22" s="29" customFormat="1" ht="13.5" thickBot="1">
      <c r="A135"/>
      <c r="B135" s="35">
        <v>958200</v>
      </c>
      <c r="C135" s="35">
        <v>1</v>
      </c>
      <c r="D135" s="46">
        <v>37575</v>
      </c>
      <c r="E135" s="37">
        <f t="shared" si="8"/>
        <v>0.042</v>
      </c>
      <c r="F135" s="37">
        <f t="shared" si="9"/>
        <v>0.084</v>
      </c>
      <c r="G135" s="37">
        <f t="shared" si="10"/>
        <v>0.2385</v>
      </c>
      <c r="H135" s="37">
        <f t="shared" si="11"/>
        <v>0.322</v>
      </c>
      <c r="J135" s="44">
        <v>958200</v>
      </c>
      <c r="K135" s="51">
        <v>0.042</v>
      </c>
      <c r="L135" s="51">
        <v>0.042</v>
      </c>
      <c r="M135" s="51"/>
      <c r="N135" s="50">
        <v>0.084</v>
      </c>
      <c r="O135" s="50">
        <v>0.084</v>
      </c>
      <c r="P135" s="50"/>
      <c r="Q135" s="49">
        <v>0.238</v>
      </c>
      <c r="R135" s="49">
        <v>0.239</v>
      </c>
      <c r="S135" s="49"/>
      <c r="T135" s="52">
        <v>0.324</v>
      </c>
      <c r="U135" s="52">
        <v>0.32</v>
      </c>
      <c r="V135" s="52"/>
    </row>
    <row r="136" spans="1:22" s="29" customFormat="1" ht="13.5" thickBot="1">
      <c r="A136"/>
      <c r="B136" s="35">
        <v>975321</v>
      </c>
      <c r="C136" s="35">
        <v>1</v>
      </c>
      <c r="D136" s="46">
        <v>37584</v>
      </c>
      <c r="E136" s="37">
        <f t="shared" si="8"/>
        <v>0.0405</v>
      </c>
      <c r="F136" s="37">
        <f t="shared" si="9"/>
        <v>0.08499999999999999</v>
      </c>
      <c r="G136" s="37">
        <f t="shared" si="10"/>
        <v>0.23349999999999999</v>
      </c>
      <c r="H136" s="37">
        <f t="shared" si="11"/>
        <v>0.312</v>
      </c>
      <c r="J136" s="44">
        <v>975321</v>
      </c>
      <c r="K136" s="51">
        <v>0.04</v>
      </c>
      <c r="L136" s="51">
        <v>0.041</v>
      </c>
      <c r="M136" s="51"/>
      <c r="N136" s="50">
        <v>0.084</v>
      </c>
      <c r="O136" s="50">
        <v>0.086</v>
      </c>
      <c r="P136" s="50"/>
      <c r="Q136" s="49">
        <v>0.236</v>
      </c>
      <c r="R136" s="49">
        <v>0.231</v>
      </c>
      <c r="S136" s="49"/>
      <c r="T136" s="52">
        <v>0.313</v>
      </c>
      <c r="U136" s="52">
        <v>0.311</v>
      </c>
      <c r="V136" s="52"/>
    </row>
    <row r="137" spans="2:22" s="29" customFormat="1" ht="13.5" thickBot="1">
      <c r="B137" s="35">
        <v>982483</v>
      </c>
      <c r="C137" s="9">
        <v>1</v>
      </c>
      <c r="D137" s="46">
        <v>37566</v>
      </c>
      <c r="E137" s="30">
        <f t="shared" si="8"/>
        <v>0.0365</v>
      </c>
      <c r="F137" s="30">
        <f t="shared" si="9"/>
        <v>0.0785</v>
      </c>
      <c r="G137" s="30">
        <f t="shared" si="10"/>
        <v>0.223</v>
      </c>
      <c r="H137" s="30">
        <f t="shared" si="11"/>
        <v>0.2985</v>
      </c>
      <c r="J137" s="44">
        <v>982483</v>
      </c>
      <c r="K137" s="51">
        <v>0.036</v>
      </c>
      <c r="L137" s="51">
        <v>0.037</v>
      </c>
      <c r="M137" s="51"/>
      <c r="N137" s="50">
        <v>0.078</v>
      </c>
      <c r="O137" s="50">
        <v>0.079</v>
      </c>
      <c r="P137" s="50"/>
      <c r="Q137" s="49">
        <v>0.221</v>
      </c>
      <c r="R137" s="49">
        <v>0.225</v>
      </c>
      <c r="S137" s="49"/>
      <c r="T137" s="52">
        <v>0.296</v>
      </c>
      <c r="U137" s="52">
        <v>0.301</v>
      </c>
      <c r="V137" s="52"/>
    </row>
    <row r="138" spans="2:22" s="29" customFormat="1" ht="13.5" thickBot="1">
      <c r="B138" s="35">
        <v>999507</v>
      </c>
      <c r="C138" s="9">
        <v>1</v>
      </c>
      <c r="D138" s="46">
        <v>37605</v>
      </c>
      <c r="E138" s="30">
        <f t="shared" si="8"/>
        <v>0.043333333333333335</v>
      </c>
      <c r="F138" s="30">
        <f t="shared" si="9"/>
        <v>0.09466666666666668</v>
      </c>
      <c r="G138" s="30">
        <f t="shared" si="10"/>
        <v>0.2373333333333333</v>
      </c>
      <c r="H138" s="30">
        <f t="shared" si="11"/>
        <v>0.31033333333333335</v>
      </c>
      <c r="J138" s="44">
        <v>999507</v>
      </c>
      <c r="K138" s="51">
        <v>0.043</v>
      </c>
      <c r="L138" s="51">
        <v>0.044</v>
      </c>
      <c r="M138" s="51">
        <v>0.043</v>
      </c>
      <c r="N138" s="50">
        <v>0.094</v>
      </c>
      <c r="O138" s="50">
        <v>0.095</v>
      </c>
      <c r="P138" s="50">
        <v>0.095</v>
      </c>
      <c r="Q138" s="49">
        <v>0.235</v>
      </c>
      <c r="R138" s="49">
        <v>0.24</v>
      </c>
      <c r="S138" s="49">
        <v>0.237</v>
      </c>
      <c r="T138" s="52">
        <v>0.309</v>
      </c>
      <c r="U138" s="52">
        <v>0.312</v>
      </c>
      <c r="V138" s="52">
        <v>0.31</v>
      </c>
    </row>
    <row r="139" spans="2:22" s="29" customFormat="1" ht="13.5" thickBot="1">
      <c r="B139" s="35"/>
      <c r="C139" s="9">
        <v>1</v>
      </c>
      <c r="D139" s="46">
        <v>37617</v>
      </c>
      <c r="E139" s="30">
        <f>AVERAGE(K139:M139)</f>
        <v>0.03833333333333333</v>
      </c>
      <c r="F139" s="30">
        <f>AVERAGE(N139:P139)</f>
        <v>0.083</v>
      </c>
      <c r="G139" s="30">
        <f>AVERAGE(Q139:S139)</f>
        <v>0.22966666666666669</v>
      </c>
      <c r="H139" s="30">
        <f>AVERAGE(T139:V139)</f>
        <v>0.31233333333333335</v>
      </c>
      <c r="J139" s="44"/>
      <c r="K139" s="51">
        <v>0.039</v>
      </c>
      <c r="L139" s="51">
        <v>0.038</v>
      </c>
      <c r="M139" s="51">
        <v>0.038</v>
      </c>
      <c r="N139" s="50">
        <v>0.083</v>
      </c>
      <c r="O139" s="50">
        <v>0.083</v>
      </c>
      <c r="P139" s="50">
        <v>0.083</v>
      </c>
      <c r="Q139" s="49">
        <v>0.23</v>
      </c>
      <c r="R139" s="49">
        <v>0.228</v>
      </c>
      <c r="S139" s="49">
        <v>0.231</v>
      </c>
      <c r="T139" s="52">
        <v>0.313</v>
      </c>
      <c r="U139" s="52">
        <v>0.313</v>
      </c>
      <c r="V139" s="52">
        <v>0.311</v>
      </c>
    </row>
    <row r="140" spans="2:22" s="29" customFormat="1" ht="13.5" thickBot="1">
      <c r="B140" s="35"/>
      <c r="C140" s="9">
        <v>1</v>
      </c>
      <c r="D140" s="46">
        <v>37605</v>
      </c>
      <c r="E140" s="30">
        <f t="shared" si="8"/>
        <v>0.044</v>
      </c>
      <c r="F140" s="30">
        <f t="shared" si="9"/>
        <v>0.082</v>
      </c>
      <c r="G140" s="30">
        <f t="shared" si="10"/>
        <v>0.2325</v>
      </c>
      <c r="H140" s="30">
        <f t="shared" si="11"/>
        <v>0.315</v>
      </c>
      <c r="J140" s="44"/>
      <c r="K140" s="51">
        <v>0.044</v>
      </c>
      <c r="L140" s="51">
        <v>0.044</v>
      </c>
      <c r="M140" s="51"/>
      <c r="N140" s="50">
        <v>0.082</v>
      </c>
      <c r="O140" s="50">
        <v>0.082</v>
      </c>
      <c r="P140" s="50"/>
      <c r="Q140" s="49">
        <v>0.232</v>
      </c>
      <c r="R140" s="49">
        <v>0.233</v>
      </c>
      <c r="S140" s="49"/>
      <c r="T140" s="52">
        <v>0.315</v>
      </c>
      <c r="U140" s="52">
        <v>0.315</v>
      </c>
      <c r="V140" s="52"/>
    </row>
    <row r="141" spans="2:22" s="29" customFormat="1" ht="13.5" thickBot="1">
      <c r="B141" s="35"/>
      <c r="C141" s="9">
        <v>1</v>
      </c>
      <c r="D141" s="46">
        <v>37608</v>
      </c>
      <c r="E141" s="30">
        <f t="shared" si="8"/>
        <v>0.0404</v>
      </c>
      <c r="F141" s="30">
        <f t="shared" si="9"/>
        <v>0.0863</v>
      </c>
      <c r="G141" s="30">
        <f t="shared" si="10"/>
        <v>0.2396</v>
      </c>
      <c r="H141" s="30">
        <f t="shared" si="11"/>
        <v>0.3309</v>
      </c>
      <c r="J141" s="44"/>
      <c r="K141" s="51">
        <v>0.0404</v>
      </c>
      <c r="L141" s="51"/>
      <c r="M141" s="51"/>
      <c r="N141" s="50">
        <v>0.0863</v>
      </c>
      <c r="O141" s="50"/>
      <c r="P141" s="50"/>
      <c r="Q141" s="49">
        <v>0.2396</v>
      </c>
      <c r="R141" s="49"/>
      <c r="S141" s="49"/>
      <c r="T141" s="52">
        <v>0.3309</v>
      </c>
      <c r="U141" s="52"/>
      <c r="V141" s="52"/>
    </row>
    <row r="142" spans="2:22" s="29" customFormat="1" ht="13.5" thickBot="1">
      <c r="B142" s="35"/>
      <c r="C142" s="9">
        <v>1</v>
      </c>
      <c r="D142" s="46">
        <v>37605</v>
      </c>
      <c r="E142" s="30">
        <f t="shared" si="8"/>
        <v>0.036</v>
      </c>
      <c r="F142" s="30">
        <f t="shared" si="9"/>
        <v>0.077</v>
      </c>
      <c r="G142" s="30">
        <f t="shared" si="10"/>
        <v>0.225</v>
      </c>
      <c r="H142" s="30">
        <f t="shared" si="11"/>
        <v>0.305</v>
      </c>
      <c r="J142" s="44"/>
      <c r="K142" s="51">
        <v>0.036</v>
      </c>
      <c r="L142" s="51"/>
      <c r="M142" s="51"/>
      <c r="N142" s="50">
        <v>0.077</v>
      </c>
      <c r="O142" s="50"/>
      <c r="P142" s="50"/>
      <c r="Q142" s="49">
        <v>0.225</v>
      </c>
      <c r="R142" s="49"/>
      <c r="S142" s="49"/>
      <c r="T142" s="52">
        <v>0.305</v>
      </c>
      <c r="U142" s="52"/>
      <c r="V142" s="52"/>
    </row>
    <row r="143" spans="2:22" s="29" customFormat="1" ht="13.5" thickBot="1">
      <c r="B143" s="35"/>
      <c r="C143" s="9">
        <v>1</v>
      </c>
      <c r="D143" s="46">
        <v>37605</v>
      </c>
      <c r="E143" s="30">
        <f t="shared" si="8"/>
        <v>0.04</v>
      </c>
      <c r="F143" s="30">
        <f t="shared" si="9"/>
        <v>0.085</v>
      </c>
      <c r="G143" s="30">
        <f t="shared" si="10"/>
        <v>0.25133333333333335</v>
      </c>
      <c r="H143" s="30">
        <f t="shared" si="11"/>
        <v>0.3423333333333334</v>
      </c>
      <c r="J143" s="44"/>
      <c r="K143" s="51">
        <v>0.04</v>
      </c>
      <c r="L143" s="51">
        <v>0.04</v>
      </c>
      <c r="M143" s="51">
        <v>0.04</v>
      </c>
      <c r="N143" s="50">
        <v>0.084</v>
      </c>
      <c r="O143" s="50">
        <v>0.085</v>
      </c>
      <c r="P143" s="50">
        <v>0.086</v>
      </c>
      <c r="Q143" s="49">
        <v>0.244</v>
      </c>
      <c r="R143" s="49">
        <v>0.254</v>
      </c>
      <c r="S143" s="49">
        <v>0.256</v>
      </c>
      <c r="T143" s="52">
        <v>0.336</v>
      </c>
      <c r="U143" s="52">
        <v>0.351</v>
      </c>
      <c r="V143" s="52">
        <v>0.34</v>
      </c>
    </row>
    <row r="144" spans="2:22" ht="13.5" thickBot="1">
      <c r="B144" s="36"/>
      <c r="C144" s="9">
        <v>1</v>
      </c>
      <c r="D144" s="46">
        <v>37566</v>
      </c>
      <c r="E144" s="30">
        <f t="shared" si="8"/>
        <v>0.039</v>
      </c>
      <c r="F144" s="30">
        <f t="shared" si="9"/>
        <v>0.08266666666666667</v>
      </c>
      <c r="G144" s="30">
        <f t="shared" si="10"/>
        <v>0.236</v>
      </c>
      <c r="H144" s="30">
        <f t="shared" si="11"/>
        <v>0.316</v>
      </c>
      <c r="J144" s="43"/>
      <c r="K144" s="55">
        <v>0.038</v>
      </c>
      <c r="L144" s="55">
        <v>0.039</v>
      </c>
      <c r="M144" s="55">
        <v>0.04</v>
      </c>
      <c r="N144" s="54">
        <v>0.082</v>
      </c>
      <c r="O144" s="54">
        <v>0.084</v>
      </c>
      <c r="P144" s="54">
        <v>0.082</v>
      </c>
      <c r="Q144" s="56">
        <v>0.235</v>
      </c>
      <c r="R144" s="56">
        <v>0.235</v>
      </c>
      <c r="S144" s="56">
        <v>0.238</v>
      </c>
      <c r="T144" s="53">
        <v>0.315</v>
      </c>
      <c r="U144" s="53">
        <v>0.316</v>
      </c>
      <c r="V144" s="53">
        <v>0.317</v>
      </c>
    </row>
    <row r="145" spans="2:22" s="29" customFormat="1" ht="13.5" thickBot="1">
      <c r="B145" s="36"/>
      <c r="C145" s="9">
        <v>1</v>
      </c>
      <c r="D145" s="46">
        <v>37566</v>
      </c>
      <c r="E145" s="30">
        <f t="shared" si="8"/>
        <v>0.04</v>
      </c>
      <c r="F145" s="30">
        <f t="shared" si="9"/>
        <v>0.08499999999999999</v>
      </c>
      <c r="G145" s="30">
        <f t="shared" si="10"/>
        <v>0.2385</v>
      </c>
      <c r="H145" s="30">
        <f t="shared" si="11"/>
        <v>0.321</v>
      </c>
      <c r="J145" s="43"/>
      <c r="K145" s="51">
        <v>0.04</v>
      </c>
      <c r="L145" s="51">
        <v>0.04</v>
      </c>
      <c r="M145" s="51"/>
      <c r="N145" s="50">
        <v>0.086</v>
      </c>
      <c r="O145" s="50">
        <v>0.084</v>
      </c>
      <c r="P145" s="50"/>
      <c r="Q145" s="49">
        <v>0.241</v>
      </c>
      <c r="R145" s="49">
        <v>0.236</v>
      </c>
      <c r="S145" s="49"/>
      <c r="T145" s="52">
        <v>0.324</v>
      </c>
      <c r="U145" s="52">
        <v>0.318</v>
      </c>
      <c r="V145" s="52"/>
    </row>
    <row r="146" spans="2:22" s="29" customFormat="1" ht="13.5" thickBot="1">
      <c r="B146" s="36"/>
      <c r="C146" s="9">
        <v>1</v>
      </c>
      <c r="D146" s="47">
        <v>37578</v>
      </c>
      <c r="E146" s="30">
        <f t="shared" si="8"/>
        <v>0.042666666666666665</v>
      </c>
      <c r="F146" s="30">
        <f t="shared" si="9"/>
        <v>0.09433333333333334</v>
      </c>
      <c r="G146" s="30">
        <f t="shared" si="10"/>
        <v>0.25433333333333336</v>
      </c>
      <c r="H146" s="30">
        <f t="shared" si="11"/>
        <v>0.36166666666666664</v>
      </c>
      <c r="J146" s="43"/>
      <c r="K146" s="51">
        <v>0.044</v>
      </c>
      <c r="L146" s="51">
        <v>0.042</v>
      </c>
      <c r="M146" s="51">
        <v>0.042</v>
      </c>
      <c r="N146" s="50">
        <v>0.095</v>
      </c>
      <c r="O146" s="50">
        <v>0.094</v>
      </c>
      <c r="P146" s="50">
        <v>0.094</v>
      </c>
      <c r="Q146" s="49">
        <v>0.255</v>
      </c>
      <c r="R146" s="49">
        <v>0.253</v>
      </c>
      <c r="S146" s="49">
        <v>0.255</v>
      </c>
      <c r="T146" s="52">
        <v>0.362</v>
      </c>
      <c r="U146" s="52">
        <v>0.361</v>
      </c>
      <c r="V146" s="52">
        <v>0.362</v>
      </c>
    </row>
    <row r="147" spans="2:22" s="29" customFormat="1" ht="13.5" thickBot="1">
      <c r="B147" s="36"/>
      <c r="C147" s="9">
        <v>1</v>
      </c>
      <c r="D147" s="47">
        <v>37578</v>
      </c>
      <c r="E147" s="30">
        <f t="shared" si="8"/>
        <v>0.03966666666666666</v>
      </c>
      <c r="F147" s="30">
        <f t="shared" si="9"/>
        <v>0.08233333333333333</v>
      </c>
      <c r="G147" s="30">
        <f t="shared" si="10"/>
        <v>0.2333333333333333</v>
      </c>
      <c r="H147" s="30">
        <f t="shared" si="11"/>
        <v>0.3133333333333333</v>
      </c>
      <c r="J147" s="43"/>
      <c r="K147" s="51">
        <v>0.039</v>
      </c>
      <c r="L147" s="51">
        <v>0.04</v>
      </c>
      <c r="M147" s="51">
        <v>0.04</v>
      </c>
      <c r="N147" s="50">
        <v>0.081</v>
      </c>
      <c r="O147" s="50">
        <v>0.083</v>
      </c>
      <c r="P147" s="50">
        <v>0.083</v>
      </c>
      <c r="Q147" s="49">
        <v>0.233</v>
      </c>
      <c r="R147" s="49">
        <v>0.238</v>
      </c>
      <c r="S147" s="49">
        <v>0.229</v>
      </c>
      <c r="T147" s="52">
        <v>0.31</v>
      </c>
      <c r="U147" s="52">
        <v>0.316</v>
      </c>
      <c r="V147" s="52">
        <v>0.314</v>
      </c>
    </row>
    <row r="148" spans="2:22" s="29" customFormat="1" ht="13.5" thickBot="1">
      <c r="B148" s="36"/>
      <c r="C148" s="9">
        <v>1</v>
      </c>
      <c r="D148" s="47">
        <v>37578</v>
      </c>
      <c r="E148" s="30">
        <f t="shared" si="8"/>
        <v>0.037</v>
      </c>
      <c r="F148" s="30">
        <f t="shared" si="9"/>
        <v>0.076</v>
      </c>
      <c r="G148" s="30">
        <f t="shared" si="10"/>
        <v>0.224</v>
      </c>
      <c r="H148" s="30">
        <f t="shared" si="11"/>
        <v>0.299</v>
      </c>
      <c r="J148" s="43"/>
      <c r="K148" s="51">
        <v>0.037</v>
      </c>
      <c r="L148" s="51"/>
      <c r="M148" s="51"/>
      <c r="N148" s="50">
        <v>0.076</v>
      </c>
      <c r="O148" s="50"/>
      <c r="P148" s="50"/>
      <c r="Q148" s="49">
        <v>0.224</v>
      </c>
      <c r="R148" s="49"/>
      <c r="S148" s="49"/>
      <c r="T148" s="52">
        <v>0.299</v>
      </c>
      <c r="U148" s="52"/>
      <c r="V148" s="52"/>
    </row>
    <row r="149" spans="2:22" s="29" customFormat="1" ht="13.5" thickBot="1">
      <c r="B149" s="36"/>
      <c r="C149" s="9">
        <v>1</v>
      </c>
      <c r="D149" s="47">
        <v>37578</v>
      </c>
      <c r="E149" s="30">
        <f t="shared" si="8"/>
        <v>0.04033333333333333</v>
      </c>
      <c r="F149" s="30">
        <f t="shared" si="9"/>
        <v>0.084</v>
      </c>
      <c r="G149" s="30">
        <f t="shared" si="10"/>
        <v>0.23466666666666666</v>
      </c>
      <c r="H149" s="30">
        <f t="shared" si="11"/>
        <v>0.31233333333333335</v>
      </c>
      <c r="J149" s="43"/>
      <c r="K149" s="51">
        <v>0.039</v>
      </c>
      <c r="L149" s="51">
        <v>0.042</v>
      </c>
      <c r="M149" s="51">
        <v>0.04</v>
      </c>
      <c r="N149" s="50">
        <v>0.083</v>
      </c>
      <c r="O149" s="50">
        <v>0.084</v>
      </c>
      <c r="P149" s="50">
        <v>0.085</v>
      </c>
      <c r="Q149" s="49">
        <v>0.234</v>
      </c>
      <c r="R149" s="49">
        <v>0.237</v>
      </c>
      <c r="S149" s="49">
        <v>0.233</v>
      </c>
      <c r="T149" s="52">
        <v>0.308</v>
      </c>
      <c r="U149" s="52">
        <v>0.317</v>
      </c>
      <c r="V149" s="52">
        <v>0.312</v>
      </c>
    </row>
    <row r="150" spans="2:22" s="29" customFormat="1" ht="13.5" thickBot="1">
      <c r="B150" s="36"/>
      <c r="C150" s="9">
        <v>1</v>
      </c>
      <c r="D150" s="47">
        <v>37586</v>
      </c>
      <c r="E150" s="30">
        <f t="shared" si="8"/>
        <v>0.04033333333333333</v>
      </c>
      <c r="F150" s="30">
        <f t="shared" si="9"/>
        <v>0.08033333333333333</v>
      </c>
      <c r="G150" s="30">
        <f t="shared" si="10"/>
        <v>0.242</v>
      </c>
      <c r="H150" s="30">
        <f t="shared" si="11"/>
        <v>0.31833333333333336</v>
      </c>
      <c r="J150" s="43"/>
      <c r="K150" s="51">
        <v>0.039</v>
      </c>
      <c r="L150" s="51">
        <v>0.042</v>
      </c>
      <c r="M150" s="51">
        <v>0.04</v>
      </c>
      <c r="N150" s="50">
        <v>0.081</v>
      </c>
      <c r="O150" s="50">
        <v>0.082</v>
      </c>
      <c r="P150" s="50">
        <v>0.078</v>
      </c>
      <c r="Q150" s="49">
        <v>0.241</v>
      </c>
      <c r="R150" s="49">
        <v>0.241</v>
      </c>
      <c r="S150" s="49">
        <v>0.244</v>
      </c>
      <c r="T150" s="52">
        <v>0.317</v>
      </c>
      <c r="U150" s="52">
        <v>0.318</v>
      </c>
      <c r="V150" s="52">
        <v>0.32</v>
      </c>
    </row>
    <row r="151" spans="2:22" s="29" customFormat="1" ht="13.5" thickBot="1">
      <c r="B151" s="36"/>
      <c r="C151" s="9">
        <v>1</v>
      </c>
      <c r="D151" s="47">
        <v>37584</v>
      </c>
      <c r="E151" s="30">
        <f t="shared" si="8"/>
        <v>0.03866666666666666</v>
      </c>
      <c r="F151" s="30">
        <f t="shared" si="9"/>
        <v>0.08533333333333333</v>
      </c>
      <c r="G151" s="30">
        <f t="shared" si="10"/>
        <v>0.24933333333333332</v>
      </c>
      <c r="H151" s="30">
        <f t="shared" si="11"/>
        <v>0.336</v>
      </c>
      <c r="J151" s="43"/>
      <c r="K151" s="51">
        <v>0.039</v>
      </c>
      <c r="L151" s="51">
        <v>0.038</v>
      </c>
      <c r="M151" s="51">
        <v>0.039</v>
      </c>
      <c r="N151" s="50">
        <v>0.085</v>
      </c>
      <c r="O151" s="50">
        <v>0.085</v>
      </c>
      <c r="P151" s="50">
        <v>0.086</v>
      </c>
      <c r="Q151" s="49">
        <v>0.248</v>
      </c>
      <c r="R151" s="49">
        <v>0.25</v>
      </c>
      <c r="S151" s="49">
        <v>0.25</v>
      </c>
      <c r="T151" s="52">
        <v>0.339</v>
      </c>
      <c r="U151" s="52">
        <v>0.334</v>
      </c>
      <c r="V151" s="52">
        <v>0.335</v>
      </c>
    </row>
    <row r="152" spans="2:22" s="29" customFormat="1" ht="13.5" thickBot="1">
      <c r="B152" s="36"/>
      <c r="C152" s="9">
        <v>1</v>
      </c>
      <c r="D152" s="47">
        <v>37584</v>
      </c>
      <c r="E152" s="30">
        <f t="shared" si="8"/>
        <v>0.038</v>
      </c>
      <c r="F152" s="30">
        <f t="shared" si="9"/>
        <v>0.079</v>
      </c>
      <c r="G152" s="30">
        <f t="shared" si="10"/>
        <v>0.218</v>
      </c>
      <c r="H152" s="30">
        <f t="shared" si="11"/>
        <v>0.296</v>
      </c>
      <c r="J152" s="43"/>
      <c r="K152" s="51">
        <v>0.038</v>
      </c>
      <c r="L152" s="51"/>
      <c r="M152" s="51"/>
      <c r="N152" s="50">
        <v>0.079</v>
      </c>
      <c r="O152" s="50"/>
      <c r="P152" s="50"/>
      <c r="Q152" s="49">
        <v>0.218</v>
      </c>
      <c r="R152" s="49"/>
      <c r="S152" s="49"/>
      <c r="T152" s="52">
        <v>0.296</v>
      </c>
      <c r="U152" s="52"/>
      <c r="V152" s="52"/>
    </row>
    <row r="153" spans="2:22" s="29" customFormat="1" ht="13.5" thickBot="1">
      <c r="B153" s="36"/>
      <c r="C153" s="9">
        <v>1</v>
      </c>
      <c r="D153" s="47">
        <v>37584</v>
      </c>
      <c r="E153" s="30">
        <f t="shared" si="8"/>
        <v>0.037</v>
      </c>
      <c r="F153" s="30">
        <f t="shared" si="9"/>
        <v>0.083</v>
      </c>
      <c r="G153" s="30">
        <f t="shared" si="10"/>
        <v>0.2373333333333333</v>
      </c>
      <c r="H153" s="30">
        <f t="shared" si="11"/>
        <v>0.32</v>
      </c>
      <c r="J153" s="43"/>
      <c r="K153" s="51">
        <v>0.038</v>
      </c>
      <c r="L153" s="51">
        <v>0.036</v>
      </c>
      <c r="M153" s="51">
        <v>0.037</v>
      </c>
      <c r="N153" s="50">
        <v>0.084</v>
      </c>
      <c r="O153" s="50">
        <v>0.082</v>
      </c>
      <c r="P153" s="50">
        <v>0.083</v>
      </c>
      <c r="Q153" s="49">
        <v>0.24</v>
      </c>
      <c r="R153" s="49">
        <v>0.233</v>
      </c>
      <c r="S153" s="49">
        <v>0.239</v>
      </c>
      <c r="T153" s="52">
        <v>0.329</v>
      </c>
      <c r="U153" s="52">
        <v>0.314</v>
      </c>
      <c r="V153" s="52">
        <v>0.317</v>
      </c>
    </row>
    <row r="154" spans="2:22" s="29" customFormat="1" ht="13.5" thickBot="1">
      <c r="B154" s="36"/>
      <c r="C154" s="9">
        <v>1</v>
      </c>
      <c r="D154" s="47">
        <v>37584</v>
      </c>
      <c r="E154" s="30">
        <f t="shared" si="8"/>
        <v>0.04</v>
      </c>
      <c r="F154" s="30">
        <f t="shared" si="9"/>
        <v>0.074</v>
      </c>
      <c r="G154" s="30">
        <f t="shared" si="10"/>
        <v>0.227</v>
      </c>
      <c r="H154" s="30">
        <f t="shared" si="11"/>
        <v>0.3055</v>
      </c>
      <c r="J154" s="43"/>
      <c r="K154" s="51">
        <v>0.041</v>
      </c>
      <c r="L154" s="51">
        <v>0.039</v>
      </c>
      <c r="M154" s="51"/>
      <c r="N154" s="50">
        <v>0.072</v>
      </c>
      <c r="O154" s="50">
        <v>0.076</v>
      </c>
      <c r="P154" s="50"/>
      <c r="Q154" s="49">
        <v>0.228</v>
      </c>
      <c r="R154" s="49">
        <v>0.226</v>
      </c>
      <c r="S154" s="49"/>
      <c r="T154" s="52">
        <v>0.308</v>
      </c>
      <c r="U154" s="52">
        <v>0.303</v>
      </c>
      <c r="V154" s="52"/>
    </row>
    <row r="155" spans="2:22" s="29" customFormat="1" ht="13.5" thickBot="1">
      <c r="B155" s="36"/>
      <c r="C155" s="9">
        <v>1</v>
      </c>
      <c r="D155" s="47">
        <v>37584</v>
      </c>
      <c r="E155" s="30">
        <f t="shared" si="8"/>
        <v>0.04033333333333333</v>
      </c>
      <c r="F155" s="30">
        <f t="shared" si="9"/>
        <v>0.083</v>
      </c>
      <c r="G155" s="30">
        <f t="shared" si="10"/>
        <v>0.23966666666666667</v>
      </c>
      <c r="H155" s="30">
        <f t="shared" si="11"/>
        <v>0.33866666666666667</v>
      </c>
      <c r="J155" s="43"/>
      <c r="K155" s="51">
        <v>0.041</v>
      </c>
      <c r="L155" s="51">
        <v>0.04</v>
      </c>
      <c r="M155" s="51">
        <v>0.04</v>
      </c>
      <c r="N155" s="50">
        <v>0.083</v>
      </c>
      <c r="O155" s="50">
        <v>0.083</v>
      </c>
      <c r="P155" s="50">
        <v>0.083</v>
      </c>
      <c r="Q155" s="49">
        <v>0.239</v>
      </c>
      <c r="R155" s="49">
        <v>0.24</v>
      </c>
      <c r="S155" s="49">
        <v>0.24</v>
      </c>
      <c r="T155" s="52">
        <v>0.338</v>
      </c>
      <c r="U155" s="52">
        <v>0.339</v>
      </c>
      <c r="V155" s="52">
        <v>0.339</v>
      </c>
    </row>
    <row r="156" spans="2:22" s="29" customFormat="1" ht="13.5" thickBot="1">
      <c r="B156" s="36"/>
      <c r="C156" s="9">
        <v>1</v>
      </c>
      <c r="D156" s="47">
        <v>37584</v>
      </c>
      <c r="E156" s="30">
        <f t="shared" si="8"/>
        <v>0.03</v>
      </c>
      <c r="F156" s="30">
        <f t="shared" si="9"/>
        <v>0.07</v>
      </c>
      <c r="G156" s="30">
        <f t="shared" si="10"/>
        <v>0.24</v>
      </c>
      <c r="H156" s="30">
        <f t="shared" si="11"/>
        <v>0.32</v>
      </c>
      <c r="J156" s="43"/>
      <c r="K156" s="57">
        <v>0.03</v>
      </c>
      <c r="L156" s="57"/>
      <c r="M156" s="57"/>
      <c r="N156" s="58">
        <v>0.07</v>
      </c>
      <c r="O156" s="58"/>
      <c r="P156" s="58"/>
      <c r="Q156" s="59">
        <v>0.24</v>
      </c>
      <c r="R156" s="59"/>
      <c r="S156" s="59"/>
      <c r="T156" s="60">
        <v>0.32</v>
      </c>
      <c r="U156" s="60"/>
      <c r="V156" s="60"/>
    </row>
    <row r="157" spans="2:22" s="29" customFormat="1" ht="13.5" thickBot="1">
      <c r="B157" s="36"/>
      <c r="C157" s="9">
        <v>1</v>
      </c>
      <c r="D157" s="47">
        <v>37584</v>
      </c>
      <c r="E157" s="30">
        <f t="shared" si="8"/>
        <v>0.03833333333333333</v>
      </c>
      <c r="F157" s="30">
        <f t="shared" si="9"/>
        <v>0.07966666666666666</v>
      </c>
      <c r="G157" s="30">
        <f t="shared" si="10"/>
        <v>0.219</v>
      </c>
      <c r="H157" s="30">
        <f t="shared" si="11"/>
        <v>0.29233333333333333</v>
      </c>
      <c r="J157" s="43"/>
      <c r="K157" s="51">
        <v>0.04</v>
      </c>
      <c r="L157" s="51">
        <v>0.038</v>
      </c>
      <c r="M157" s="51">
        <v>0.037</v>
      </c>
      <c r="N157" s="50">
        <v>0.083</v>
      </c>
      <c r="O157" s="50">
        <v>0.077</v>
      </c>
      <c r="P157" s="50">
        <v>0.079</v>
      </c>
      <c r="Q157" s="49">
        <v>0.229</v>
      </c>
      <c r="R157" s="49">
        <v>0.206</v>
      </c>
      <c r="S157" s="49">
        <v>0.222</v>
      </c>
      <c r="T157" s="52">
        <v>0.303</v>
      </c>
      <c r="U157" s="52">
        <v>0.284</v>
      </c>
      <c r="V157" s="52">
        <v>0.29</v>
      </c>
    </row>
    <row r="158" spans="2:22" s="29" customFormat="1" ht="13.5" thickBot="1">
      <c r="B158" s="36"/>
      <c r="C158" s="9">
        <v>1</v>
      </c>
      <c r="D158" s="47">
        <v>37584</v>
      </c>
      <c r="E158" s="30">
        <f t="shared" si="8"/>
        <v>0.036</v>
      </c>
      <c r="F158" s="30">
        <f t="shared" si="9"/>
        <v>0.08433333333333333</v>
      </c>
      <c r="G158" s="30">
        <f t="shared" si="10"/>
        <v>0.23266666666666666</v>
      </c>
      <c r="H158" s="30">
        <f t="shared" si="11"/>
        <v>0.3073333333333333</v>
      </c>
      <c r="J158" s="43"/>
      <c r="K158" s="51">
        <v>0.037</v>
      </c>
      <c r="L158" s="51">
        <v>0.037</v>
      </c>
      <c r="M158" s="51">
        <v>0.034</v>
      </c>
      <c r="N158" s="50">
        <v>0.084</v>
      </c>
      <c r="O158" s="50">
        <v>0.085</v>
      </c>
      <c r="P158" s="50">
        <v>0.084</v>
      </c>
      <c r="Q158" s="49">
        <v>0.23</v>
      </c>
      <c r="R158" s="49">
        <v>0.233</v>
      </c>
      <c r="S158" s="49">
        <v>0.235</v>
      </c>
      <c r="T158" s="52">
        <v>0.306</v>
      </c>
      <c r="U158" s="52">
        <v>0.307</v>
      </c>
      <c r="V158" s="52">
        <v>0.309</v>
      </c>
    </row>
    <row r="159" spans="2:22" s="29" customFormat="1" ht="13.5" thickBot="1">
      <c r="B159" s="36"/>
      <c r="C159" s="9">
        <v>1</v>
      </c>
      <c r="D159" s="47">
        <v>37584</v>
      </c>
      <c r="E159" s="30">
        <f aca="true" t="shared" si="12" ref="E159:E164">AVERAGE(K159:M159)</f>
        <v>0.042633333333333336</v>
      </c>
      <c r="F159" s="30">
        <f aca="true" t="shared" si="13" ref="F159:F164">AVERAGE(N159:P159)</f>
        <v>0.08793333333333335</v>
      </c>
      <c r="G159" s="30">
        <f aca="true" t="shared" si="14" ref="G159:G164">AVERAGE(Q159:S159)</f>
        <v>0.23813333333333334</v>
      </c>
      <c r="H159" s="30">
        <f aca="true" t="shared" si="15" ref="H159:H164">AVERAGE(T159:V159)</f>
        <v>0.32083333333333336</v>
      </c>
      <c r="J159" s="43"/>
      <c r="K159" s="61">
        <v>0.0431</v>
      </c>
      <c r="L159" s="61">
        <v>0.0423</v>
      </c>
      <c r="M159" s="61">
        <v>0.0425</v>
      </c>
      <c r="N159" s="62">
        <v>0.0879</v>
      </c>
      <c r="O159" s="62">
        <v>0.0878</v>
      </c>
      <c r="P159" s="62">
        <v>0.0881</v>
      </c>
      <c r="Q159" s="63">
        <v>0.2376</v>
      </c>
      <c r="R159" s="63">
        <v>0.2382</v>
      </c>
      <c r="S159" s="63">
        <v>0.2386</v>
      </c>
      <c r="T159" s="64">
        <v>0.3154</v>
      </c>
      <c r="U159" s="64">
        <v>0.3244</v>
      </c>
      <c r="V159" s="64">
        <v>0.3227</v>
      </c>
    </row>
    <row r="160" spans="2:22" s="29" customFormat="1" ht="13.5" thickBot="1">
      <c r="B160" s="36"/>
      <c r="C160" s="9">
        <v>1</v>
      </c>
      <c r="D160" s="47">
        <v>37584</v>
      </c>
      <c r="E160" s="30">
        <f t="shared" si="12"/>
        <v>0.04066666666666666</v>
      </c>
      <c r="F160" s="30">
        <f t="shared" si="13"/>
        <v>0.08066666666666666</v>
      </c>
      <c r="G160" s="30">
        <f t="shared" si="14"/>
        <v>0.24033333333333332</v>
      </c>
      <c r="H160" s="30">
        <f t="shared" si="15"/>
        <v>0.32466666666666666</v>
      </c>
      <c r="J160" s="43"/>
      <c r="K160" s="51">
        <v>0.042</v>
      </c>
      <c r="L160" s="51">
        <v>0.041</v>
      </c>
      <c r="M160" s="51">
        <v>0.039</v>
      </c>
      <c r="N160" s="50">
        <v>0.081</v>
      </c>
      <c r="O160" s="50">
        <v>0.081</v>
      </c>
      <c r="P160" s="50">
        <v>0.08</v>
      </c>
      <c r="Q160" s="49">
        <v>0.241</v>
      </c>
      <c r="R160" s="49">
        <v>0.242</v>
      </c>
      <c r="S160" s="49">
        <v>0.238</v>
      </c>
      <c r="T160" s="52">
        <v>0.325</v>
      </c>
      <c r="U160" s="52">
        <v>0.328</v>
      </c>
      <c r="V160" s="52">
        <v>0.321</v>
      </c>
    </row>
    <row r="161" spans="2:22" s="29" customFormat="1" ht="13.5" thickBot="1">
      <c r="B161" s="36"/>
      <c r="C161" s="9">
        <v>1</v>
      </c>
      <c r="D161" s="47">
        <v>37592</v>
      </c>
      <c r="E161" s="30">
        <f t="shared" si="12"/>
        <v>0.041</v>
      </c>
      <c r="F161" s="30">
        <f t="shared" si="13"/>
        <v>0.088</v>
      </c>
      <c r="G161" s="30">
        <f t="shared" si="14"/>
        <v>0.238</v>
      </c>
      <c r="H161" s="30">
        <f t="shared" si="15"/>
        <v>0.316</v>
      </c>
      <c r="J161" s="43"/>
      <c r="K161" s="51">
        <v>0.041</v>
      </c>
      <c r="L161" s="51"/>
      <c r="M161" s="51"/>
      <c r="N161" s="50">
        <v>0.088</v>
      </c>
      <c r="O161" s="50"/>
      <c r="P161" s="50"/>
      <c r="Q161" s="49">
        <v>0.238</v>
      </c>
      <c r="R161" s="49"/>
      <c r="S161" s="49"/>
      <c r="T161" s="52">
        <v>0.316</v>
      </c>
      <c r="U161" s="52"/>
      <c r="V161" s="52"/>
    </row>
    <row r="162" spans="2:22" s="29" customFormat="1" ht="13.5" thickBot="1">
      <c r="B162" s="36"/>
      <c r="C162" s="9">
        <v>1</v>
      </c>
      <c r="D162" s="47">
        <v>37592</v>
      </c>
      <c r="E162" s="30">
        <f t="shared" si="12"/>
        <v>0.044</v>
      </c>
      <c r="F162" s="30">
        <f t="shared" si="13"/>
        <v>0.082</v>
      </c>
      <c r="G162" s="30">
        <f t="shared" si="14"/>
        <v>0.2325</v>
      </c>
      <c r="H162" s="30">
        <f t="shared" si="15"/>
        <v>0.315</v>
      </c>
      <c r="J162" s="43"/>
      <c r="K162" s="51">
        <v>0.044</v>
      </c>
      <c r="L162" s="51">
        <v>0.044</v>
      </c>
      <c r="M162" s="51"/>
      <c r="N162" s="50">
        <v>0.082</v>
      </c>
      <c r="O162" s="50">
        <v>0.082</v>
      </c>
      <c r="P162" s="50"/>
      <c r="Q162" s="49">
        <v>0.232</v>
      </c>
      <c r="R162" s="49">
        <v>0.233</v>
      </c>
      <c r="S162" s="49"/>
      <c r="T162" s="52">
        <v>0.315</v>
      </c>
      <c r="U162" s="52">
        <v>0.315</v>
      </c>
      <c r="V162" s="52"/>
    </row>
    <row r="163" spans="2:22" s="29" customFormat="1" ht="13.5" thickBot="1">
      <c r="B163" s="36"/>
      <c r="C163" s="9">
        <v>1</v>
      </c>
      <c r="D163" s="47">
        <v>37592</v>
      </c>
      <c r="E163" s="30">
        <f t="shared" si="12"/>
        <v>0.03233333333333333</v>
      </c>
      <c r="F163" s="30">
        <f t="shared" si="13"/>
        <v>0.07233333333333332</v>
      </c>
      <c r="G163" s="30">
        <f t="shared" si="14"/>
        <v>0.204</v>
      </c>
      <c r="H163" s="30">
        <f t="shared" si="15"/>
        <v>0.26633333333333337</v>
      </c>
      <c r="J163" s="43"/>
      <c r="K163" s="51">
        <v>0.032</v>
      </c>
      <c r="L163" s="51">
        <v>0.033</v>
      </c>
      <c r="M163" s="51">
        <v>0.032</v>
      </c>
      <c r="N163" s="50">
        <v>0.071</v>
      </c>
      <c r="O163" s="50">
        <v>0.074</v>
      </c>
      <c r="P163" s="50">
        <v>0.072</v>
      </c>
      <c r="Q163" s="49">
        <v>0.208</v>
      </c>
      <c r="R163" s="49">
        <v>0.2</v>
      </c>
      <c r="S163" s="49">
        <v>0.204</v>
      </c>
      <c r="T163" s="52">
        <v>0.259</v>
      </c>
      <c r="U163" s="52">
        <v>0.274</v>
      </c>
      <c r="V163" s="52">
        <v>0.266</v>
      </c>
    </row>
    <row r="164" spans="2:22" s="29" customFormat="1" ht="13.5" thickBot="1">
      <c r="B164" s="36"/>
      <c r="C164" s="9">
        <v>1</v>
      </c>
      <c r="D164" s="47">
        <v>37592</v>
      </c>
      <c r="E164" s="30">
        <f t="shared" si="12"/>
        <v>0.037456666666666666</v>
      </c>
      <c r="F164" s="30">
        <f t="shared" si="13"/>
        <v>0.08342333333333334</v>
      </c>
      <c r="G164" s="30">
        <f t="shared" si="14"/>
        <v>0.23229333333333332</v>
      </c>
      <c r="H164" s="30">
        <f t="shared" si="15"/>
        <v>0.31581666666666663</v>
      </c>
      <c r="J164" s="43"/>
      <c r="K164" s="51">
        <v>0.03701</v>
      </c>
      <c r="L164" s="51">
        <v>0.03744</v>
      </c>
      <c r="M164" s="51">
        <v>0.03792</v>
      </c>
      <c r="N164" s="50">
        <v>0.08316</v>
      </c>
      <c r="O164" s="50">
        <v>0.0834</v>
      </c>
      <c r="P164" s="50">
        <v>0.08371</v>
      </c>
      <c r="Q164" s="49">
        <v>0.23278</v>
      </c>
      <c r="R164" s="49">
        <v>0.23192</v>
      </c>
      <c r="S164" s="49">
        <v>0.23218</v>
      </c>
      <c r="T164" s="52">
        <v>0.31315</v>
      </c>
      <c r="U164" s="52">
        <v>0.31605</v>
      </c>
      <c r="V164" s="52">
        <v>0.31825</v>
      </c>
    </row>
    <row r="165" spans="2:22" s="29" customFormat="1" ht="13.5" thickBot="1">
      <c r="B165" s="35">
        <v>8778</v>
      </c>
      <c r="C165" s="35">
        <v>2</v>
      </c>
      <c r="D165" s="46">
        <v>37584</v>
      </c>
      <c r="E165" s="37">
        <f aca="true" t="shared" si="16" ref="E165:E181">AVERAGE(K165:M165)</f>
        <v>0.04033333333333333</v>
      </c>
      <c r="F165" s="37">
        <f aca="true" t="shared" si="17" ref="F165:F181">AVERAGE(N165:P165)</f>
        <v>0.08533333333333333</v>
      </c>
      <c r="G165" s="37">
        <f aca="true" t="shared" si="18" ref="G165:G181">AVERAGE(Q165:S165)</f>
        <v>0.24066666666666667</v>
      </c>
      <c r="H165" s="37">
        <f aca="true" t="shared" si="19" ref="H165:H181">AVERAGE(T165:V165)</f>
        <v>0.3486666666666666</v>
      </c>
      <c r="J165" s="44">
        <v>8778</v>
      </c>
      <c r="K165" s="51">
        <v>0.04</v>
      </c>
      <c r="L165" s="51">
        <v>0.041</v>
      </c>
      <c r="M165" s="51">
        <v>0.04</v>
      </c>
      <c r="N165" s="50">
        <v>0.086</v>
      </c>
      <c r="O165" s="50">
        <v>0.087</v>
      </c>
      <c r="P165" s="50">
        <v>0.083</v>
      </c>
      <c r="Q165" s="49">
        <v>0.24</v>
      </c>
      <c r="R165" s="49">
        <v>0.238</v>
      </c>
      <c r="S165" s="49">
        <v>0.244</v>
      </c>
      <c r="T165" s="52">
        <v>0.344</v>
      </c>
      <c r="U165" s="52">
        <v>0.348</v>
      </c>
      <c r="V165" s="52">
        <v>0.354</v>
      </c>
    </row>
    <row r="166" spans="2:22" s="29" customFormat="1" ht="13.5" thickBot="1">
      <c r="B166" s="35">
        <v>10354</v>
      </c>
      <c r="C166" s="35">
        <v>2</v>
      </c>
      <c r="D166" s="47">
        <v>37592</v>
      </c>
      <c r="E166" s="37">
        <f t="shared" si="16"/>
        <v>0.0405</v>
      </c>
      <c r="F166" s="37">
        <f t="shared" si="17"/>
        <v>0.086</v>
      </c>
      <c r="G166" s="37">
        <f t="shared" si="18"/>
        <v>0.223</v>
      </c>
      <c r="H166" s="37">
        <f t="shared" si="19"/>
        <v>0.2995</v>
      </c>
      <c r="J166" s="44">
        <v>10354</v>
      </c>
      <c r="K166" s="51">
        <v>0.041</v>
      </c>
      <c r="L166" s="51">
        <v>0.04</v>
      </c>
      <c r="M166" s="51"/>
      <c r="N166" s="50">
        <v>0.086</v>
      </c>
      <c r="O166" s="50">
        <v>0.086</v>
      </c>
      <c r="P166" s="50"/>
      <c r="Q166" s="49">
        <v>0.222</v>
      </c>
      <c r="R166" s="49">
        <v>0.224</v>
      </c>
      <c r="S166" s="49"/>
      <c r="T166" s="52">
        <v>0.297</v>
      </c>
      <c r="U166" s="52">
        <v>0.302</v>
      </c>
      <c r="V166" s="52"/>
    </row>
    <row r="167" spans="2:22" s="29" customFormat="1" ht="13.5" thickBot="1">
      <c r="B167" s="35">
        <v>14175</v>
      </c>
      <c r="C167" s="35">
        <v>2</v>
      </c>
      <c r="D167" s="46">
        <v>37582</v>
      </c>
      <c r="E167" s="30">
        <f t="shared" si="16"/>
        <v>0.03766666666666666</v>
      </c>
      <c r="F167" s="30">
        <f t="shared" si="17"/>
        <v>0.08066666666666666</v>
      </c>
      <c r="G167" s="30">
        <f t="shared" si="18"/>
        <v>0.2373333333333333</v>
      </c>
      <c r="H167" s="30">
        <f t="shared" si="19"/>
        <v>0.3136666666666667</v>
      </c>
      <c r="J167" s="44">
        <v>14175</v>
      </c>
      <c r="K167" s="51">
        <v>0.038</v>
      </c>
      <c r="L167" s="51">
        <v>0.038</v>
      </c>
      <c r="M167" s="51">
        <v>0.037</v>
      </c>
      <c r="N167" s="50">
        <v>0.082</v>
      </c>
      <c r="O167" s="50">
        <v>0.08</v>
      </c>
      <c r="P167" s="50">
        <v>0.08</v>
      </c>
      <c r="Q167" s="49">
        <v>0.237</v>
      </c>
      <c r="R167" s="49">
        <v>0.238</v>
      </c>
      <c r="S167" s="49">
        <v>0.237</v>
      </c>
      <c r="T167" s="52">
        <v>0.314</v>
      </c>
      <c r="U167" s="52">
        <v>0.316</v>
      </c>
      <c r="V167" s="52">
        <v>0.311</v>
      </c>
    </row>
    <row r="168" spans="2:22" s="29" customFormat="1" ht="13.5" thickBot="1">
      <c r="B168" s="35">
        <v>101059</v>
      </c>
      <c r="C168" s="35">
        <v>2</v>
      </c>
      <c r="D168" s="47">
        <v>37592</v>
      </c>
      <c r="E168" s="37">
        <f t="shared" si="16"/>
        <v>0.04</v>
      </c>
      <c r="F168" s="37">
        <f t="shared" si="17"/>
        <v>0.09</v>
      </c>
      <c r="G168" s="37">
        <f t="shared" si="18"/>
        <v>0.22</v>
      </c>
      <c r="H168" s="37">
        <f t="shared" si="19"/>
        <v>0.3</v>
      </c>
      <c r="J168" s="44">
        <v>101059</v>
      </c>
      <c r="K168" s="51">
        <v>0.04</v>
      </c>
      <c r="L168" s="51">
        <v>0.04</v>
      </c>
      <c r="M168" s="51"/>
      <c r="N168" s="50">
        <v>0.09</v>
      </c>
      <c r="O168" s="50">
        <v>0.09</v>
      </c>
      <c r="P168" s="50"/>
      <c r="Q168" s="49">
        <v>0.22</v>
      </c>
      <c r="R168" s="49">
        <v>0.22</v>
      </c>
      <c r="S168" s="49"/>
      <c r="T168" s="52">
        <v>0.3</v>
      </c>
      <c r="U168" s="52">
        <v>0.3</v>
      </c>
      <c r="V168" s="52"/>
    </row>
    <row r="169" spans="2:22" s="29" customFormat="1" ht="13.5" thickBot="1">
      <c r="B169" s="35">
        <v>102094</v>
      </c>
      <c r="C169" s="35">
        <v>2</v>
      </c>
      <c r="D169" s="47">
        <v>37592</v>
      </c>
      <c r="E169" s="37">
        <f t="shared" si="16"/>
        <v>0.102</v>
      </c>
      <c r="F169" s="37">
        <f t="shared" si="17"/>
        <v>0.146</v>
      </c>
      <c r="G169" s="37">
        <f t="shared" si="18"/>
        <v>0.2976666666666667</v>
      </c>
      <c r="H169" s="37">
        <f t="shared" si="19"/>
        <v>0.385</v>
      </c>
      <c r="J169" s="44">
        <v>102094</v>
      </c>
      <c r="K169" s="51">
        <v>0.102</v>
      </c>
      <c r="L169" s="51">
        <v>0.105</v>
      </c>
      <c r="M169" s="51">
        <v>0.099</v>
      </c>
      <c r="N169" s="50">
        <v>0.146</v>
      </c>
      <c r="O169" s="50">
        <v>0.145</v>
      </c>
      <c r="P169" s="50">
        <v>0.147</v>
      </c>
      <c r="Q169" s="49">
        <v>0.297</v>
      </c>
      <c r="R169" s="49">
        <v>0.296</v>
      </c>
      <c r="S169" s="49">
        <v>0.3</v>
      </c>
      <c r="T169" s="52">
        <v>0.386</v>
      </c>
      <c r="U169" s="52">
        <v>0.388</v>
      </c>
      <c r="V169" s="52">
        <v>0.381</v>
      </c>
    </row>
    <row r="170" spans="2:22" s="29" customFormat="1" ht="13.5" thickBot="1">
      <c r="B170" s="35">
        <v>112157</v>
      </c>
      <c r="C170" s="9">
        <v>2</v>
      </c>
      <c r="D170" s="46">
        <v>37578</v>
      </c>
      <c r="E170" s="30">
        <f t="shared" si="16"/>
        <v>0.04</v>
      </c>
      <c r="F170" s="30">
        <f t="shared" si="17"/>
        <v>0.08133333333333333</v>
      </c>
      <c r="G170" s="30">
        <f t="shared" si="18"/>
        <v>0.227</v>
      </c>
      <c r="H170" s="30">
        <f t="shared" si="19"/>
        <v>0.2886666666666666</v>
      </c>
      <c r="J170" s="44">
        <v>112157</v>
      </c>
      <c r="K170" s="51">
        <v>0.042</v>
      </c>
      <c r="L170" s="51">
        <v>0.039</v>
      </c>
      <c r="M170" s="51">
        <v>0.039</v>
      </c>
      <c r="N170" s="50">
        <v>0.082</v>
      </c>
      <c r="O170" s="50">
        <v>0.079</v>
      </c>
      <c r="P170" s="50">
        <v>0.083</v>
      </c>
      <c r="Q170" s="49">
        <v>0.226</v>
      </c>
      <c r="R170" s="49">
        <v>0.228</v>
      </c>
      <c r="S170" s="49">
        <v>0.227</v>
      </c>
      <c r="T170" s="52">
        <v>0.289</v>
      </c>
      <c r="U170" s="52">
        <v>0.289</v>
      </c>
      <c r="V170" s="52">
        <v>0.288</v>
      </c>
    </row>
    <row r="171" spans="2:22" ht="13.5" thickBot="1">
      <c r="B171" s="35">
        <v>123480</v>
      </c>
      <c r="C171" s="35">
        <v>2</v>
      </c>
      <c r="D171" s="46">
        <v>37578</v>
      </c>
      <c r="E171" s="37">
        <f t="shared" si="16"/>
        <v>0.0445</v>
      </c>
      <c r="F171" s="37">
        <f t="shared" si="17"/>
        <v>0.0815</v>
      </c>
      <c r="G171" s="37">
        <f t="shared" si="18"/>
        <v>0.234</v>
      </c>
      <c r="H171" s="37">
        <f t="shared" si="19"/>
        <v>0.332</v>
      </c>
      <c r="J171" s="44">
        <v>123480</v>
      </c>
      <c r="K171" s="55">
        <v>0.045</v>
      </c>
      <c r="L171" s="55">
        <v>0.044</v>
      </c>
      <c r="M171" s="55"/>
      <c r="N171" s="54">
        <v>0.08</v>
      </c>
      <c r="O171" s="54">
        <v>0.083</v>
      </c>
      <c r="P171" s="54"/>
      <c r="Q171" s="56">
        <v>0.234</v>
      </c>
      <c r="R171" s="56">
        <v>0.234</v>
      </c>
      <c r="S171" s="56"/>
      <c r="T171" s="53">
        <v>0.334</v>
      </c>
      <c r="U171" s="53">
        <v>0.33</v>
      </c>
      <c r="V171" s="53"/>
    </row>
    <row r="172" spans="2:22" s="29" customFormat="1" ht="13.5" thickBot="1">
      <c r="B172" s="35">
        <v>216202</v>
      </c>
      <c r="C172" s="9">
        <v>2</v>
      </c>
      <c r="D172" s="46">
        <v>37575</v>
      </c>
      <c r="E172" s="30">
        <f t="shared" si="16"/>
        <v>0.0395</v>
      </c>
      <c r="F172" s="30">
        <f t="shared" si="17"/>
        <v>0.087</v>
      </c>
      <c r="G172" s="30">
        <f t="shared" si="18"/>
        <v>0.24</v>
      </c>
      <c r="H172" s="30">
        <f t="shared" si="19"/>
        <v>0.3275</v>
      </c>
      <c r="J172" s="44">
        <v>216202</v>
      </c>
      <c r="K172" s="51">
        <v>0.039</v>
      </c>
      <c r="L172" s="51">
        <v>0.04</v>
      </c>
      <c r="M172" s="51"/>
      <c r="N172" s="50">
        <v>0.087</v>
      </c>
      <c r="O172" s="50">
        <v>0.087</v>
      </c>
      <c r="P172" s="50"/>
      <c r="Q172" s="49">
        <v>0.239</v>
      </c>
      <c r="R172" s="49">
        <v>0.241</v>
      </c>
      <c r="S172" s="49"/>
      <c r="T172" s="52">
        <v>0.33</v>
      </c>
      <c r="U172" s="52">
        <v>0.325</v>
      </c>
      <c r="V172" s="52"/>
    </row>
    <row r="173" spans="2:22" ht="13.5" thickBot="1">
      <c r="B173" s="35">
        <v>323564</v>
      </c>
      <c r="C173" s="35">
        <v>2</v>
      </c>
      <c r="D173" s="46">
        <v>37577</v>
      </c>
      <c r="E173" s="37">
        <f t="shared" si="16"/>
        <v>0.044000000000000004</v>
      </c>
      <c r="F173" s="37">
        <f t="shared" si="17"/>
        <v>0.08266666666666667</v>
      </c>
      <c r="G173" s="37">
        <f t="shared" si="18"/>
        <v>0.24533333333333332</v>
      </c>
      <c r="H173" s="37">
        <f t="shared" si="19"/>
        <v>0.285</v>
      </c>
      <c r="J173" s="44">
        <v>323564</v>
      </c>
      <c r="K173" s="55">
        <v>0.044</v>
      </c>
      <c r="L173" s="55">
        <v>0.044</v>
      </c>
      <c r="M173" s="55">
        <v>0.044</v>
      </c>
      <c r="N173" s="54">
        <v>0.083</v>
      </c>
      <c r="O173" s="54">
        <v>0.082</v>
      </c>
      <c r="P173" s="54">
        <v>0.083</v>
      </c>
      <c r="Q173" s="56">
        <v>0.243</v>
      </c>
      <c r="R173" s="56">
        <v>0.248</v>
      </c>
      <c r="S173" s="56">
        <v>0.245</v>
      </c>
      <c r="T173" s="53">
        <v>0.281</v>
      </c>
      <c r="U173" s="53">
        <v>0.29</v>
      </c>
      <c r="V173" s="53">
        <v>0.284</v>
      </c>
    </row>
    <row r="174" spans="2:22" s="29" customFormat="1" ht="13.5" thickBot="1">
      <c r="B174" s="35">
        <v>335404</v>
      </c>
      <c r="C174" s="9">
        <v>2</v>
      </c>
      <c r="D174" s="46">
        <v>37575</v>
      </c>
      <c r="E174" s="30">
        <f t="shared" si="16"/>
        <v>0.0385</v>
      </c>
      <c r="F174" s="30">
        <f t="shared" si="17"/>
        <v>0.092</v>
      </c>
      <c r="G174" s="30">
        <f t="shared" si="18"/>
        <v>0.244</v>
      </c>
      <c r="H174" s="30">
        <f t="shared" si="19"/>
        <v>0.326</v>
      </c>
      <c r="J174" s="44">
        <v>335404</v>
      </c>
      <c r="K174" s="51">
        <v>0.039</v>
      </c>
      <c r="L174" s="51">
        <v>0.038</v>
      </c>
      <c r="M174" s="51"/>
      <c r="N174" s="50">
        <v>0.092</v>
      </c>
      <c r="O174" s="50">
        <v>0.092</v>
      </c>
      <c r="P174" s="50"/>
      <c r="Q174" s="49">
        <v>0.245</v>
      </c>
      <c r="R174" s="49">
        <v>0.243</v>
      </c>
      <c r="S174" s="49"/>
      <c r="T174" s="52">
        <v>0.329</v>
      </c>
      <c r="U174" s="52">
        <v>0.323</v>
      </c>
      <c r="V174" s="52"/>
    </row>
    <row r="175" spans="2:22" s="29" customFormat="1" ht="13.5" thickBot="1">
      <c r="B175" s="35">
        <v>398602</v>
      </c>
      <c r="C175" s="9">
        <v>2</v>
      </c>
      <c r="D175" s="46">
        <v>37578</v>
      </c>
      <c r="E175" s="30">
        <f t="shared" si="16"/>
        <v>0.043</v>
      </c>
      <c r="F175" s="30">
        <f t="shared" si="17"/>
        <v>0.0805</v>
      </c>
      <c r="G175" s="30">
        <f t="shared" si="18"/>
        <v>0.229</v>
      </c>
      <c r="H175" s="30">
        <f t="shared" si="19"/>
        <v>0.3105</v>
      </c>
      <c r="J175" s="44">
        <v>398602</v>
      </c>
      <c r="K175" s="51">
        <v>0.043</v>
      </c>
      <c r="L175" s="51">
        <v>0.043</v>
      </c>
      <c r="M175" s="51"/>
      <c r="N175" s="50">
        <v>0.078</v>
      </c>
      <c r="O175" s="50">
        <v>0.083</v>
      </c>
      <c r="P175" s="50"/>
      <c r="Q175" s="49">
        <v>0.227</v>
      </c>
      <c r="R175" s="49">
        <v>0.231</v>
      </c>
      <c r="S175" s="49"/>
      <c r="T175" s="52">
        <v>0.311</v>
      </c>
      <c r="U175" s="52">
        <v>0.31</v>
      </c>
      <c r="V175" s="52"/>
    </row>
    <row r="176" spans="2:22" s="29" customFormat="1" ht="13.5" thickBot="1">
      <c r="B176" s="35">
        <v>110402</v>
      </c>
      <c r="C176" s="9">
        <v>3</v>
      </c>
      <c r="D176" s="46">
        <v>37584</v>
      </c>
      <c r="E176" s="37">
        <f t="shared" si="16"/>
        <v>0.031</v>
      </c>
      <c r="F176" s="37">
        <f t="shared" si="17"/>
        <v>0.069</v>
      </c>
      <c r="G176" s="37">
        <f t="shared" si="18"/>
        <v>0.218</v>
      </c>
      <c r="H176" s="37">
        <f t="shared" si="19"/>
        <v>0.289</v>
      </c>
      <c r="J176" s="44">
        <v>110402</v>
      </c>
      <c r="K176" s="51">
        <v>0.031</v>
      </c>
      <c r="L176" s="51"/>
      <c r="M176" s="51"/>
      <c r="N176" s="50">
        <v>0.069</v>
      </c>
      <c r="O176" s="50"/>
      <c r="P176" s="50"/>
      <c r="Q176" s="49">
        <v>0.218</v>
      </c>
      <c r="R176" s="49"/>
      <c r="S176" s="49"/>
      <c r="T176" s="52">
        <v>0.289</v>
      </c>
      <c r="U176" s="52"/>
      <c r="V176" s="52"/>
    </row>
    <row r="177" spans="2:22" s="29" customFormat="1" ht="13.5" thickBot="1">
      <c r="B177" s="35">
        <v>82147</v>
      </c>
      <c r="C177" s="35">
        <v>4</v>
      </c>
      <c r="D177" s="46">
        <v>37584</v>
      </c>
      <c r="E177" s="37">
        <f t="shared" si="16"/>
        <v>0.040499999999999994</v>
      </c>
      <c r="F177" s="37">
        <f t="shared" si="17"/>
        <v>0.086</v>
      </c>
      <c r="G177" s="37">
        <f t="shared" si="18"/>
        <v>0.239</v>
      </c>
      <c r="H177" s="37">
        <f t="shared" si="19"/>
        <v>0.32</v>
      </c>
      <c r="J177" s="44">
        <v>82147</v>
      </c>
      <c r="K177" s="51">
        <v>0.044</v>
      </c>
      <c r="L177" s="51">
        <v>0.037</v>
      </c>
      <c r="M177" s="51"/>
      <c r="N177" s="50">
        <v>0.088</v>
      </c>
      <c r="O177" s="50">
        <v>0.084</v>
      </c>
      <c r="P177" s="50"/>
      <c r="Q177" s="49">
        <v>0.241</v>
      </c>
      <c r="R177" s="49">
        <v>0.237</v>
      </c>
      <c r="S177" s="49"/>
      <c r="T177" s="52">
        <v>0.325</v>
      </c>
      <c r="U177" s="52">
        <v>0.315</v>
      </c>
      <c r="V177" s="52"/>
    </row>
    <row r="178" spans="2:22" s="29" customFormat="1" ht="13.5" thickBot="1">
      <c r="B178" s="35">
        <v>422882</v>
      </c>
      <c r="C178" s="9">
        <v>4</v>
      </c>
      <c r="D178" s="46">
        <v>37566</v>
      </c>
      <c r="E178" s="30">
        <f t="shared" si="16"/>
        <v>0.041</v>
      </c>
      <c r="F178" s="30">
        <f t="shared" si="17"/>
        <v>0.0805</v>
      </c>
      <c r="G178" s="30">
        <f t="shared" si="18"/>
        <v>0.2215</v>
      </c>
      <c r="H178" s="30">
        <f t="shared" si="19"/>
        <v>0.301</v>
      </c>
      <c r="J178" s="44">
        <v>422882</v>
      </c>
      <c r="K178" s="51">
        <v>0.042</v>
      </c>
      <c r="L178" s="51">
        <v>0.04</v>
      </c>
      <c r="M178" s="51"/>
      <c r="N178" s="50">
        <v>0.08</v>
      </c>
      <c r="O178" s="50">
        <v>0.081</v>
      </c>
      <c r="P178" s="50"/>
      <c r="Q178" s="49">
        <v>0.22</v>
      </c>
      <c r="R178" s="49">
        <v>0.223</v>
      </c>
      <c r="S178" s="49"/>
      <c r="T178" s="52">
        <v>0.3</v>
      </c>
      <c r="U178" s="52">
        <v>0.302</v>
      </c>
      <c r="V178" s="52"/>
    </row>
    <row r="179" spans="2:22" s="29" customFormat="1" ht="13.5" thickBot="1">
      <c r="B179" s="35">
        <v>52350</v>
      </c>
      <c r="C179" s="9">
        <v>5</v>
      </c>
      <c r="D179" s="46">
        <v>37566</v>
      </c>
      <c r="E179" s="30">
        <f t="shared" si="16"/>
        <v>0.04</v>
      </c>
      <c r="F179" s="30">
        <f t="shared" si="17"/>
        <v>0.0949</v>
      </c>
      <c r="G179" s="30">
        <f t="shared" si="18"/>
        <v>0.244</v>
      </c>
      <c r="H179" s="30">
        <f t="shared" si="19"/>
        <v>0.32666666666666666</v>
      </c>
      <c r="J179" s="44">
        <v>52350</v>
      </c>
      <c r="K179" s="51">
        <v>0.04</v>
      </c>
      <c r="L179" s="51">
        <v>0.04</v>
      </c>
      <c r="M179" s="51">
        <v>0.04</v>
      </c>
      <c r="N179" s="50">
        <v>0.095</v>
      </c>
      <c r="O179" s="50">
        <v>0.094</v>
      </c>
      <c r="P179" s="50">
        <v>0.0957</v>
      </c>
      <c r="Q179" s="49">
        <v>0.244</v>
      </c>
      <c r="R179" s="49">
        <v>0.244</v>
      </c>
      <c r="S179" s="49">
        <v>0.244</v>
      </c>
      <c r="T179" s="52">
        <v>0.327</v>
      </c>
      <c r="U179" s="52">
        <v>0.326</v>
      </c>
      <c r="V179" s="52">
        <v>0.327</v>
      </c>
    </row>
    <row r="180" spans="2:22" s="29" customFormat="1" ht="13.5" thickBot="1">
      <c r="B180" s="35">
        <v>72538</v>
      </c>
      <c r="C180" s="35">
        <v>5</v>
      </c>
      <c r="D180" s="46">
        <v>37584</v>
      </c>
      <c r="E180" s="37">
        <f t="shared" si="16"/>
        <v>0.042</v>
      </c>
      <c r="F180" s="37">
        <f t="shared" si="17"/>
        <v>0.09000000000000001</v>
      </c>
      <c r="G180" s="37">
        <f t="shared" si="18"/>
        <v>0.24</v>
      </c>
      <c r="H180" s="37">
        <f t="shared" si="19"/>
        <v>0.337</v>
      </c>
      <c r="J180" s="44">
        <v>72538</v>
      </c>
      <c r="K180" s="51">
        <v>0.042</v>
      </c>
      <c r="L180" s="51">
        <v>0.042</v>
      </c>
      <c r="M180" s="51">
        <v>0.042</v>
      </c>
      <c r="N180" s="50">
        <v>0.09</v>
      </c>
      <c r="O180" s="50">
        <v>0.09</v>
      </c>
      <c r="P180" s="50">
        <v>0.09</v>
      </c>
      <c r="Q180" s="49">
        <v>0.226</v>
      </c>
      <c r="R180" s="49">
        <v>0.254</v>
      </c>
      <c r="S180" s="49">
        <v>0.24</v>
      </c>
      <c r="T180" s="52">
        <v>0.34</v>
      </c>
      <c r="U180" s="52">
        <v>0.334</v>
      </c>
      <c r="V180" s="52">
        <v>0.337</v>
      </c>
    </row>
    <row r="181" spans="2:22" s="29" customFormat="1" ht="13.5" thickBot="1">
      <c r="B181" s="35">
        <v>319050</v>
      </c>
      <c r="C181" s="35">
        <v>5</v>
      </c>
      <c r="D181" s="46">
        <v>37584</v>
      </c>
      <c r="E181" s="37">
        <f t="shared" si="16"/>
        <v>0.044000000000000004</v>
      </c>
      <c r="F181" s="37">
        <f t="shared" si="17"/>
        <v>0.084</v>
      </c>
      <c r="G181" s="37">
        <f t="shared" si="18"/>
        <v>0.226</v>
      </c>
      <c r="H181" s="37">
        <f t="shared" si="19"/>
        <v>0.30266666666666664</v>
      </c>
      <c r="J181" s="44">
        <v>319050</v>
      </c>
      <c r="K181" s="51">
        <v>0.044</v>
      </c>
      <c r="L181" s="51">
        <v>0.045</v>
      </c>
      <c r="M181" s="51">
        <v>0.043</v>
      </c>
      <c r="N181" s="50">
        <v>0.081</v>
      </c>
      <c r="O181" s="50">
        <v>0.083</v>
      </c>
      <c r="P181" s="50">
        <v>0.088</v>
      </c>
      <c r="Q181" s="49">
        <v>0.229</v>
      </c>
      <c r="R181" s="49">
        <v>0.225</v>
      </c>
      <c r="S181" s="49">
        <v>0.224</v>
      </c>
      <c r="T181" s="52">
        <v>0.307</v>
      </c>
      <c r="U181" s="52">
        <v>0.306</v>
      </c>
      <c r="V181" s="52">
        <v>0.295</v>
      </c>
    </row>
    <row r="182" spans="2:22" s="29" customFormat="1" ht="13.5" thickBot="1">
      <c r="B182" s="35">
        <v>299</v>
      </c>
      <c r="C182" s="9">
        <v>6</v>
      </c>
      <c r="D182" s="46">
        <v>37566</v>
      </c>
      <c r="E182" s="30">
        <f aca="true" t="shared" si="20" ref="E182:E190">AVERAGE(K182:M182)</f>
        <v>0.039</v>
      </c>
      <c r="F182" s="30">
        <f aca="true" t="shared" si="21" ref="F182:F190">AVERAGE(N182:P182)</f>
        <v>0.082</v>
      </c>
      <c r="G182" s="30">
        <f aca="true" t="shared" si="22" ref="G182:G190">AVERAGE(Q182:S182)</f>
        <v>0.254</v>
      </c>
      <c r="H182" s="30">
        <f aca="true" t="shared" si="23" ref="H182:H190">AVERAGE(T182:V182)</f>
        <v>0.3196666666666667</v>
      </c>
      <c r="J182" s="44">
        <v>299</v>
      </c>
      <c r="K182" s="51">
        <v>0.039</v>
      </c>
      <c r="L182" s="51">
        <v>0.039</v>
      </c>
      <c r="M182" s="51">
        <v>0.039</v>
      </c>
      <c r="N182" s="50">
        <v>0.081</v>
      </c>
      <c r="O182" s="50">
        <v>0.083</v>
      </c>
      <c r="P182" s="50">
        <v>0.082</v>
      </c>
      <c r="Q182" s="49">
        <v>0.253</v>
      </c>
      <c r="R182" s="49">
        <v>0.255</v>
      </c>
      <c r="S182" s="49">
        <v>0.254</v>
      </c>
      <c r="T182" s="52">
        <v>0.322</v>
      </c>
      <c r="U182" s="52">
        <v>0.317</v>
      </c>
      <c r="V182" s="52">
        <v>0.32</v>
      </c>
    </row>
    <row r="183" spans="2:22" s="29" customFormat="1" ht="13.5" thickBot="1">
      <c r="B183" s="35">
        <v>12447</v>
      </c>
      <c r="C183" s="9">
        <v>6</v>
      </c>
      <c r="D183" s="46">
        <v>37581</v>
      </c>
      <c r="E183" s="30">
        <f t="shared" si="20"/>
        <v>0.04633333333333334</v>
      </c>
      <c r="F183" s="30">
        <f t="shared" si="21"/>
        <v>0.09400000000000001</v>
      </c>
      <c r="G183" s="30">
        <f t="shared" si="22"/>
        <v>0.26366666666666666</v>
      </c>
      <c r="H183" s="30">
        <f t="shared" si="23"/>
        <v>0.33699999999999997</v>
      </c>
      <c r="J183" s="44">
        <v>12447</v>
      </c>
      <c r="K183" s="51">
        <v>0.048</v>
      </c>
      <c r="L183" s="51">
        <v>0.048</v>
      </c>
      <c r="M183" s="51">
        <v>0.043</v>
      </c>
      <c r="N183" s="50">
        <v>0.097</v>
      </c>
      <c r="O183" s="50">
        <v>0.094</v>
      </c>
      <c r="P183" s="50">
        <v>0.091</v>
      </c>
      <c r="Q183" s="49">
        <v>0.271</v>
      </c>
      <c r="R183" s="49">
        <v>0.262</v>
      </c>
      <c r="S183" s="49">
        <v>0.258</v>
      </c>
      <c r="T183" s="52">
        <v>0.346</v>
      </c>
      <c r="U183" s="52">
        <v>0.346</v>
      </c>
      <c r="V183" s="52">
        <v>0.319</v>
      </c>
    </row>
    <row r="184" spans="2:22" ht="13.5" thickBot="1">
      <c r="B184" s="35">
        <v>25678</v>
      </c>
      <c r="C184" s="9">
        <v>6</v>
      </c>
      <c r="D184" s="46">
        <v>37578</v>
      </c>
      <c r="E184" s="30">
        <f t="shared" si="20"/>
        <v>0.039</v>
      </c>
      <c r="F184" s="30">
        <f t="shared" si="21"/>
        <v>0.08033333333333333</v>
      </c>
      <c r="G184" s="30">
        <f t="shared" si="22"/>
        <v>0.24033333333333332</v>
      </c>
      <c r="H184" s="30">
        <f t="shared" si="23"/>
        <v>0.33433333333333337</v>
      </c>
      <c r="J184" s="44">
        <v>25678</v>
      </c>
      <c r="K184" s="55">
        <v>0.039</v>
      </c>
      <c r="L184" s="55">
        <v>0.039</v>
      </c>
      <c r="M184" s="55">
        <v>0.039</v>
      </c>
      <c r="N184" s="54">
        <v>0.081</v>
      </c>
      <c r="O184" s="54">
        <v>0.08</v>
      </c>
      <c r="P184" s="54">
        <v>0.08</v>
      </c>
      <c r="Q184" s="56">
        <v>0.239</v>
      </c>
      <c r="R184" s="56">
        <v>0.241</v>
      </c>
      <c r="S184" s="56">
        <v>0.241</v>
      </c>
      <c r="T184" s="53">
        <v>0.335</v>
      </c>
      <c r="U184" s="53">
        <v>0.332</v>
      </c>
      <c r="V184" s="53">
        <v>0.336</v>
      </c>
    </row>
    <row r="185" spans="2:22" s="29" customFormat="1" ht="13.5" thickBot="1">
      <c r="B185" s="35">
        <v>60320</v>
      </c>
      <c r="C185" s="9">
        <v>6</v>
      </c>
      <c r="D185" s="46">
        <v>37566</v>
      </c>
      <c r="E185" s="30">
        <f t="shared" si="20"/>
        <v>0.04</v>
      </c>
      <c r="F185" s="30">
        <f t="shared" si="21"/>
        <v>0.08</v>
      </c>
      <c r="G185" s="30">
        <f t="shared" si="22"/>
        <v>0.235</v>
      </c>
      <c r="H185" s="30">
        <f t="shared" si="23"/>
        <v>0.33</v>
      </c>
      <c r="J185" s="44">
        <v>60320</v>
      </c>
      <c r="K185" s="51">
        <v>0.04</v>
      </c>
      <c r="L185" s="51">
        <v>0.04</v>
      </c>
      <c r="M185" s="51"/>
      <c r="N185" s="50">
        <v>0.08</v>
      </c>
      <c r="O185" s="50">
        <v>0.08</v>
      </c>
      <c r="P185" s="50"/>
      <c r="Q185" s="49">
        <v>0.23</v>
      </c>
      <c r="R185" s="49">
        <v>0.24</v>
      </c>
      <c r="S185" s="49"/>
      <c r="T185" s="52">
        <v>0.33</v>
      </c>
      <c r="U185" s="52">
        <v>0.33</v>
      </c>
      <c r="V185" s="52"/>
    </row>
    <row r="186" spans="2:22" s="29" customFormat="1" ht="13.5" thickBot="1">
      <c r="B186" s="35">
        <v>92741</v>
      </c>
      <c r="C186" s="9">
        <v>6</v>
      </c>
      <c r="D186" s="46">
        <v>37605</v>
      </c>
      <c r="E186" s="30">
        <f>AVERAGE(K186:M186)</f>
        <v>0.043199999999999995</v>
      </c>
      <c r="F186" s="30">
        <f>AVERAGE(N186:P186)</f>
        <v>0.07936666666666668</v>
      </c>
      <c r="G186" s="30">
        <f>AVERAGE(Q186:S186)</f>
        <v>0.23953333333333335</v>
      </c>
      <c r="H186" s="30">
        <f>AVERAGE(T186:V186)</f>
        <v>0.32430000000000003</v>
      </c>
      <c r="J186" s="44">
        <v>92741</v>
      </c>
      <c r="K186" s="51">
        <v>0.0434</v>
      </c>
      <c r="L186" s="51">
        <v>0.043</v>
      </c>
      <c r="M186" s="51">
        <v>0.0432</v>
      </c>
      <c r="N186" s="50">
        <v>0.0791</v>
      </c>
      <c r="O186" s="50">
        <v>0.0795</v>
      </c>
      <c r="P186" s="50">
        <v>0.0795</v>
      </c>
      <c r="Q186" s="49">
        <v>0.2306</v>
      </c>
      <c r="R186" s="49">
        <v>0.2438</v>
      </c>
      <c r="S186" s="49">
        <v>0.2442</v>
      </c>
      <c r="T186" s="52">
        <v>0.3294</v>
      </c>
      <c r="U186" s="52">
        <v>0.3103</v>
      </c>
      <c r="V186" s="52">
        <v>0.3332</v>
      </c>
    </row>
    <row r="187" spans="2:22" s="29" customFormat="1" ht="13.5" thickBot="1">
      <c r="B187" s="35">
        <v>166362</v>
      </c>
      <c r="C187" s="9">
        <v>6</v>
      </c>
      <c r="D187" s="46">
        <v>37586</v>
      </c>
      <c r="E187" s="30">
        <f t="shared" si="20"/>
        <v>0.052</v>
      </c>
      <c r="F187" s="30">
        <f t="shared" si="21"/>
        <v>0.089</v>
      </c>
      <c r="G187" s="30">
        <f t="shared" si="22"/>
        <v>0.263</v>
      </c>
      <c r="H187" s="30">
        <f t="shared" si="23"/>
        <v>0.314</v>
      </c>
      <c r="J187" s="44">
        <v>166362</v>
      </c>
      <c r="K187" s="51">
        <v>0.052</v>
      </c>
      <c r="L187" s="51"/>
      <c r="M187" s="51"/>
      <c r="N187" s="50">
        <v>0.089</v>
      </c>
      <c r="O187" s="50"/>
      <c r="P187" s="50"/>
      <c r="Q187" s="49">
        <v>0.263</v>
      </c>
      <c r="R187" s="49"/>
      <c r="S187" s="49"/>
      <c r="T187" s="52">
        <v>0.314</v>
      </c>
      <c r="U187" s="52"/>
      <c r="V187" s="52"/>
    </row>
    <row r="188" spans="2:22" s="29" customFormat="1" ht="13.5" thickBot="1">
      <c r="B188" s="35">
        <v>271749</v>
      </c>
      <c r="C188" s="9">
        <v>6</v>
      </c>
      <c r="D188" s="46">
        <v>37586</v>
      </c>
      <c r="E188" s="30">
        <f t="shared" si="20"/>
        <v>0.03</v>
      </c>
      <c r="F188" s="30">
        <f t="shared" si="21"/>
        <v>0.07</v>
      </c>
      <c r="G188" s="30">
        <f t="shared" si="22"/>
        <v>0.23199999999999998</v>
      </c>
      <c r="H188" s="30">
        <f t="shared" si="23"/>
        <v>0.314</v>
      </c>
      <c r="J188" s="44">
        <v>271749</v>
      </c>
      <c r="K188" s="57">
        <v>0.03</v>
      </c>
      <c r="L188" s="57">
        <v>0.03</v>
      </c>
      <c r="M188" s="57"/>
      <c r="N188" s="58">
        <v>0.07</v>
      </c>
      <c r="O188" s="58">
        <v>0.07</v>
      </c>
      <c r="P188" s="50"/>
      <c r="Q188" s="49">
        <v>0.229</v>
      </c>
      <c r="R188" s="49">
        <v>0.235</v>
      </c>
      <c r="S188" s="49"/>
      <c r="T188" s="52">
        <v>0.314</v>
      </c>
      <c r="U188" s="52">
        <v>0.314</v>
      </c>
      <c r="V188" s="52"/>
    </row>
    <row r="189" spans="2:22" s="29" customFormat="1" ht="13.5" thickBot="1">
      <c r="B189" s="35">
        <v>411035</v>
      </c>
      <c r="C189" s="9">
        <v>6</v>
      </c>
      <c r="D189" s="46">
        <v>37586</v>
      </c>
      <c r="E189" s="30">
        <f>AVERAGE(K189:M189)</f>
        <v>0.039</v>
      </c>
      <c r="F189" s="30">
        <f>AVERAGE(N189:P189)</f>
        <v>0.084</v>
      </c>
      <c r="G189" s="30">
        <f>AVERAGE(Q189:S189)</f>
        <v>0.24033333333333332</v>
      </c>
      <c r="H189" s="30">
        <f>AVERAGE(T189:V189)</f>
        <v>0.322</v>
      </c>
      <c r="J189" s="44">
        <v>411035</v>
      </c>
      <c r="K189" s="55">
        <v>0.04</v>
      </c>
      <c r="L189" s="55">
        <v>0.039</v>
      </c>
      <c r="M189" s="55">
        <v>0.038</v>
      </c>
      <c r="N189" s="54">
        <v>0.085</v>
      </c>
      <c r="O189" s="54">
        <v>0.083</v>
      </c>
      <c r="P189" s="54">
        <v>0.084</v>
      </c>
      <c r="Q189" s="56">
        <v>0.24</v>
      </c>
      <c r="R189" s="56">
        <v>0.241</v>
      </c>
      <c r="S189" s="56">
        <v>0.24</v>
      </c>
      <c r="T189" s="53">
        <v>0.322</v>
      </c>
      <c r="U189" s="53">
        <v>0.322</v>
      </c>
      <c r="V189" s="53">
        <v>0.322</v>
      </c>
    </row>
    <row r="190" spans="2:22" ht="13.5" thickBot="1">
      <c r="B190" s="35">
        <v>581210</v>
      </c>
      <c r="C190" s="9">
        <v>6</v>
      </c>
      <c r="D190" s="46">
        <v>37605</v>
      </c>
      <c r="E190" s="30">
        <f t="shared" si="20"/>
        <v>0.04</v>
      </c>
      <c r="F190" s="30">
        <f t="shared" si="21"/>
        <v>0.08</v>
      </c>
      <c r="G190" s="30">
        <f t="shared" si="22"/>
        <v>0.24</v>
      </c>
      <c r="H190" s="30">
        <f t="shared" si="23"/>
        <v>0.3</v>
      </c>
      <c r="J190" s="44">
        <v>581210</v>
      </c>
      <c r="K190" s="55">
        <v>0.04</v>
      </c>
      <c r="L190" s="55"/>
      <c r="M190" s="55"/>
      <c r="N190" s="54">
        <v>0.08</v>
      </c>
      <c r="O190" s="54"/>
      <c r="P190" s="54"/>
      <c r="Q190" s="56">
        <v>0.24</v>
      </c>
      <c r="R190" s="56"/>
      <c r="S190" s="56"/>
      <c r="T190" s="53">
        <v>0.3</v>
      </c>
      <c r="U190" s="53"/>
      <c r="V190" s="53"/>
    </row>
    <row r="191" spans="2:22" ht="13.5" thickBot="1">
      <c r="B191" s="35">
        <v>832761</v>
      </c>
      <c r="C191" s="9">
        <v>6</v>
      </c>
      <c r="D191" s="1">
        <v>37617</v>
      </c>
      <c r="E191" s="30">
        <f>AVERAGE(K191:M191)</f>
        <v>0.01686666666666667</v>
      </c>
      <c r="F191" s="30">
        <f>AVERAGE(N191:P191)</f>
        <v>0.06726666666666667</v>
      </c>
      <c r="G191" s="30">
        <f>AVERAGE(Q191:S191)</f>
        <v>0.2102333333333333</v>
      </c>
      <c r="H191" s="30">
        <f>AVERAGE(T191:V191)</f>
        <v>0.45999999999999996</v>
      </c>
      <c r="J191" s="44">
        <v>832761</v>
      </c>
      <c r="K191" s="55">
        <v>0.0161</v>
      </c>
      <c r="L191" s="55">
        <v>0.0164</v>
      </c>
      <c r="M191" s="55">
        <v>0.0181</v>
      </c>
      <c r="N191" s="54">
        <v>0.0658</v>
      </c>
      <c r="O191" s="54">
        <v>0.0687</v>
      </c>
      <c r="P191" s="54">
        <v>0.0673</v>
      </c>
      <c r="Q191" s="56">
        <v>0.2098</v>
      </c>
      <c r="R191" s="56">
        <v>0.2119</v>
      </c>
      <c r="S191" s="56">
        <v>0.209</v>
      </c>
      <c r="T191" s="53">
        <v>0.4616</v>
      </c>
      <c r="U191" s="53">
        <v>0.4559</v>
      </c>
      <c r="V191" s="53">
        <v>0.4625</v>
      </c>
    </row>
  </sheetData>
  <printOptions gridLines="1" horizontalCentered="1"/>
  <pageMargins left="0.5" right="0.5" top="0.75" bottom="0.75" header="0.5" footer="0.5"/>
  <pageSetup fitToHeight="0" fitToWidth="1" horizontalDpi="300" verticalDpi="300" orientation="portrait" scale="99" r:id="rId1"/>
  <headerFooter alignWithMargins="0">
    <oddFooter>&amp;CPage 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King</dc:creator>
  <cp:keywords/>
  <dc:description/>
  <cp:lastModifiedBy>Ed Conde</cp:lastModifiedBy>
  <cp:lastPrinted>2002-12-17T16:12:44Z</cp:lastPrinted>
  <dcterms:created xsi:type="dcterms:W3CDTF">1998-11-12T14:59:25Z</dcterms:created>
  <dcterms:modified xsi:type="dcterms:W3CDTF">2003-09-02T19:07:39Z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