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8070" windowHeight="6555" activeTab="0"/>
  </bookViews>
  <sheets>
    <sheet name="PLOTs" sheetId="1" r:id="rId1"/>
    <sheet name="Test-Leaky" sheetId="2" r:id="rId2"/>
    <sheet name="Dless Parameter SUMMARY" sheetId="3" r:id="rId3"/>
  </sheets>
  <definedNames>
    <definedName name="Q">#REF!</definedName>
    <definedName name="Radius">#REF!</definedName>
    <definedName name="solver_adj" localSheetId="0" hidden="1">'PLOTs'!$H$1</definedName>
    <definedName name="solver_adj" localSheetId="1" hidden="1">'PLOTs'!$H$2:$H$4</definedName>
    <definedName name="solver_cvg" localSheetId="0" hidden="1">0.001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2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'PLOTs'!$F$8</definedName>
    <definedName name="solver_opt" localSheetId="1" hidden="1">'PLOTs'!$F$8</definedName>
    <definedName name="solver_pre" localSheetId="0" hidden="1">0.01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torage">#REF!</definedName>
    <definedName name="Transmissivity">#REF!</definedName>
  </definedNames>
  <calcPr fullCalcOnLoad="1"/>
</workbook>
</file>

<file path=xl/sharedStrings.xml><?xml version="1.0" encoding="utf-8"?>
<sst xmlns="http://schemas.openxmlformats.org/spreadsheetml/2006/main" count="277" uniqueCount="75">
  <si>
    <t xml:space="preserve">SIG = </t>
  </si>
  <si>
    <t>GAMM =</t>
  </si>
  <si>
    <t>SIGP =</t>
  </si>
  <si>
    <t>GAMMP =</t>
  </si>
  <si>
    <t>SIGPP =</t>
  </si>
  <si>
    <t>GAMMPP =</t>
  </si>
  <si>
    <t xml:space="preserve">HD = </t>
  </si>
  <si>
    <t xml:space="preserve">XT = </t>
  </si>
  <si>
    <t xml:space="preserve">XP = </t>
  </si>
  <si>
    <t xml:space="preserve">XPP = </t>
  </si>
  <si>
    <t xml:space="preserve">XPPP = </t>
  </si>
  <si>
    <t>ETA =</t>
  </si>
  <si>
    <t>ZDP =</t>
  </si>
  <si>
    <t>ZDPP =</t>
  </si>
  <si>
    <t>X1 =</t>
  </si>
  <si>
    <t>Y1 =</t>
  </si>
  <si>
    <t>FSKIN =</t>
  </si>
  <si>
    <t>RD =</t>
  </si>
  <si>
    <t>WD =</t>
  </si>
  <si>
    <t xml:space="preserve">WSKIN = </t>
  </si>
  <si>
    <t>XPP =</t>
  </si>
  <si>
    <t xml:space="preserve">HDP = </t>
  </si>
  <si>
    <t>HDPP =</t>
  </si>
  <si>
    <t>r / rw</t>
  </si>
  <si>
    <t>Cryptic Name</t>
  </si>
  <si>
    <t>Variables</t>
  </si>
  <si>
    <t>Description</t>
  </si>
  <si>
    <t>dimensionless radius</t>
  </si>
  <si>
    <t>Ss' / Ss</t>
  </si>
  <si>
    <t>matrix storage / fracture storage</t>
  </si>
  <si>
    <t>rw /b' *(k'/k)^0.5</t>
  </si>
  <si>
    <t>k' * bs / ( Ks / b' )</t>
  </si>
  <si>
    <t>matrix leakance / fracture leakance</t>
  </si>
  <si>
    <t>TD =</t>
  </si>
  <si>
    <t>K * time / (Ss * rw^2)</t>
  </si>
  <si>
    <t>ZD =</t>
  </si>
  <si>
    <t>z / b'</t>
  </si>
  <si>
    <t>dimensionless distance from center of slab or sphere</t>
  </si>
  <si>
    <t>z / b' -- Upper Bed</t>
  </si>
  <si>
    <t>z / b' -- Lower Bed</t>
  </si>
  <si>
    <t>Ss' / Ss -- Upper Bed</t>
  </si>
  <si>
    <t>Ss' / Ss -- Lower Bed</t>
  </si>
  <si>
    <t>Welbore Skin</t>
  </si>
  <si>
    <t>dimensionless well bore storage , C is the casing area</t>
  </si>
  <si>
    <t>C / ( 2pi * rw^2 * Ss * b )</t>
  </si>
  <si>
    <t>Simplified</t>
  </si>
  <si>
    <t>( rc / rw )^2 / S</t>
  </si>
  <si>
    <t>b'</t>
  </si>
  <si>
    <t xml:space="preserve">thickness of half-plane </t>
  </si>
  <si>
    <t>Time</t>
  </si>
  <si>
    <t>WELL</t>
  </si>
  <si>
    <t>radius</t>
  </si>
  <si>
    <t>Q =</t>
  </si>
  <si>
    <t>Transmissivity =</t>
  </si>
  <si>
    <t>S =</t>
  </si>
  <si>
    <t>rw =</t>
  </si>
  <si>
    <t>Skin =</t>
  </si>
  <si>
    <t>GPM</t>
  </si>
  <si>
    <t>LIASobs</t>
  </si>
  <si>
    <t>Pumping</t>
  </si>
  <si>
    <t>ft</t>
  </si>
  <si>
    <t>d'less</t>
  </si>
  <si>
    <t>b' =</t>
  </si>
  <si>
    <t>b'' =</t>
  </si>
  <si>
    <t>k' =</t>
  </si>
  <si>
    <t>S' =</t>
  </si>
  <si>
    <t>k'' =</t>
  </si>
  <si>
    <t>S'' =</t>
  </si>
  <si>
    <t>ft2/d</t>
  </si>
  <si>
    <t>1/ft</t>
  </si>
  <si>
    <t>ft/d</t>
  </si>
  <si>
    <t>Measured</t>
  </si>
  <si>
    <t>Simulated</t>
  </si>
  <si>
    <t>resid</t>
  </si>
  <si>
    <t xml:space="preserve">SS=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</si>
</sst>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0\°00\'00\'\'"/>
    <numFmt numFmtId="166" formatCode="m/d/yy\ h:mm"/>
    <numFmt numFmtId="167" formatCode="mm/dd/yy\ h:mm"/>
    <numFmt numFmtId="168" formatCode="mm/dd/yy\ hh:mm"/>
    <numFmt numFmtId="169" formatCode="mm/dd/yy"/>
    <numFmt numFmtId="170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6875"/>
          <c:h val="0.952"/>
        </c:manualLayout>
      </c:layout>
      <c:scatterChart>
        <c:scatterStyle val="line"/>
        <c:varyColors val="0"/>
        <c:ser>
          <c:idx val="0"/>
          <c:order val="0"/>
          <c:tx>
            <c:strRef>
              <c:f>'Test-Leaky'!$D$3</c:f>
              <c:strCache>
                <c:ptCount val="1"/>
                <c:pt idx="0">
                  <c:v>Measured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'Test-Leaky'!$C$4:$C$1413</c:f>
              <c:numCache>
                <c:ptCount val="1410"/>
                <c:pt idx="0">
                  <c:v>0.00272</c:v>
                </c:pt>
                <c:pt idx="1">
                  <c:v>0.005359</c:v>
                </c:pt>
                <c:pt idx="2">
                  <c:v>0.008275</c:v>
                </c:pt>
                <c:pt idx="3">
                  <c:v>0.011053</c:v>
                </c:pt>
                <c:pt idx="4">
                  <c:v>0.013831</c:v>
                </c:pt>
                <c:pt idx="5">
                  <c:v>0.016609</c:v>
                </c:pt>
                <c:pt idx="6">
                  <c:v>0.019387</c:v>
                </c:pt>
                <c:pt idx="7">
                  <c:v>0.022164</c:v>
                </c:pt>
                <c:pt idx="8">
                  <c:v>0.024942</c:v>
                </c:pt>
                <c:pt idx="9">
                  <c:v>0.02772</c:v>
                </c:pt>
                <c:pt idx="10">
                  <c:v>0.030498</c:v>
                </c:pt>
                <c:pt idx="11">
                  <c:v>0.033275</c:v>
                </c:pt>
                <c:pt idx="12">
                  <c:v>0.037442</c:v>
                </c:pt>
                <c:pt idx="13">
                  <c:v>0.04022</c:v>
                </c:pt>
                <c:pt idx="14">
                  <c:v>0.042998</c:v>
                </c:pt>
                <c:pt idx="15">
                  <c:v>0.045775</c:v>
                </c:pt>
                <c:pt idx="16">
                  <c:v>0.048553</c:v>
                </c:pt>
                <c:pt idx="17">
                  <c:v>0.051331</c:v>
                </c:pt>
                <c:pt idx="18">
                  <c:v>0.054109</c:v>
                </c:pt>
                <c:pt idx="19">
                  <c:v>0.056887</c:v>
                </c:pt>
                <c:pt idx="20">
                  <c:v>0.059664</c:v>
                </c:pt>
                <c:pt idx="21">
                  <c:v>0.062442</c:v>
                </c:pt>
                <c:pt idx="22">
                  <c:v>0.06522</c:v>
                </c:pt>
                <c:pt idx="23">
                  <c:v>0.069387</c:v>
                </c:pt>
                <c:pt idx="24">
                  <c:v>0.09022</c:v>
                </c:pt>
                <c:pt idx="25">
                  <c:v>0.111053</c:v>
                </c:pt>
                <c:pt idx="26">
                  <c:v>0.131887</c:v>
                </c:pt>
                <c:pt idx="27">
                  <c:v>0.15272</c:v>
                </c:pt>
                <c:pt idx="28">
                  <c:v>0.173553</c:v>
                </c:pt>
                <c:pt idx="29">
                  <c:v>0.194387</c:v>
                </c:pt>
                <c:pt idx="30">
                  <c:v>0.21522</c:v>
                </c:pt>
                <c:pt idx="31">
                  <c:v>0.236053</c:v>
                </c:pt>
                <c:pt idx="32">
                  <c:v>0.256887</c:v>
                </c:pt>
                <c:pt idx="33">
                  <c:v>0.27772</c:v>
                </c:pt>
                <c:pt idx="34">
                  <c:v>0.298553</c:v>
                </c:pt>
                <c:pt idx="35">
                  <c:v>0.319387</c:v>
                </c:pt>
                <c:pt idx="36">
                  <c:v>0.34022</c:v>
                </c:pt>
                <c:pt idx="37">
                  <c:v>0.361053</c:v>
                </c:pt>
                <c:pt idx="38">
                  <c:v>0.381887</c:v>
                </c:pt>
                <c:pt idx="39">
                  <c:v>0.40272</c:v>
                </c:pt>
                <c:pt idx="40">
                  <c:v>0.423553</c:v>
                </c:pt>
                <c:pt idx="41">
                  <c:v>0.444387</c:v>
                </c:pt>
                <c:pt idx="42">
                  <c:v>0.46522</c:v>
                </c:pt>
                <c:pt idx="43">
                  <c:v>0.486053</c:v>
                </c:pt>
                <c:pt idx="44">
                  <c:v>0.506887</c:v>
                </c:pt>
                <c:pt idx="45">
                  <c:v>0.52772</c:v>
                </c:pt>
                <c:pt idx="46">
                  <c:v>0.548553</c:v>
                </c:pt>
                <c:pt idx="47">
                  <c:v>0.569387</c:v>
                </c:pt>
                <c:pt idx="48">
                  <c:v>0.59022</c:v>
                </c:pt>
                <c:pt idx="49">
                  <c:v>0.611053</c:v>
                </c:pt>
                <c:pt idx="50">
                  <c:v>0.631887</c:v>
                </c:pt>
                <c:pt idx="51">
                  <c:v>0.65272</c:v>
                </c:pt>
                <c:pt idx="52">
                  <c:v>0.673553</c:v>
                </c:pt>
                <c:pt idx="53">
                  <c:v>0.694387</c:v>
                </c:pt>
                <c:pt idx="54">
                  <c:v>0.71522</c:v>
                </c:pt>
                <c:pt idx="55">
                  <c:v>0.74647</c:v>
                </c:pt>
                <c:pt idx="56">
                  <c:v>0.767303</c:v>
                </c:pt>
                <c:pt idx="57">
                  <c:v>0.788137</c:v>
                </c:pt>
                <c:pt idx="58">
                  <c:v>0.80897</c:v>
                </c:pt>
                <c:pt idx="59">
                  <c:v>0.829803</c:v>
                </c:pt>
                <c:pt idx="60">
                  <c:v>0.850637</c:v>
                </c:pt>
                <c:pt idx="61">
                  <c:v>0.87147</c:v>
                </c:pt>
                <c:pt idx="62">
                  <c:v>0.892303</c:v>
                </c:pt>
                <c:pt idx="63">
                  <c:v>0.913137</c:v>
                </c:pt>
                <c:pt idx="64">
                  <c:v>0.93397</c:v>
                </c:pt>
                <c:pt idx="65">
                  <c:v>0.954803</c:v>
                </c:pt>
                <c:pt idx="66">
                  <c:v>0.975637</c:v>
                </c:pt>
                <c:pt idx="67">
                  <c:v>0.99647</c:v>
                </c:pt>
                <c:pt idx="68">
                  <c:v>1.017303</c:v>
                </c:pt>
                <c:pt idx="69">
                  <c:v>1.048553</c:v>
                </c:pt>
                <c:pt idx="70">
                  <c:v>1.069387</c:v>
                </c:pt>
                <c:pt idx="71">
                  <c:v>1.09022</c:v>
                </c:pt>
                <c:pt idx="72">
                  <c:v>1.111053</c:v>
                </c:pt>
                <c:pt idx="73">
                  <c:v>1.131887</c:v>
                </c:pt>
                <c:pt idx="74">
                  <c:v>1.15272</c:v>
                </c:pt>
                <c:pt idx="75">
                  <c:v>1.173553</c:v>
                </c:pt>
                <c:pt idx="76">
                  <c:v>1.194387</c:v>
                </c:pt>
                <c:pt idx="77">
                  <c:v>1.225637</c:v>
                </c:pt>
                <c:pt idx="78">
                  <c:v>1.256887</c:v>
                </c:pt>
                <c:pt idx="79">
                  <c:v>1.27772</c:v>
                </c:pt>
                <c:pt idx="80">
                  <c:v>1.298553</c:v>
                </c:pt>
                <c:pt idx="81">
                  <c:v>1.329803</c:v>
                </c:pt>
                <c:pt idx="82">
                  <c:v>1.350637</c:v>
                </c:pt>
                <c:pt idx="83">
                  <c:v>1.37147</c:v>
                </c:pt>
                <c:pt idx="84">
                  <c:v>1.392303</c:v>
                </c:pt>
                <c:pt idx="85">
                  <c:v>1.413137</c:v>
                </c:pt>
                <c:pt idx="86">
                  <c:v>1.43397</c:v>
                </c:pt>
                <c:pt idx="87">
                  <c:v>1.454803</c:v>
                </c:pt>
                <c:pt idx="88">
                  <c:v>1.475637</c:v>
                </c:pt>
                <c:pt idx="89">
                  <c:v>1.49647</c:v>
                </c:pt>
                <c:pt idx="90">
                  <c:v>1.517303</c:v>
                </c:pt>
                <c:pt idx="91">
                  <c:v>1.538137</c:v>
                </c:pt>
                <c:pt idx="92">
                  <c:v>1.55897</c:v>
                </c:pt>
                <c:pt idx="93">
                  <c:v>1.579803</c:v>
                </c:pt>
                <c:pt idx="94">
                  <c:v>1.611053</c:v>
                </c:pt>
                <c:pt idx="95">
                  <c:v>1.631887</c:v>
                </c:pt>
                <c:pt idx="96">
                  <c:v>1.65272</c:v>
                </c:pt>
                <c:pt idx="97">
                  <c:v>1.673553</c:v>
                </c:pt>
                <c:pt idx="99">
                  <c:v>0.00272</c:v>
                </c:pt>
                <c:pt idx="100">
                  <c:v>0.005359</c:v>
                </c:pt>
                <c:pt idx="101">
                  <c:v>0.008275</c:v>
                </c:pt>
                <c:pt idx="102">
                  <c:v>0.011053</c:v>
                </c:pt>
                <c:pt idx="103">
                  <c:v>0.013831</c:v>
                </c:pt>
                <c:pt idx="104">
                  <c:v>0.016609</c:v>
                </c:pt>
                <c:pt idx="105">
                  <c:v>0.019387</c:v>
                </c:pt>
                <c:pt idx="106">
                  <c:v>0.022164</c:v>
                </c:pt>
                <c:pt idx="107">
                  <c:v>0.024942</c:v>
                </c:pt>
                <c:pt idx="108">
                  <c:v>0.02772</c:v>
                </c:pt>
                <c:pt idx="109">
                  <c:v>0.030498</c:v>
                </c:pt>
                <c:pt idx="110">
                  <c:v>0.033275</c:v>
                </c:pt>
                <c:pt idx="111">
                  <c:v>0.037442</c:v>
                </c:pt>
                <c:pt idx="112">
                  <c:v>0.04022</c:v>
                </c:pt>
                <c:pt idx="113">
                  <c:v>0.042998</c:v>
                </c:pt>
                <c:pt idx="114">
                  <c:v>0.045775</c:v>
                </c:pt>
                <c:pt idx="115">
                  <c:v>0.048553</c:v>
                </c:pt>
                <c:pt idx="116">
                  <c:v>0.051331</c:v>
                </c:pt>
                <c:pt idx="117">
                  <c:v>0.054109</c:v>
                </c:pt>
                <c:pt idx="118">
                  <c:v>0.056887</c:v>
                </c:pt>
                <c:pt idx="119">
                  <c:v>0.059664</c:v>
                </c:pt>
                <c:pt idx="120">
                  <c:v>0.062442</c:v>
                </c:pt>
                <c:pt idx="121">
                  <c:v>0.06522</c:v>
                </c:pt>
                <c:pt idx="122">
                  <c:v>0.069387</c:v>
                </c:pt>
                <c:pt idx="123">
                  <c:v>0.09022</c:v>
                </c:pt>
                <c:pt idx="124">
                  <c:v>0.111053</c:v>
                </c:pt>
                <c:pt idx="125">
                  <c:v>0.131887</c:v>
                </c:pt>
                <c:pt idx="126">
                  <c:v>0.15272</c:v>
                </c:pt>
                <c:pt idx="127">
                  <c:v>0.173553</c:v>
                </c:pt>
                <c:pt idx="128">
                  <c:v>0.194387</c:v>
                </c:pt>
                <c:pt idx="129">
                  <c:v>0.21522</c:v>
                </c:pt>
                <c:pt idx="130">
                  <c:v>0.236053</c:v>
                </c:pt>
                <c:pt idx="131">
                  <c:v>0.256887</c:v>
                </c:pt>
                <c:pt idx="132">
                  <c:v>0.27772</c:v>
                </c:pt>
                <c:pt idx="133">
                  <c:v>0.298553</c:v>
                </c:pt>
                <c:pt idx="134">
                  <c:v>0.319387</c:v>
                </c:pt>
                <c:pt idx="135">
                  <c:v>0.34022</c:v>
                </c:pt>
                <c:pt idx="136">
                  <c:v>0.361053</c:v>
                </c:pt>
                <c:pt idx="137">
                  <c:v>0.381887</c:v>
                </c:pt>
                <c:pt idx="138">
                  <c:v>0.40272</c:v>
                </c:pt>
                <c:pt idx="139">
                  <c:v>0.423553</c:v>
                </c:pt>
                <c:pt idx="140">
                  <c:v>0.444387</c:v>
                </c:pt>
                <c:pt idx="141">
                  <c:v>0.46522</c:v>
                </c:pt>
                <c:pt idx="142">
                  <c:v>0.486053</c:v>
                </c:pt>
                <c:pt idx="143">
                  <c:v>0.506887</c:v>
                </c:pt>
                <c:pt idx="144">
                  <c:v>0.52772</c:v>
                </c:pt>
                <c:pt idx="145">
                  <c:v>0.548553</c:v>
                </c:pt>
                <c:pt idx="146">
                  <c:v>0.569387</c:v>
                </c:pt>
                <c:pt idx="147">
                  <c:v>0.59022</c:v>
                </c:pt>
                <c:pt idx="148">
                  <c:v>0.611053</c:v>
                </c:pt>
                <c:pt idx="149">
                  <c:v>0.631887</c:v>
                </c:pt>
                <c:pt idx="150">
                  <c:v>0.65272</c:v>
                </c:pt>
                <c:pt idx="151">
                  <c:v>0.673553</c:v>
                </c:pt>
                <c:pt idx="152">
                  <c:v>0.694387</c:v>
                </c:pt>
                <c:pt idx="153">
                  <c:v>0.71522</c:v>
                </c:pt>
                <c:pt idx="154">
                  <c:v>0.74647</c:v>
                </c:pt>
                <c:pt idx="155">
                  <c:v>0.767303</c:v>
                </c:pt>
                <c:pt idx="156">
                  <c:v>0.788137</c:v>
                </c:pt>
                <c:pt idx="157">
                  <c:v>0.80897</c:v>
                </c:pt>
                <c:pt idx="158">
                  <c:v>0.829803</c:v>
                </c:pt>
                <c:pt idx="159">
                  <c:v>0.850637</c:v>
                </c:pt>
                <c:pt idx="160">
                  <c:v>0.87147</c:v>
                </c:pt>
                <c:pt idx="161">
                  <c:v>0.892303</c:v>
                </c:pt>
                <c:pt idx="162">
                  <c:v>0.913137</c:v>
                </c:pt>
                <c:pt idx="163">
                  <c:v>0.93397</c:v>
                </c:pt>
                <c:pt idx="164">
                  <c:v>0.954803</c:v>
                </c:pt>
                <c:pt idx="165">
                  <c:v>0.975637</c:v>
                </c:pt>
                <c:pt idx="166">
                  <c:v>0.99647</c:v>
                </c:pt>
                <c:pt idx="167">
                  <c:v>1.017303</c:v>
                </c:pt>
                <c:pt idx="168">
                  <c:v>1.048553</c:v>
                </c:pt>
                <c:pt idx="169">
                  <c:v>1.069387</c:v>
                </c:pt>
                <c:pt idx="170">
                  <c:v>1.09022</c:v>
                </c:pt>
                <c:pt idx="171">
                  <c:v>1.111053</c:v>
                </c:pt>
                <c:pt idx="172">
                  <c:v>1.131887</c:v>
                </c:pt>
                <c:pt idx="173">
                  <c:v>1.15272</c:v>
                </c:pt>
                <c:pt idx="174">
                  <c:v>1.173553</c:v>
                </c:pt>
                <c:pt idx="175">
                  <c:v>1.194387</c:v>
                </c:pt>
                <c:pt idx="176">
                  <c:v>1.225637</c:v>
                </c:pt>
                <c:pt idx="177">
                  <c:v>1.256887</c:v>
                </c:pt>
                <c:pt idx="178">
                  <c:v>1.27772</c:v>
                </c:pt>
                <c:pt idx="179">
                  <c:v>1.298553</c:v>
                </c:pt>
                <c:pt idx="180">
                  <c:v>1.329803</c:v>
                </c:pt>
                <c:pt idx="181">
                  <c:v>1.350637</c:v>
                </c:pt>
                <c:pt idx="182">
                  <c:v>1.37147</c:v>
                </c:pt>
                <c:pt idx="183">
                  <c:v>1.392303</c:v>
                </c:pt>
                <c:pt idx="184">
                  <c:v>1.413137</c:v>
                </c:pt>
                <c:pt idx="185">
                  <c:v>1.43397</c:v>
                </c:pt>
                <c:pt idx="186">
                  <c:v>1.454803</c:v>
                </c:pt>
                <c:pt idx="187">
                  <c:v>1.475637</c:v>
                </c:pt>
                <c:pt idx="188">
                  <c:v>1.49647</c:v>
                </c:pt>
                <c:pt idx="189">
                  <c:v>1.517303</c:v>
                </c:pt>
                <c:pt idx="190">
                  <c:v>1.538137</c:v>
                </c:pt>
                <c:pt idx="191">
                  <c:v>1.55897</c:v>
                </c:pt>
                <c:pt idx="192">
                  <c:v>1.579803</c:v>
                </c:pt>
                <c:pt idx="193">
                  <c:v>1.611053</c:v>
                </c:pt>
                <c:pt idx="194">
                  <c:v>1.631887</c:v>
                </c:pt>
                <c:pt idx="195">
                  <c:v>1.65272</c:v>
                </c:pt>
                <c:pt idx="196">
                  <c:v>1.673553</c:v>
                </c:pt>
              </c:numCache>
            </c:numRef>
          </c:xVal>
          <c:yVal>
            <c:numRef>
              <c:f>'Test-Leaky'!$D$4:$D$1413</c:f>
              <c:numCache>
                <c:ptCount val="1410"/>
                <c:pt idx="0">
                  <c:v>9.64</c:v>
                </c:pt>
                <c:pt idx="1">
                  <c:v>11.9</c:v>
                </c:pt>
                <c:pt idx="2">
                  <c:v>13.21</c:v>
                </c:pt>
                <c:pt idx="3">
                  <c:v>14.27</c:v>
                </c:pt>
                <c:pt idx="4">
                  <c:v>15.19</c:v>
                </c:pt>
                <c:pt idx="5">
                  <c:v>15.96</c:v>
                </c:pt>
                <c:pt idx="6">
                  <c:v>16.61</c:v>
                </c:pt>
                <c:pt idx="7">
                  <c:v>17.08</c:v>
                </c:pt>
                <c:pt idx="8">
                  <c:v>17.44</c:v>
                </c:pt>
                <c:pt idx="9">
                  <c:v>18.06</c:v>
                </c:pt>
                <c:pt idx="10">
                  <c:v>18.46</c:v>
                </c:pt>
                <c:pt idx="11">
                  <c:v>18.73</c:v>
                </c:pt>
                <c:pt idx="12">
                  <c:v>19.24</c:v>
                </c:pt>
                <c:pt idx="13">
                  <c:v>19.6</c:v>
                </c:pt>
                <c:pt idx="14">
                  <c:v>19.95</c:v>
                </c:pt>
                <c:pt idx="15">
                  <c:v>20.18</c:v>
                </c:pt>
                <c:pt idx="16">
                  <c:v>20.4</c:v>
                </c:pt>
                <c:pt idx="17">
                  <c:v>20.57</c:v>
                </c:pt>
                <c:pt idx="18">
                  <c:v>20.79</c:v>
                </c:pt>
                <c:pt idx="19">
                  <c:v>21.12</c:v>
                </c:pt>
                <c:pt idx="20">
                  <c:v>21.33</c:v>
                </c:pt>
                <c:pt idx="21">
                  <c:v>21.45</c:v>
                </c:pt>
                <c:pt idx="22">
                  <c:v>21.58</c:v>
                </c:pt>
                <c:pt idx="23">
                  <c:v>21.88</c:v>
                </c:pt>
                <c:pt idx="24">
                  <c:v>22.87</c:v>
                </c:pt>
                <c:pt idx="25">
                  <c:v>23.66</c:v>
                </c:pt>
                <c:pt idx="26">
                  <c:v>24.23</c:v>
                </c:pt>
                <c:pt idx="27">
                  <c:v>24.66</c:v>
                </c:pt>
                <c:pt idx="28">
                  <c:v>24.88</c:v>
                </c:pt>
                <c:pt idx="29">
                  <c:v>25.32</c:v>
                </c:pt>
                <c:pt idx="30">
                  <c:v>25.43</c:v>
                </c:pt>
                <c:pt idx="31">
                  <c:v>25.55</c:v>
                </c:pt>
                <c:pt idx="32">
                  <c:v>25.88</c:v>
                </c:pt>
                <c:pt idx="33">
                  <c:v>25.85</c:v>
                </c:pt>
                <c:pt idx="34">
                  <c:v>25.93</c:v>
                </c:pt>
                <c:pt idx="35">
                  <c:v>26.26</c:v>
                </c:pt>
                <c:pt idx="36">
                  <c:v>26.34</c:v>
                </c:pt>
                <c:pt idx="37">
                  <c:v>26.44</c:v>
                </c:pt>
                <c:pt idx="38">
                  <c:v>26.4</c:v>
                </c:pt>
                <c:pt idx="39">
                  <c:v>26.48</c:v>
                </c:pt>
                <c:pt idx="40">
                  <c:v>26.43</c:v>
                </c:pt>
                <c:pt idx="41">
                  <c:v>26.45</c:v>
                </c:pt>
                <c:pt idx="42">
                  <c:v>26.53</c:v>
                </c:pt>
                <c:pt idx="43">
                  <c:v>25.48</c:v>
                </c:pt>
                <c:pt idx="44">
                  <c:v>26.42</c:v>
                </c:pt>
                <c:pt idx="45">
                  <c:v>26.33</c:v>
                </c:pt>
                <c:pt idx="46">
                  <c:v>26.53</c:v>
                </c:pt>
                <c:pt idx="47">
                  <c:v>26.44</c:v>
                </c:pt>
                <c:pt idx="48">
                  <c:v>26.55</c:v>
                </c:pt>
                <c:pt idx="49">
                  <c:v>26.51</c:v>
                </c:pt>
                <c:pt idx="50">
                  <c:v>26.53</c:v>
                </c:pt>
                <c:pt idx="51">
                  <c:v>26.59</c:v>
                </c:pt>
                <c:pt idx="52">
                  <c:v>26.6</c:v>
                </c:pt>
                <c:pt idx="53">
                  <c:v>26.47</c:v>
                </c:pt>
                <c:pt idx="54">
                  <c:v>26.64</c:v>
                </c:pt>
                <c:pt idx="55">
                  <c:v>26.46</c:v>
                </c:pt>
                <c:pt idx="56">
                  <c:v>26.33</c:v>
                </c:pt>
                <c:pt idx="57">
                  <c:v>26.34</c:v>
                </c:pt>
                <c:pt idx="58">
                  <c:v>26.52</c:v>
                </c:pt>
                <c:pt idx="59">
                  <c:v>26.38</c:v>
                </c:pt>
                <c:pt idx="60">
                  <c:v>26.64</c:v>
                </c:pt>
                <c:pt idx="61">
                  <c:v>26.45</c:v>
                </c:pt>
                <c:pt idx="62">
                  <c:v>26.46</c:v>
                </c:pt>
                <c:pt idx="63">
                  <c:v>26.41</c:v>
                </c:pt>
                <c:pt idx="64">
                  <c:v>26.67</c:v>
                </c:pt>
                <c:pt idx="65">
                  <c:v>26.56</c:v>
                </c:pt>
                <c:pt idx="66">
                  <c:v>26.51</c:v>
                </c:pt>
                <c:pt idx="67">
                  <c:v>26.54</c:v>
                </c:pt>
                <c:pt idx="68">
                  <c:v>26.67</c:v>
                </c:pt>
                <c:pt idx="69">
                  <c:v>26.6</c:v>
                </c:pt>
                <c:pt idx="70">
                  <c:v>26.56</c:v>
                </c:pt>
                <c:pt idx="71">
                  <c:v>26.82</c:v>
                </c:pt>
                <c:pt idx="72">
                  <c:v>26.72</c:v>
                </c:pt>
                <c:pt idx="73">
                  <c:v>26.77</c:v>
                </c:pt>
                <c:pt idx="74">
                  <c:v>26.72</c:v>
                </c:pt>
                <c:pt idx="75">
                  <c:v>26.82</c:v>
                </c:pt>
                <c:pt idx="76">
                  <c:v>26.67</c:v>
                </c:pt>
                <c:pt idx="77">
                  <c:v>26.82</c:v>
                </c:pt>
                <c:pt idx="78">
                  <c:v>26.75</c:v>
                </c:pt>
                <c:pt idx="79">
                  <c:v>26.85</c:v>
                </c:pt>
                <c:pt idx="80">
                  <c:v>26.67</c:v>
                </c:pt>
                <c:pt idx="81">
                  <c:v>26.83</c:v>
                </c:pt>
                <c:pt idx="82">
                  <c:v>26.8</c:v>
                </c:pt>
                <c:pt idx="83">
                  <c:v>26.68</c:v>
                </c:pt>
                <c:pt idx="84">
                  <c:v>26.88</c:v>
                </c:pt>
                <c:pt idx="85">
                  <c:v>26.78</c:v>
                </c:pt>
                <c:pt idx="86">
                  <c:v>26.74</c:v>
                </c:pt>
                <c:pt idx="87">
                  <c:v>26.88</c:v>
                </c:pt>
                <c:pt idx="88">
                  <c:v>26.76</c:v>
                </c:pt>
                <c:pt idx="89">
                  <c:v>26.6</c:v>
                </c:pt>
                <c:pt idx="90">
                  <c:v>26.75</c:v>
                </c:pt>
                <c:pt idx="91">
                  <c:v>26.59</c:v>
                </c:pt>
                <c:pt idx="92">
                  <c:v>26.64</c:v>
                </c:pt>
                <c:pt idx="93">
                  <c:v>26.74</c:v>
                </c:pt>
                <c:pt idx="94">
                  <c:v>26.54</c:v>
                </c:pt>
                <c:pt idx="95">
                  <c:v>26.6</c:v>
                </c:pt>
                <c:pt idx="96">
                  <c:v>26.66</c:v>
                </c:pt>
                <c:pt idx="97">
                  <c:v>26.6</c:v>
                </c:pt>
                <c:pt idx="99">
                  <c:v>3.88</c:v>
                </c:pt>
                <c:pt idx="100">
                  <c:v>6.28</c:v>
                </c:pt>
                <c:pt idx="101">
                  <c:v>8.04</c:v>
                </c:pt>
                <c:pt idx="102">
                  <c:v>9.29</c:v>
                </c:pt>
                <c:pt idx="103">
                  <c:v>10.3</c:v>
                </c:pt>
                <c:pt idx="104">
                  <c:v>11.16</c:v>
                </c:pt>
                <c:pt idx="105">
                  <c:v>11.9</c:v>
                </c:pt>
                <c:pt idx="106">
                  <c:v>12.54</c:v>
                </c:pt>
                <c:pt idx="107">
                  <c:v>13.1</c:v>
                </c:pt>
                <c:pt idx="108">
                  <c:v>13.62</c:v>
                </c:pt>
                <c:pt idx="109">
                  <c:v>14.08</c:v>
                </c:pt>
                <c:pt idx="110">
                  <c:v>14.5</c:v>
                </c:pt>
                <c:pt idx="111">
                  <c:v>15.09</c:v>
                </c:pt>
                <c:pt idx="112">
                  <c:v>15.46</c:v>
                </c:pt>
                <c:pt idx="113">
                  <c:v>15.78</c:v>
                </c:pt>
                <c:pt idx="114">
                  <c:v>16.09</c:v>
                </c:pt>
                <c:pt idx="115">
                  <c:v>16.37</c:v>
                </c:pt>
                <c:pt idx="116">
                  <c:v>16.64</c:v>
                </c:pt>
                <c:pt idx="117">
                  <c:v>16.89</c:v>
                </c:pt>
                <c:pt idx="118">
                  <c:v>17.13</c:v>
                </c:pt>
                <c:pt idx="119">
                  <c:v>17.35</c:v>
                </c:pt>
                <c:pt idx="120">
                  <c:v>17.56</c:v>
                </c:pt>
                <c:pt idx="121">
                  <c:v>17.76</c:v>
                </c:pt>
                <c:pt idx="122">
                  <c:v>18.04</c:v>
                </c:pt>
                <c:pt idx="123">
                  <c:v>19.19</c:v>
                </c:pt>
                <c:pt idx="124">
                  <c:v>20.03</c:v>
                </c:pt>
                <c:pt idx="125">
                  <c:v>20.68</c:v>
                </c:pt>
                <c:pt idx="126">
                  <c:v>21.19</c:v>
                </c:pt>
                <c:pt idx="127">
                  <c:v>21.61</c:v>
                </c:pt>
                <c:pt idx="128">
                  <c:v>21.94</c:v>
                </c:pt>
                <c:pt idx="129">
                  <c:v>22.23</c:v>
                </c:pt>
                <c:pt idx="130">
                  <c:v>22.47</c:v>
                </c:pt>
                <c:pt idx="131">
                  <c:v>22.67</c:v>
                </c:pt>
                <c:pt idx="132">
                  <c:v>22.85</c:v>
                </c:pt>
                <c:pt idx="133">
                  <c:v>22.99</c:v>
                </c:pt>
                <c:pt idx="134">
                  <c:v>23.13</c:v>
                </c:pt>
                <c:pt idx="135">
                  <c:v>23.24</c:v>
                </c:pt>
                <c:pt idx="136">
                  <c:v>23.34</c:v>
                </c:pt>
                <c:pt idx="137">
                  <c:v>23.44</c:v>
                </c:pt>
                <c:pt idx="138">
                  <c:v>23.52</c:v>
                </c:pt>
                <c:pt idx="139">
                  <c:v>23.59</c:v>
                </c:pt>
                <c:pt idx="140">
                  <c:v>23.65</c:v>
                </c:pt>
                <c:pt idx="141">
                  <c:v>23.69</c:v>
                </c:pt>
                <c:pt idx="142">
                  <c:v>23.73</c:v>
                </c:pt>
                <c:pt idx="143">
                  <c:v>23.72</c:v>
                </c:pt>
                <c:pt idx="144">
                  <c:v>23.74</c:v>
                </c:pt>
                <c:pt idx="145">
                  <c:v>23.77</c:v>
                </c:pt>
                <c:pt idx="146">
                  <c:v>23.78</c:v>
                </c:pt>
                <c:pt idx="147">
                  <c:v>23.81</c:v>
                </c:pt>
                <c:pt idx="148">
                  <c:v>23.83</c:v>
                </c:pt>
                <c:pt idx="149">
                  <c:v>23.85</c:v>
                </c:pt>
                <c:pt idx="150">
                  <c:v>23.87</c:v>
                </c:pt>
                <c:pt idx="151">
                  <c:v>23.89</c:v>
                </c:pt>
                <c:pt idx="152">
                  <c:v>23.92</c:v>
                </c:pt>
                <c:pt idx="153">
                  <c:v>23.93</c:v>
                </c:pt>
                <c:pt idx="154">
                  <c:v>23.95</c:v>
                </c:pt>
                <c:pt idx="155">
                  <c:v>23.94</c:v>
                </c:pt>
                <c:pt idx="156">
                  <c:v>23.92</c:v>
                </c:pt>
                <c:pt idx="157">
                  <c:v>23.93</c:v>
                </c:pt>
                <c:pt idx="158">
                  <c:v>23.97</c:v>
                </c:pt>
                <c:pt idx="159">
                  <c:v>24</c:v>
                </c:pt>
                <c:pt idx="160">
                  <c:v>24.02</c:v>
                </c:pt>
                <c:pt idx="161">
                  <c:v>24.04</c:v>
                </c:pt>
                <c:pt idx="162">
                  <c:v>24.06</c:v>
                </c:pt>
                <c:pt idx="163">
                  <c:v>24.08</c:v>
                </c:pt>
                <c:pt idx="164">
                  <c:v>24.1</c:v>
                </c:pt>
                <c:pt idx="165">
                  <c:v>24.12</c:v>
                </c:pt>
                <c:pt idx="166">
                  <c:v>24.14</c:v>
                </c:pt>
                <c:pt idx="167">
                  <c:v>24.16</c:v>
                </c:pt>
                <c:pt idx="168">
                  <c:v>24.18</c:v>
                </c:pt>
                <c:pt idx="169">
                  <c:v>24.2</c:v>
                </c:pt>
                <c:pt idx="170">
                  <c:v>24.21</c:v>
                </c:pt>
                <c:pt idx="171">
                  <c:v>24.23</c:v>
                </c:pt>
                <c:pt idx="172">
                  <c:v>24.25</c:v>
                </c:pt>
                <c:pt idx="173">
                  <c:v>24.26</c:v>
                </c:pt>
                <c:pt idx="174">
                  <c:v>24.27</c:v>
                </c:pt>
                <c:pt idx="175">
                  <c:v>24.27</c:v>
                </c:pt>
                <c:pt idx="176">
                  <c:v>24.29</c:v>
                </c:pt>
                <c:pt idx="177">
                  <c:v>24.3</c:v>
                </c:pt>
                <c:pt idx="178">
                  <c:v>24.31</c:v>
                </c:pt>
                <c:pt idx="179">
                  <c:v>24.32</c:v>
                </c:pt>
                <c:pt idx="180">
                  <c:v>24.32</c:v>
                </c:pt>
                <c:pt idx="181">
                  <c:v>24.33</c:v>
                </c:pt>
                <c:pt idx="182">
                  <c:v>24.34</c:v>
                </c:pt>
                <c:pt idx="183">
                  <c:v>24.34</c:v>
                </c:pt>
                <c:pt idx="184">
                  <c:v>24.35</c:v>
                </c:pt>
                <c:pt idx="185">
                  <c:v>24.35</c:v>
                </c:pt>
                <c:pt idx="186">
                  <c:v>24.33</c:v>
                </c:pt>
                <c:pt idx="187">
                  <c:v>24.33</c:v>
                </c:pt>
                <c:pt idx="188">
                  <c:v>24.32</c:v>
                </c:pt>
                <c:pt idx="189">
                  <c:v>24.31</c:v>
                </c:pt>
                <c:pt idx="190">
                  <c:v>24.3</c:v>
                </c:pt>
                <c:pt idx="191">
                  <c:v>24.27</c:v>
                </c:pt>
                <c:pt idx="192">
                  <c:v>24.26</c:v>
                </c:pt>
                <c:pt idx="193">
                  <c:v>24.24</c:v>
                </c:pt>
                <c:pt idx="194">
                  <c:v>24.25</c:v>
                </c:pt>
                <c:pt idx="195">
                  <c:v>24.24</c:v>
                </c:pt>
                <c:pt idx="196">
                  <c:v>24.22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'Test-Leaky'!$E$3</c:f>
              <c:strCache>
                <c:ptCount val="1"/>
                <c:pt idx="0">
                  <c:v>Simulated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'Test-Leaky'!$C$4:$C$1413</c:f>
              <c:numCache>
                <c:ptCount val="1410"/>
                <c:pt idx="0">
                  <c:v>0.00272</c:v>
                </c:pt>
                <c:pt idx="1">
                  <c:v>0.005359</c:v>
                </c:pt>
                <c:pt idx="2">
                  <c:v>0.008275</c:v>
                </c:pt>
                <c:pt idx="3">
                  <c:v>0.011053</c:v>
                </c:pt>
                <c:pt idx="4">
                  <c:v>0.013831</c:v>
                </c:pt>
                <c:pt idx="5">
                  <c:v>0.016609</c:v>
                </c:pt>
                <c:pt idx="6">
                  <c:v>0.019387</c:v>
                </c:pt>
                <c:pt idx="7">
                  <c:v>0.022164</c:v>
                </c:pt>
                <c:pt idx="8">
                  <c:v>0.024942</c:v>
                </c:pt>
                <c:pt idx="9">
                  <c:v>0.02772</c:v>
                </c:pt>
                <c:pt idx="10">
                  <c:v>0.030498</c:v>
                </c:pt>
                <c:pt idx="11">
                  <c:v>0.033275</c:v>
                </c:pt>
                <c:pt idx="12">
                  <c:v>0.037442</c:v>
                </c:pt>
                <c:pt idx="13">
                  <c:v>0.04022</c:v>
                </c:pt>
                <c:pt idx="14">
                  <c:v>0.042998</c:v>
                </c:pt>
                <c:pt idx="15">
                  <c:v>0.045775</c:v>
                </c:pt>
                <c:pt idx="16">
                  <c:v>0.048553</c:v>
                </c:pt>
                <c:pt idx="17">
                  <c:v>0.051331</c:v>
                </c:pt>
                <c:pt idx="18">
                  <c:v>0.054109</c:v>
                </c:pt>
                <c:pt idx="19">
                  <c:v>0.056887</c:v>
                </c:pt>
                <c:pt idx="20">
                  <c:v>0.059664</c:v>
                </c:pt>
                <c:pt idx="21">
                  <c:v>0.062442</c:v>
                </c:pt>
                <c:pt idx="22">
                  <c:v>0.06522</c:v>
                </c:pt>
                <c:pt idx="23">
                  <c:v>0.069387</c:v>
                </c:pt>
                <c:pt idx="24">
                  <c:v>0.09022</c:v>
                </c:pt>
                <c:pt idx="25">
                  <c:v>0.111053</c:v>
                </c:pt>
                <c:pt idx="26">
                  <c:v>0.131887</c:v>
                </c:pt>
                <c:pt idx="27">
                  <c:v>0.15272</c:v>
                </c:pt>
                <c:pt idx="28">
                  <c:v>0.173553</c:v>
                </c:pt>
                <c:pt idx="29">
                  <c:v>0.194387</c:v>
                </c:pt>
                <c:pt idx="30">
                  <c:v>0.21522</c:v>
                </c:pt>
                <c:pt idx="31">
                  <c:v>0.236053</c:v>
                </c:pt>
                <c:pt idx="32">
                  <c:v>0.256887</c:v>
                </c:pt>
                <c:pt idx="33">
                  <c:v>0.27772</c:v>
                </c:pt>
                <c:pt idx="34">
                  <c:v>0.298553</c:v>
                </c:pt>
                <c:pt idx="35">
                  <c:v>0.319387</c:v>
                </c:pt>
                <c:pt idx="36">
                  <c:v>0.34022</c:v>
                </c:pt>
                <c:pt idx="37">
                  <c:v>0.361053</c:v>
                </c:pt>
                <c:pt idx="38">
                  <c:v>0.381887</c:v>
                </c:pt>
                <c:pt idx="39">
                  <c:v>0.40272</c:v>
                </c:pt>
                <c:pt idx="40">
                  <c:v>0.423553</c:v>
                </c:pt>
                <c:pt idx="41">
                  <c:v>0.444387</c:v>
                </c:pt>
                <c:pt idx="42">
                  <c:v>0.46522</c:v>
                </c:pt>
                <c:pt idx="43">
                  <c:v>0.486053</c:v>
                </c:pt>
                <c:pt idx="44">
                  <c:v>0.506887</c:v>
                </c:pt>
                <c:pt idx="45">
                  <c:v>0.52772</c:v>
                </c:pt>
                <c:pt idx="46">
                  <c:v>0.548553</c:v>
                </c:pt>
                <c:pt idx="47">
                  <c:v>0.569387</c:v>
                </c:pt>
                <c:pt idx="48">
                  <c:v>0.59022</c:v>
                </c:pt>
                <c:pt idx="49">
                  <c:v>0.611053</c:v>
                </c:pt>
                <c:pt idx="50">
                  <c:v>0.631887</c:v>
                </c:pt>
                <c:pt idx="51">
                  <c:v>0.65272</c:v>
                </c:pt>
                <c:pt idx="52">
                  <c:v>0.673553</c:v>
                </c:pt>
                <c:pt idx="53">
                  <c:v>0.694387</c:v>
                </c:pt>
                <c:pt idx="54">
                  <c:v>0.71522</c:v>
                </c:pt>
                <c:pt idx="55">
                  <c:v>0.74647</c:v>
                </c:pt>
                <c:pt idx="56">
                  <c:v>0.767303</c:v>
                </c:pt>
                <c:pt idx="57">
                  <c:v>0.788137</c:v>
                </c:pt>
                <c:pt idx="58">
                  <c:v>0.80897</c:v>
                </c:pt>
                <c:pt idx="59">
                  <c:v>0.829803</c:v>
                </c:pt>
                <c:pt idx="60">
                  <c:v>0.850637</c:v>
                </c:pt>
                <c:pt idx="61">
                  <c:v>0.87147</c:v>
                </c:pt>
                <c:pt idx="62">
                  <c:v>0.892303</c:v>
                </c:pt>
                <c:pt idx="63">
                  <c:v>0.913137</c:v>
                </c:pt>
                <c:pt idx="64">
                  <c:v>0.93397</c:v>
                </c:pt>
                <c:pt idx="65">
                  <c:v>0.954803</c:v>
                </c:pt>
                <c:pt idx="66">
                  <c:v>0.975637</c:v>
                </c:pt>
                <c:pt idx="67">
                  <c:v>0.99647</c:v>
                </c:pt>
                <c:pt idx="68">
                  <c:v>1.017303</c:v>
                </c:pt>
                <c:pt idx="69">
                  <c:v>1.048553</c:v>
                </c:pt>
                <c:pt idx="70">
                  <c:v>1.069387</c:v>
                </c:pt>
                <c:pt idx="71">
                  <c:v>1.09022</c:v>
                </c:pt>
                <c:pt idx="72">
                  <c:v>1.111053</c:v>
                </c:pt>
                <c:pt idx="73">
                  <c:v>1.131887</c:v>
                </c:pt>
                <c:pt idx="74">
                  <c:v>1.15272</c:v>
                </c:pt>
                <c:pt idx="75">
                  <c:v>1.173553</c:v>
                </c:pt>
                <c:pt idx="76">
                  <c:v>1.194387</c:v>
                </c:pt>
                <c:pt idx="77">
                  <c:v>1.225637</c:v>
                </c:pt>
                <c:pt idx="78">
                  <c:v>1.256887</c:v>
                </c:pt>
                <c:pt idx="79">
                  <c:v>1.27772</c:v>
                </c:pt>
                <c:pt idx="80">
                  <c:v>1.298553</c:v>
                </c:pt>
                <c:pt idx="81">
                  <c:v>1.329803</c:v>
                </c:pt>
                <c:pt idx="82">
                  <c:v>1.350637</c:v>
                </c:pt>
                <c:pt idx="83">
                  <c:v>1.37147</c:v>
                </c:pt>
                <c:pt idx="84">
                  <c:v>1.392303</c:v>
                </c:pt>
                <c:pt idx="85">
                  <c:v>1.413137</c:v>
                </c:pt>
                <c:pt idx="86">
                  <c:v>1.43397</c:v>
                </c:pt>
                <c:pt idx="87">
                  <c:v>1.454803</c:v>
                </c:pt>
                <c:pt idx="88">
                  <c:v>1.475637</c:v>
                </c:pt>
                <c:pt idx="89">
                  <c:v>1.49647</c:v>
                </c:pt>
                <c:pt idx="90">
                  <c:v>1.517303</c:v>
                </c:pt>
                <c:pt idx="91">
                  <c:v>1.538137</c:v>
                </c:pt>
                <c:pt idx="92">
                  <c:v>1.55897</c:v>
                </c:pt>
                <c:pt idx="93">
                  <c:v>1.579803</c:v>
                </c:pt>
                <c:pt idx="94">
                  <c:v>1.611053</c:v>
                </c:pt>
                <c:pt idx="95">
                  <c:v>1.631887</c:v>
                </c:pt>
                <c:pt idx="96">
                  <c:v>1.65272</c:v>
                </c:pt>
                <c:pt idx="97">
                  <c:v>1.673553</c:v>
                </c:pt>
                <c:pt idx="99">
                  <c:v>0.00272</c:v>
                </c:pt>
                <c:pt idx="100">
                  <c:v>0.005359</c:v>
                </c:pt>
                <c:pt idx="101">
                  <c:v>0.008275</c:v>
                </c:pt>
                <c:pt idx="102">
                  <c:v>0.011053</c:v>
                </c:pt>
                <c:pt idx="103">
                  <c:v>0.013831</c:v>
                </c:pt>
                <c:pt idx="104">
                  <c:v>0.016609</c:v>
                </c:pt>
                <c:pt idx="105">
                  <c:v>0.019387</c:v>
                </c:pt>
                <c:pt idx="106">
                  <c:v>0.022164</c:v>
                </c:pt>
                <c:pt idx="107">
                  <c:v>0.024942</c:v>
                </c:pt>
                <c:pt idx="108">
                  <c:v>0.02772</c:v>
                </c:pt>
                <c:pt idx="109">
                  <c:v>0.030498</c:v>
                </c:pt>
                <c:pt idx="110">
                  <c:v>0.033275</c:v>
                </c:pt>
                <c:pt idx="111">
                  <c:v>0.037442</c:v>
                </c:pt>
                <c:pt idx="112">
                  <c:v>0.04022</c:v>
                </c:pt>
                <c:pt idx="113">
                  <c:v>0.042998</c:v>
                </c:pt>
                <c:pt idx="114">
                  <c:v>0.045775</c:v>
                </c:pt>
                <c:pt idx="115">
                  <c:v>0.048553</c:v>
                </c:pt>
                <c:pt idx="116">
                  <c:v>0.051331</c:v>
                </c:pt>
                <c:pt idx="117">
                  <c:v>0.054109</c:v>
                </c:pt>
                <c:pt idx="118">
                  <c:v>0.056887</c:v>
                </c:pt>
                <c:pt idx="119">
                  <c:v>0.059664</c:v>
                </c:pt>
                <c:pt idx="120">
                  <c:v>0.062442</c:v>
                </c:pt>
                <c:pt idx="121">
                  <c:v>0.06522</c:v>
                </c:pt>
                <c:pt idx="122">
                  <c:v>0.069387</c:v>
                </c:pt>
                <c:pt idx="123">
                  <c:v>0.09022</c:v>
                </c:pt>
                <c:pt idx="124">
                  <c:v>0.111053</c:v>
                </c:pt>
                <c:pt idx="125">
                  <c:v>0.131887</c:v>
                </c:pt>
                <c:pt idx="126">
                  <c:v>0.15272</c:v>
                </c:pt>
                <c:pt idx="127">
                  <c:v>0.173553</c:v>
                </c:pt>
                <c:pt idx="128">
                  <c:v>0.194387</c:v>
                </c:pt>
                <c:pt idx="129">
                  <c:v>0.21522</c:v>
                </c:pt>
                <c:pt idx="130">
                  <c:v>0.236053</c:v>
                </c:pt>
                <c:pt idx="131">
                  <c:v>0.256887</c:v>
                </c:pt>
                <c:pt idx="132">
                  <c:v>0.27772</c:v>
                </c:pt>
                <c:pt idx="133">
                  <c:v>0.298553</c:v>
                </c:pt>
                <c:pt idx="134">
                  <c:v>0.319387</c:v>
                </c:pt>
                <c:pt idx="135">
                  <c:v>0.34022</c:v>
                </c:pt>
                <c:pt idx="136">
                  <c:v>0.361053</c:v>
                </c:pt>
                <c:pt idx="137">
                  <c:v>0.381887</c:v>
                </c:pt>
                <c:pt idx="138">
                  <c:v>0.40272</c:v>
                </c:pt>
                <c:pt idx="139">
                  <c:v>0.423553</c:v>
                </c:pt>
                <c:pt idx="140">
                  <c:v>0.444387</c:v>
                </c:pt>
                <c:pt idx="141">
                  <c:v>0.46522</c:v>
                </c:pt>
                <c:pt idx="142">
                  <c:v>0.486053</c:v>
                </c:pt>
                <c:pt idx="143">
                  <c:v>0.506887</c:v>
                </c:pt>
                <c:pt idx="144">
                  <c:v>0.52772</c:v>
                </c:pt>
                <c:pt idx="145">
                  <c:v>0.548553</c:v>
                </c:pt>
                <c:pt idx="146">
                  <c:v>0.569387</c:v>
                </c:pt>
                <c:pt idx="147">
                  <c:v>0.59022</c:v>
                </c:pt>
                <c:pt idx="148">
                  <c:v>0.611053</c:v>
                </c:pt>
                <c:pt idx="149">
                  <c:v>0.631887</c:v>
                </c:pt>
                <c:pt idx="150">
                  <c:v>0.65272</c:v>
                </c:pt>
                <c:pt idx="151">
                  <c:v>0.673553</c:v>
                </c:pt>
                <c:pt idx="152">
                  <c:v>0.694387</c:v>
                </c:pt>
                <c:pt idx="153">
                  <c:v>0.71522</c:v>
                </c:pt>
                <c:pt idx="154">
                  <c:v>0.74647</c:v>
                </c:pt>
                <c:pt idx="155">
                  <c:v>0.767303</c:v>
                </c:pt>
                <c:pt idx="156">
                  <c:v>0.788137</c:v>
                </c:pt>
                <c:pt idx="157">
                  <c:v>0.80897</c:v>
                </c:pt>
                <c:pt idx="158">
                  <c:v>0.829803</c:v>
                </c:pt>
                <c:pt idx="159">
                  <c:v>0.850637</c:v>
                </c:pt>
                <c:pt idx="160">
                  <c:v>0.87147</c:v>
                </c:pt>
                <c:pt idx="161">
                  <c:v>0.892303</c:v>
                </c:pt>
                <c:pt idx="162">
                  <c:v>0.913137</c:v>
                </c:pt>
                <c:pt idx="163">
                  <c:v>0.93397</c:v>
                </c:pt>
                <c:pt idx="164">
                  <c:v>0.954803</c:v>
                </c:pt>
                <c:pt idx="165">
                  <c:v>0.975637</c:v>
                </c:pt>
                <c:pt idx="166">
                  <c:v>0.99647</c:v>
                </c:pt>
                <c:pt idx="167">
                  <c:v>1.017303</c:v>
                </c:pt>
                <c:pt idx="168">
                  <c:v>1.048553</c:v>
                </c:pt>
                <c:pt idx="169">
                  <c:v>1.069387</c:v>
                </c:pt>
                <c:pt idx="170">
                  <c:v>1.09022</c:v>
                </c:pt>
                <c:pt idx="171">
                  <c:v>1.111053</c:v>
                </c:pt>
                <c:pt idx="172">
                  <c:v>1.131887</c:v>
                </c:pt>
                <c:pt idx="173">
                  <c:v>1.15272</c:v>
                </c:pt>
                <c:pt idx="174">
                  <c:v>1.173553</c:v>
                </c:pt>
                <c:pt idx="175">
                  <c:v>1.194387</c:v>
                </c:pt>
                <c:pt idx="176">
                  <c:v>1.225637</c:v>
                </c:pt>
                <c:pt idx="177">
                  <c:v>1.256887</c:v>
                </c:pt>
                <c:pt idx="178">
                  <c:v>1.27772</c:v>
                </c:pt>
                <c:pt idx="179">
                  <c:v>1.298553</c:v>
                </c:pt>
                <c:pt idx="180">
                  <c:v>1.329803</c:v>
                </c:pt>
                <c:pt idx="181">
                  <c:v>1.350637</c:v>
                </c:pt>
                <c:pt idx="182">
                  <c:v>1.37147</c:v>
                </c:pt>
                <c:pt idx="183">
                  <c:v>1.392303</c:v>
                </c:pt>
                <c:pt idx="184">
                  <c:v>1.413137</c:v>
                </c:pt>
                <c:pt idx="185">
                  <c:v>1.43397</c:v>
                </c:pt>
                <c:pt idx="186">
                  <c:v>1.454803</c:v>
                </c:pt>
                <c:pt idx="187">
                  <c:v>1.475637</c:v>
                </c:pt>
                <c:pt idx="188">
                  <c:v>1.49647</c:v>
                </c:pt>
                <c:pt idx="189">
                  <c:v>1.517303</c:v>
                </c:pt>
                <c:pt idx="190">
                  <c:v>1.538137</c:v>
                </c:pt>
                <c:pt idx="191">
                  <c:v>1.55897</c:v>
                </c:pt>
                <c:pt idx="192">
                  <c:v>1.579803</c:v>
                </c:pt>
                <c:pt idx="193">
                  <c:v>1.611053</c:v>
                </c:pt>
                <c:pt idx="194">
                  <c:v>1.631887</c:v>
                </c:pt>
                <c:pt idx="195">
                  <c:v>1.65272</c:v>
                </c:pt>
                <c:pt idx="196">
                  <c:v>1.673553</c:v>
                </c:pt>
              </c:numCache>
            </c:numRef>
          </c:xVal>
          <c:yVal>
            <c:numRef>
              <c:f>'Test-Leaky'!$E$4:$E$1413</c:f>
              <c:numCache>
                <c:ptCount val="1410"/>
                <c:pt idx="0">
                  <c:v>3.4102889955531057</c:v>
                </c:pt>
                <c:pt idx="1">
                  <c:v>6.69517485077726</c:v>
                </c:pt>
                <c:pt idx="2">
                  <c:v>8.964972773648025</c:v>
                </c:pt>
                <c:pt idx="3">
                  <c:v>10.423116932019305</c:v>
                </c:pt>
                <c:pt idx="4">
                  <c:v>11.50939184339768</c:v>
                </c:pt>
                <c:pt idx="5">
                  <c:v>12.369323613449096</c:v>
                </c:pt>
                <c:pt idx="6">
                  <c:v>13.07887013171924</c:v>
                </c:pt>
                <c:pt idx="7">
                  <c:v>13.681002188812407</c:v>
                </c:pt>
                <c:pt idx="8">
                  <c:v>14.203700680160544</c:v>
                </c:pt>
                <c:pt idx="9">
                  <c:v>14.66415108691299</c:v>
                </c:pt>
                <c:pt idx="10">
                  <c:v>15.075230578094168</c:v>
                </c:pt>
                <c:pt idx="11">
                  <c:v>15.445706041350224</c:v>
                </c:pt>
                <c:pt idx="12">
                  <c:v>15.94021891117507</c:v>
                </c:pt>
                <c:pt idx="13">
                  <c:v>16.236123269845276</c:v>
                </c:pt>
                <c:pt idx="14">
                  <c:v>16.509405007643103</c:v>
                </c:pt>
                <c:pt idx="15">
                  <c:v>16.762918428070837</c:v>
                </c:pt>
                <c:pt idx="16">
                  <c:v>16.999251549696258</c:v>
                </c:pt>
                <c:pt idx="17">
                  <c:v>17.220302499786857</c:v>
                </c:pt>
                <c:pt idx="18">
                  <c:v>17.42774024781381</c:v>
                </c:pt>
                <c:pt idx="19">
                  <c:v>17.622976414100204</c:v>
                </c:pt>
                <c:pt idx="20">
                  <c:v>17.807151123954753</c:v>
                </c:pt>
                <c:pt idx="21">
                  <c:v>17.981432867250675</c:v>
                </c:pt>
                <c:pt idx="22">
                  <c:v>18.146651115163888</c:v>
                </c:pt>
                <c:pt idx="23">
                  <c:v>18.379170131001796</c:v>
                </c:pt>
                <c:pt idx="24">
                  <c:v>19.328971723790517</c:v>
                </c:pt>
                <c:pt idx="25">
                  <c:v>20.034706152956954</c:v>
                </c:pt>
                <c:pt idx="26">
                  <c:v>20.58397513972391</c:v>
                </c:pt>
                <c:pt idx="27">
                  <c:v>21.02495632538427</c:v>
                </c:pt>
                <c:pt idx="28">
                  <c:v>21.387046679407202</c:v>
                </c:pt>
                <c:pt idx="29">
                  <c:v>21.689447983838015</c:v>
                </c:pt>
                <c:pt idx="30">
                  <c:v>21.945337018406683</c:v>
                </c:pt>
                <c:pt idx="31">
                  <c:v>22.164192763266612</c:v>
                </c:pt>
                <c:pt idx="32">
                  <c:v>22.353026100039173</c:v>
                </c:pt>
                <c:pt idx="33">
                  <c:v>22.51712964583188</c:v>
                </c:pt>
                <c:pt idx="34">
                  <c:v>22.660636995574187</c:v>
                </c:pt>
                <c:pt idx="35">
                  <c:v>22.78680682089027</c:v>
                </c:pt>
                <c:pt idx="36">
                  <c:v>22.898236646305385</c:v>
                </c:pt>
                <c:pt idx="37">
                  <c:v>22.997052781336826</c:v>
                </c:pt>
                <c:pt idx="38">
                  <c:v>23.08500113443745</c:v>
                </c:pt>
                <c:pt idx="39">
                  <c:v>23.16351915623056</c:v>
                </c:pt>
                <c:pt idx="40">
                  <c:v>23.23382200301079</c:v>
                </c:pt>
                <c:pt idx="41">
                  <c:v>23.296934232299677</c:v>
                </c:pt>
                <c:pt idx="42">
                  <c:v>23.353718062253776</c:v>
                </c:pt>
                <c:pt idx="43">
                  <c:v>23.40491918547902</c:v>
                </c:pt>
                <c:pt idx="44">
                  <c:v>23.451178211747944</c:v>
                </c:pt>
                <c:pt idx="45">
                  <c:v>23.4930426326261</c:v>
                </c:pt>
                <c:pt idx="46">
                  <c:v>23.530994039226307</c:v>
                </c:pt>
                <c:pt idx="47">
                  <c:v>23.565451946401165</c:v>
                </c:pt>
                <c:pt idx="48">
                  <c:v>23.596778928532057</c:v>
                </c:pt>
                <c:pt idx="49">
                  <c:v>23.625298092704263</c:v>
                </c:pt>
                <c:pt idx="50">
                  <c:v>23.651293957954973</c:v>
                </c:pt>
                <c:pt idx="51">
                  <c:v>23.675014444124347</c:v>
                </c:pt>
                <c:pt idx="52">
                  <c:v>23.696682874460333</c:v>
                </c:pt>
                <c:pt idx="53">
                  <c:v>23.716497442099676</c:v>
                </c:pt>
                <c:pt idx="54">
                  <c:v>23.734632068609425</c:v>
                </c:pt>
                <c:pt idx="55">
                  <c:v>23.759025106139845</c:v>
                </c:pt>
                <c:pt idx="56">
                  <c:v>23.773613381734155</c:v>
                </c:pt>
                <c:pt idx="57">
                  <c:v>23.787004671637256</c:v>
                </c:pt>
                <c:pt idx="58">
                  <c:v>23.79930492463347</c:v>
                </c:pt>
                <c:pt idx="59">
                  <c:v>23.81061135122386</c:v>
                </c:pt>
                <c:pt idx="60">
                  <c:v>23.82101150736415</c:v>
                </c:pt>
                <c:pt idx="61">
                  <c:v>23.830583050249157</c:v>
                </c:pt>
                <c:pt idx="62">
                  <c:v>23.839397620163947</c:v>
                </c:pt>
                <c:pt idx="63">
                  <c:v>23.847519989444866</c:v>
                </c:pt>
                <c:pt idx="64">
                  <c:v>23.855007819479994</c:v>
                </c:pt>
                <c:pt idx="65">
                  <c:v>23.86191451338653</c:v>
                </c:pt>
                <c:pt idx="66">
                  <c:v>23.868288568052602</c:v>
                </c:pt>
                <c:pt idx="67">
                  <c:v>23.874173195665495</c:v>
                </c:pt>
                <c:pt idx="68">
                  <c:v>23.87960864537194</c:v>
                </c:pt>
                <c:pt idx="69">
                  <c:v>23.88699847200539</c:v>
                </c:pt>
                <c:pt idx="70">
                  <c:v>23.89146355788312</c:v>
                </c:pt>
                <c:pt idx="71">
                  <c:v>23.89559334334262</c:v>
                </c:pt>
                <c:pt idx="72">
                  <c:v>23.89941457489385</c:v>
                </c:pt>
                <c:pt idx="73">
                  <c:v>23.902951698339823</c:v>
                </c:pt>
                <c:pt idx="74">
                  <c:v>23.90622656667518</c:v>
                </c:pt>
                <c:pt idx="75">
                  <c:v>23.90925972291219</c:v>
                </c:pt>
                <c:pt idx="76">
                  <c:v>23.912069993644366</c:v>
                </c:pt>
                <c:pt idx="77">
                  <c:v>23.915904159293316</c:v>
                </c:pt>
                <c:pt idx="78">
                  <c:v>23.919326793512443</c:v>
                </c:pt>
                <c:pt idx="79">
                  <c:v>23.92140279144852</c:v>
                </c:pt>
                <c:pt idx="80">
                  <c:v>23.923328611974483</c:v>
                </c:pt>
                <c:pt idx="81">
                  <c:v>23.925960227707623</c:v>
                </c:pt>
                <c:pt idx="82">
                  <c:v>23.92755806811263</c:v>
                </c:pt>
                <c:pt idx="83">
                  <c:v>23.929041325740727</c:v>
                </c:pt>
                <c:pt idx="84">
                  <c:v>23.93041858725246</c:v>
                </c:pt>
                <c:pt idx="85">
                  <c:v>23.931697650121897</c:v>
                </c:pt>
                <c:pt idx="86">
                  <c:v>23.93288565049732</c:v>
                </c:pt>
                <c:pt idx="87">
                  <c:v>23.933989263783737</c:v>
                </c:pt>
                <c:pt idx="88">
                  <c:v>23.935014691267863</c:v>
                </c:pt>
                <c:pt idx="89">
                  <c:v>23.935967542693824</c:v>
                </c:pt>
                <c:pt idx="90">
                  <c:v>23.936853057406196</c:v>
                </c:pt>
                <c:pt idx="91">
                  <c:v>23.937676201884468</c:v>
                </c:pt>
                <c:pt idx="92">
                  <c:v>23.938441313075717</c:v>
                </c:pt>
                <c:pt idx="93">
                  <c:v>23.93915263147359</c:v>
                </c:pt>
                <c:pt idx="94">
                  <c:v>23.940127041310536</c:v>
                </c:pt>
                <c:pt idx="95">
                  <c:v>23.94072008304063</c:v>
                </c:pt>
                <c:pt idx="96">
                  <c:v>23.941271546336864</c:v>
                </c:pt>
                <c:pt idx="97">
                  <c:v>23.941784406127734</c:v>
                </c:pt>
                <c:pt idx="99">
                  <c:v>5.155871374169383</c:v>
                </c:pt>
                <c:pt idx="100">
                  <c:v>9.031925617960844</c:v>
                </c:pt>
                <c:pt idx="101">
                  <c:v>11.50131545497958</c:v>
                </c:pt>
                <c:pt idx="102">
                  <c:v>13.032523921936313</c:v>
                </c:pt>
                <c:pt idx="103">
                  <c:v>14.155269783716989</c:v>
                </c:pt>
                <c:pt idx="104">
                  <c:v>15.036742036094363</c:v>
                </c:pt>
                <c:pt idx="105">
                  <c:v>15.760455724063679</c:v>
                </c:pt>
                <c:pt idx="106">
                  <c:v>16.37287204580778</c:v>
                </c:pt>
                <c:pt idx="107">
                  <c:v>16.903032520063597</c:v>
                </c:pt>
                <c:pt idx="108">
                  <c:v>17.369488832405196</c:v>
                </c:pt>
                <c:pt idx="109">
                  <c:v>17.785251559195302</c:v>
                </c:pt>
                <c:pt idx="110">
                  <c:v>18.159581257577162</c:v>
                </c:pt>
                <c:pt idx="111">
                  <c:v>18.658691630371557</c:v>
                </c:pt>
                <c:pt idx="112">
                  <c:v>18.957078437302425</c:v>
                </c:pt>
                <c:pt idx="113">
                  <c:v>19.232488912381758</c:v>
                </c:pt>
                <c:pt idx="114">
                  <c:v>19.487845375607215</c:v>
                </c:pt>
                <c:pt idx="115">
                  <c:v>19.72578933382809</c:v>
                </c:pt>
                <c:pt idx="116">
                  <c:v>19.9482585135381</c:v>
                </c:pt>
                <c:pt idx="117">
                  <c:v>20.156953509511847</c:v>
                </c:pt>
                <c:pt idx="118">
                  <c:v>20.35331109202269</c:v>
                </c:pt>
                <c:pt idx="119">
                  <c:v>20.538491276484862</c:v>
                </c:pt>
                <c:pt idx="120">
                  <c:v>20.713679715833997</c:v>
                </c:pt>
                <c:pt idx="121">
                  <c:v>20.87971899619141</c:v>
                </c:pt>
                <c:pt idx="122">
                  <c:v>21.113332974600606</c:v>
                </c:pt>
                <c:pt idx="123">
                  <c:v>22.066946537192237</c:v>
                </c:pt>
                <c:pt idx="124">
                  <c:v>22.774921575166744</c:v>
                </c:pt>
                <c:pt idx="125">
                  <c:v>23.32564230513287</c:v>
                </c:pt>
                <c:pt idx="126">
                  <c:v>23.76762396970238</c:v>
                </c:pt>
                <c:pt idx="127">
                  <c:v>24.13043729438984</c:v>
                </c:pt>
                <c:pt idx="128">
                  <c:v>24.433378121481923</c:v>
                </c:pt>
                <c:pt idx="129">
                  <c:v>24.68968180215784</c:v>
                </c:pt>
                <c:pt idx="130">
                  <c:v>24.908863241711646</c:v>
                </c:pt>
                <c:pt idx="131">
                  <c:v>25.097954836303582</c:v>
                </c:pt>
                <c:pt idx="132">
                  <c:v>25.262268875411333</c:v>
                </c:pt>
                <c:pt idx="133">
                  <c:v>25.4059478650759</c:v>
                </c:pt>
                <c:pt idx="134">
                  <c:v>25.532260062291652</c:v>
                </c:pt>
                <c:pt idx="135">
                  <c:v>25.643808911587985</c:v>
                </c:pt>
                <c:pt idx="136">
                  <c:v>25.742725270720292</c:v>
                </c:pt>
                <c:pt idx="137">
                  <c:v>25.83075868583767</c:v>
                </c:pt>
                <c:pt idx="138">
                  <c:v>25.909349336893467</c:v>
                </c:pt>
                <c:pt idx="139">
                  <c:v>25.979714522037998</c:v>
                </c:pt>
                <c:pt idx="140">
                  <c:v>26.042880549649272</c:v>
                </c:pt>
                <c:pt idx="141">
                  <c:v>26.099711038741482</c:v>
                </c:pt>
                <c:pt idx="142">
                  <c:v>26.15095275292268</c:v>
                </c:pt>
                <c:pt idx="143">
                  <c:v>26.19724726495406</c:v>
                </c:pt>
                <c:pt idx="144">
                  <c:v>26.239142788091996</c:v>
                </c:pt>
                <c:pt idx="145">
                  <c:v>26.277121575407126</c:v>
                </c:pt>
                <c:pt idx="146">
                  <c:v>26.31160361565021</c:v>
                </c:pt>
                <c:pt idx="147">
                  <c:v>26.34295195967848</c:v>
                </c:pt>
                <c:pt idx="148">
                  <c:v>26.371490071815423</c:v>
                </c:pt>
                <c:pt idx="149">
                  <c:v>26.397502761759515</c:v>
                </c:pt>
                <c:pt idx="150">
                  <c:v>26.421238251608266</c:v>
                </c:pt>
                <c:pt idx="151">
                  <c:v>26.442920060169243</c:v>
                </c:pt>
                <c:pt idx="152">
                  <c:v>26.462746625009338</c:v>
                </c:pt>
                <c:pt idx="153">
                  <c:v>26.48089198929108</c:v>
                </c:pt>
                <c:pt idx="154">
                  <c:v>26.505299101051705</c:v>
                </c:pt>
                <c:pt idx="155">
                  <c:v>26.519895569276</c:v>
                </c:pt>
                <c:pt idx="156">
                  <c:v>26.533294279124824</c:v>
                </c:pt>
                <c:pt idx="157">
                  <c:v>26.54560121106092</c:v>
                </c:pt>
                <c:pt idx="158">
                  <c:v>26.556913653116254</c:v>
                </c:pt>
                <c:pt idx="159">
                  <c:v>26.56731927874118</c:v>
                </c:pt>
                <c:pt idx="160">
                  <c:v>26.576895738067673</c:v>
                </c:pt>
                <c:pt idx="161">
                  <c:v>26.585714799015477</c:v>
                </c:pt>
                <c:pt idx="162">
                  <c:v>26.59384123480404</c:v>
                </c:pt>
                <c:pt idx="163">
                  <c:v>26.601332747977597</c:v>
                </c:pt>
                <c:pt idx="164">
                  <c:v>26.60824279461142</c:v>
                </c:pt>
                <c:pt idx="165">
                  <c:v>26.614619912591916</c:v>
                </c:pt>
                <c:pt idx="166">
                  <c:v>26.62050732975932</c:v>
                </c:pt>
                <c:pt idx="167">
                  <c:v>26.625945316974324</c:v>
                </c:pt>
                <c:pt idx="168">
                  <c:v>26.633338540367316</c:v>
                </c:pt>
                <c:pt idx="169">
                  <c:v>26.637805639706542</c:v>
                </c:pt>
                <c:pt idx="170">
                  <c:v>26.641937258435508</c:v>
                </c:pt>
                <c:pt idx="171">
                  <c:v>26.64576018512615</c:v>
                </c:pt>
                <c:pt idx="172">
                  <c:v>26.649298856363263</c:v>
                </c:pt>
                <c:pt idx="173">
                  <c:v>26.65257513342106</c:v>
                </c:pt>
                <c:pt idx="174">
                  <c:v>26.655609577952912</c:v>
                </c:pt>
                <c:pt idx="175">
                  <c:v>26.658421056403892</c:v>
                </c:pt>
                <c:pt idx="176">
                  <c:v>26.66225681168751</c:v>
                </c:pt>
                <c:pt idx="177">
                  <c:v>26.66568085344094</c:v>
                </c:pt>
                <c:pt idx="178">
                  <c:v>26.66775769795915</c:v>
                </c:pt>
                <c:pt idx="179">
                  <c:v>26.669684281514552</c:v>
                </c:pt>
                <c:pt idx="180">
                  <c:v>26.672316951911895</c:v>
                </c:pt>
                <c:pt idx="181">
                  <c:v>26.673915422882356</c:v>
                </c:pt>
                <c:pt idx="182">
                  <c:v>26.67539927598263</c:v>
                </c:pt>
                <c:pt idx="183">
                  <c:v>26.676777042845885</c:v>
                </c:pt>
                <c:pt idx="184">
                  <c:v>26.678056620320987</c:v>
                </c:pt>
                <c:pt idx="185">
                  <c:v>26.679245075868963</c:v>
                </c:pt>
                <c:pt idx="186">
                  <c:v>26.680349103552512</c:v>
                </c:pt>
                <c:pt idx="187">
                  <c:v>26.68137492082244</c:v>
                </c:pt>
                <c:pt idx="188">
                  <c:v>26.682328104433157</c:v>
                </c:pt>
                <c:pt idx="189">
                  <c:v>26.683213979100426</c:v>
                </c:pt>
                <c:pt idx="190">
                  <c:v>26.6840374055533</c:v>
                </c:pt>
                <c:pt idx="191">
                  <c:v>26.68480279551282</c:v>
                </c:pt>
                <c:pt idx="192">
                  <c:v>26.68551435949341</c:v>
                </c:pt>
                <c:pt idx="193">
                  <c:v>26.68648914790176</c:v>
                </c:pt>
                <c:pt idx="194">
                  <c:v>26.687082392707058</c:v>
                </c:pt>
                <c:pt idx="195">
                  <c:v>26.687634040593007</c:v>
                </c:pt>
                <c:pt idx="196">
                  <c:v>26.68814709662827</c:v>
                </c:pt>
              </c:numCache>
            </c:numRef>
          </c:yVal>
          <c:smooth val="0"/>
        </c:ser>
        <c:axId val="18857601"/>
        <c:axId val="35500682"/>
      </c:scatterChart>
      <c:valAx>
        <c:axId val="18857601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00682"/>
        <c:crosses val="autoZero"/>
        <c:crossBetween val="midCat"/>
        <c:dispUnits/>
      </c:valAx>
      <c:valAx>
        <c:axId val="3550068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18857601"/>
        <c:crossesAt val="1E-05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63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28575</xdr:rowOff>
    </xdr:from>
    <xdr:to>
      <xdr:col>10</xdr:col>
      <xdr:colOff>266700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266700" y="1485900"/>
        <a:ext cx="60960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8"/>
  <sheetViews>
    <sheetView tabSelected="1" workbookViewId="0" topLeftCell="A1">
      <selection activeCell="G7" sqref="G7"/>
    </sheetView>
  </sheetViews>
  <sheetFormatPr defaultColWidth="9.140625" defaultRowHeight="12.75"/>
  <sheetData>
    <row r="1" spans="1:8" ht="12.75">
      <c r="A1" s="1" t="s">
        <v>52</v>
      </c>
      <c r="B1" s="1">
        <v>230</v>
      </c>
      <c r="C1" t="s">
        <v>57</v>
      </c>
      <c r="E1" s="1" t="s">
        <v>53</v>
      </c>
      <c r="F1">
        <f>10^H1</f>
        <v>801.9717730024241</v>
      </c>
      <c r="G1" t="s">
        <v>68</v>
      </c>
      <c r="H1">
        <v>2.904159082691866</v>
      </c>
    </row>
    <row r="2" spans="1:8" ht="12.75">
      <c r="A2" s="1" t="s">
        <v>55</v>
      </c>
      <c r="B2" s="1">
        <v>0.4</v>
      </c>
      <c r="C2" t="s">
        <v>60</v>
      </c>
      <c r="E2" s="1" t="s">
        <v>54</v>
      </c>
      <c r="F2">
        <f>10^H2</f>
        <v>3.822156804056502E-05</v>
      </c>
      <c r="G2" t="s">
        <v>61</v>
      </c>
      <c r="H2">
        <v>-4.417691499976041</v>
      </c>
    </row>
    <row r="3" spans="1:8" ht="12.75">
      <c r="A3" s="1" t="s">
        <v>56</v>
      </c>
      <c r="B3" s="1">
        <v>1</v>
      </c>
      <c r="C3" t="s">
        <v>61</v>
      </c>
      <c r="E3" s="1" t="s">
        <v>64</v>
      </c>
      <c r="F3">
        <f>10^H3</f>
        <v>0.005508480939131214</v>
      </c>
      <c r="G3" t="s">
        <v>70</v>
      </c>
      <c r="H3">
        <v>-2.258968149008344</v>
      </c>
    </row>
    <row r="4" spans="1:8" ht="12.75">
      <c r="A4" s="1" t="s">
        <v>62</v>
      </c>
      <c r="B4" s="1">
        <v>85</v>
      </c>
      <c r="C4" t="s">
        <v>60</v>
      </c>
      <c r="D4" s="3"/>
      <c r="E4" s="1" t="s">
        <v>65</v>
      </c>
      <c r="F4">
        <f>10^H4</f>
        <v>1.1710852356022764E-06</v>
      </c>
      <c r="G4" t="s">
        <v>69</v>
      </c>
      <c r="H4">
        <v>-5.931411494334491</v>
      </c>
    </row>
    <row r="5" spans="1:7" ht="12.75">
      <c r="A5" s="1" t="s">
        <v>63</v>
      </c>
      <c r="B5" s="1">
        <v>123</v>
      </c>
      <c r="C5" t="s">
        <v>60</v>
      </c>
      <c r="E5" s="1" t="s">
        <v>66</v>
      </c>
      <c r="F5">
        <f>F3</f>
        <v>0.005508480939131214</v>
      </c>
      <c r="G5" t="s">
        <v>70</v>
      </c>
    </row>
    <row r="6" spans="1:7" ht="12.75">
      <c r="A6" s="1"/>
      <c r="B6" s="1"/>
      <c r="E6" s="1" t="s">
        <v>67</v>
      </c>
      <c r="F6">
        <f>F4</f>
        <v>1.1710852356022764E-06</v>
      </c>
      <c r="G6" t="s">
        <v>69</v>
      </c>
    </row>
    <row r="7" spans="1:2" ht="12.75">
      <c r="A7" s="1"/>
      <c r="B7" s="1"/>
    </row>
    <row r="8" spans="1:6" ht="12.75">
      <c r="A8" s="1"/>
      <c r="B8" s="1"/>
      <c r="E8" s="1" t="s">
        <v>74</v>
      </c>
      <c r="F8">
        <f>SUMSQ('Test-Leaky'!F4:F1135)</f>
        <v>1494.1867262290828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1414"/>
  <sheetViews>
    <sheetView workbookViewId="0" topLeftCell="A64">
      <selection activeCell="F102" sqref="F102"/>
    </sheetView>
  </sheetViews>
  <sheetFormatPr defaultColWidth="9.140625" defaultRowHeight="12.75"/>
  <cols>
    <col min="2" max="2" width="11.57421875" style="0" bestFit="1" customWidth="1"/>
    <col min="4" max="4" width="12.00390625" style="0" bestFit="1" customWidth="1"/>
    <col min="5" max="5" width="12.421875" style="0" bestFit="1" customWidth="1"/>
    <col min="6" max="6" width="9.57421875" style="0" bestFit="1" customWidth="1"/>
  </cols>
  <sheetData>
    <row r="2" ht="12.75">
      <c r="B2" s="1"/>
    </row>
    <row r="3" spans="1:7" ht="16.5" thickBot="1">
      <c r="A3" s="12" t="s">
        <v>50</v>
      </c>
      <c r="B3" s="12" t="s">
        <v>51</v>
      </c>
      <c r="C3" s="12" t="s">
        <v>49</v>
      </c>
      <c r="D3" s="12" t="s">
        <v>71</v>
      </c>
      <c r="E3" s="12" t="s">
        <v>72</v>
      </c>
      <c r="F3" s="12" t="s">
        <v>73</v>
      </c>
      <c r="G3" s="11"/>
    </row>
    <row r="4" spans="1:7" ht="12.75">
      <c r="A4" s="7" t="s">
        <v>59</v>
      </c>
      <c r="B4" s="4">
        <v>200</v>
      </c>
      <c r="C4" s="5">
        <v>0.00272</v>
      </c>
      <c r="D4" s="8">
        <v>9.64</v>
      </c>
      <c r="E4" s="9">
        <f>sleakymoench(PLOTs!$B$1*192.5,PLOTs!$F$1,PLOTs!$F$2,B4,C4,PLOTs!$B$2,PLOTs!$B$3,PLOTs!$B$4,PLOTs!$F$3,PLOTs!$F$4,PLOTs!$B$5,PLOTs!$F$5,PLOTs!$F$6)</f>
        <v>3.410288995406547</v>
      </c>
      <c r="F4" s="9"/>
      <c r="G4" s="3"/>
    </row>
    <row r="5" spans="1:7" ht="12.75">
      <c r="A5" s="7" t="s">
        <v>59</v>
      </c>
      <c r="B5" s="4">
        <v>200</v>
      </c>
      <c r="C5" s="5">
        <v>0.005359</v>
      </c>
      <c r="D5" s="8">
        <v>11.9</v>
      </c>
      <c r="E5" s="9">
        <f>sleakymoench(PLOTs!$B$1*192.5,PLOTs!$F$1,PLOTs!$F$2,B5,C5,PLOTs!$B$2,PLOTs!$B$3,PLOTs!$B$4,PLOTs!$F$3,PLOTs!$F$4,PLOTs!$B$5,PLOTs!$F$5,PLOTs!$F$6)</f>
        <v>6.695174850367394</v>
      </c>
      <c r="F5" s="9"/>
      <c r="G5" s="3"/>
    </row>
    <row r="6" spans="1:7" ht="12.75">
      <c r="A6" s="7" t="s">
        <v>59</v>
      </c>
      <c r="B6" s="4">
        <v>200</v>
      </c>
      <c r="C6" s="5">
        <v>0.008275</v>
      </c>
      <c r="D6" s="8">
        <v>13.21</v>
      </c>
      <c r="E6" s="9">
        <f>sleakymoench(PLOTs!$B$1*192.5,PLOTs!$F$1,PLOTs!$F$2,B6,C6,PLOTs!$B$2,PLOTs!$B$3,PLOTs!$B$4,PLOTs!$F$3,PLOTs!$F$4,PLOTs!$B$5,PLOTs!$F$5,PLOTs!$F$6)</f>
        <v>8.964972773607181</v>
      </c>
      <c r="F6" s="9"/>
      <c r="G6" s="3"/>
    </row>
    <row r="7" spans="1:7" ht="12.75">
      <c r="A7" s="7" t="s">
        <v>59</v>
      </c>
      <c r="B7" s="4">
        <v>200</v>
      </c>
      <c r="C7" s="5">
        <v>0.011053</v>
      </c>
      <c r="D7" s="8">
        <v>14.27</v>
      </c>
      <c r="E7" s="9">
        <f>sleakymoench(PLOTs!$B$1*192.5,PLOTs!$F$1,PLOTs!$F$2,B7,C7,PLOTs!$B$2,PLOTs!$B$3,PLOTs!$B$4,PLOTs!$F$3,PLOTs!$F$4,PLOTs!$B$5,PLOTs!$F$5,PLOTs!$F$6)</f>
        <v>10.423116932424374</v>
      </c>
      <c r="F7" s="9"/>
      <c r="G7" s="3"/>
    </row>
    <row r="8" spans="1:7" ht="12.75">
      <c r="A8" s="7" t="s">
        <v>59</v>
      </c>
      <c r="B8" s="4">
        <v>200</v>
      </c>
      <c r="C8" s="5">
        <v>0.013831</v>
      </c>
      <c r="D8" s="8">
        <v>15.19</v>
      </c>
      <c r="E8" s="9">
        <f>sleakymoench(PLOTs!$B$1*192.5,PLOTs!$F$1,PLOTs!$F$2,B8,C8,PLOTs!$B$2,PLOTs!$B$3,PLOTs!$B$4,PLOTs!$F$3,PLOTs!$F$4,PLOTs!$B$5,PLOTs!$F$5,PLOTs!$F$6)</f>
        <v>11.509391842493704</v>
      </c>
      <c r="F8" s="9"/>
      <c r="G8" s="3"/>
    </row>
    <row r="9" spans="1:7" ht="12.75">
      <c r="A9" s="7" t="s">
        <v>59</v>
      </c>
      <c r="B9" s="4">
        <v>200</v>
      </c>
      <c r="C9" s="5">
        <v>0.016609</v>
      </c>
      <c r="D9" s="8">
        <v>15.96</v>
      </c>
      <c r="E9" s="9">
        <f>sleakymoench(PLOTs!$B$1*192.5,PLOTs!$F$1,PLOTs!$F$2,B9,C9,PLOTs!$B$2,PLOTs!$B$3,PLOTs!$B$4,PLOTs!$F$3,PLOTs!$F$4,PLOTs!$B$5,PLOTs!$F$5,PLOTs!$F$6)</f>
        <v>12.369323610763521</v>
      </c>
      <c r="F9" s="9"/>
      <c r="G9" s="3"/>
    </row>
    <row r="10" spans="1:7" ht="12.75">
      <c r="A10" s="7" t="s">
        <v>59</v>
      </c>
      <c r="B10" s="4">
        <v>200</v>
      </c>
      <c r="C10" s="5">
        <v>0.019387</v>
      </c>
      <c r="D10" s="8">
        <v>16.61</v>
      </c>
      <c r="E10" s="9">
        <f>sleakymoench(PLOTs!$B$1*192.5,PLOTs!$F$1,PLOTs!$F$2,B10,C10,PLOTs!$B$2,PLOTs!$B$3,PLOTs!$B$4,PLOTs!$F$3,PLOTs!$F$4,PLOTs!$B$5,PLOTs!$F$5,PLOTs!$F$6)</f>
        <v>13.07887013240771</v>
      </c>
      <c r="F10" s="9"/>
      <c r="G10" s="3"/>
    </row>
    <row r="11" spans="1:7" ht="12.75">
      <c r="A11" s="7" t="s">
        <v>59</v>
      </c>
      <c r="B11" s="4">
        <v>200</v>
      </c>
      <c r="C11" s="5">
        <v>0.022164</v>
      </c>
      <c r="D11" s="8">
        <v>17.08</v>
      </c>
      <c r="E11" s="9">
        <f>sleakymoench(PLOTs!$B$1*192.5,PLOTs!$F$1,PLOTs!$F$2,B11,C11,PLOTs!$B$2,PLOTs!$B$3,PLOTs!$B$4,PLOTs!$F$3,PLOTs!$F$4,PLOTs!$B$5,PLOTs!$F$5,PLOTs!$F$6)</f>
        <v>13.681002185519255</v>
      </c>
      <c r="F11" s="9">
        <f aca="true" t="shared" si="0" ref="F11:F68">E11-D11</f>
        <v>-3.398997814480744</v>
      </c>
      <c r="G11" s="3"/>
    </row>
    <row r="12" spans="1:7" ht="12.75">
      <c r="A12" s="7" t="s">
        <v>59</v>
      </c>
      <c r="B12" s="4">
        <v>200</v>
      </c>
      <c r="C12" s="5">
        <v>0.024942</v>
      </c>
      <c r="D12" s="8">
        <v>17.44</v>
      </c>
      <c r="E12" s="9">
        <f>sleakymoench(PLOTs!$B$1*192.5,PLOTs!$F$1,PLOTs!$F$2,B12,C12,PLOTs!$B$2,PLOTs!$B$3,PLOTs!$B$4,PLOTs!$F$3,PLOTs!$F$4,PLOTs!$B$5,PLOTs!$F$5,PLOTs!$F$6)</f>
        <v>14.203700679997956</v>
      </c>
      <c r="F12" s="9">
        <f t="shared" si="0"/>
        <v>-3.236299320002045</v>
      </c>
      <c r="G12" s="3"/>
    </row>
    <row r="13" spans="1:7" ht="12.75">
      <c r="A13" s="7" t="s">
        <v>59</v>
      </c>
      <c r="B13" s="4">
        <v>200</v>
      </c>
      <c r="C13" s="5">
        <v>0.02772</v>
      </c>
      <c r="D13" s="8">
        <v>18.06</v>
      </c>
      <c r="E13" s="9">
        <f>sleakymoench(PLOTs!$B$1*192.5,PLOTs!$F$1,PLOTs!$F$2,B13,C13,PLOTs!$B$2,PLOTs!$B$3,PLOTs!$B$4,PLOTs!$F$3,PLOTs!$F$4,PLOTs!$B$5,PLOTs!$F$5,PLOTs!$F$6)</f>
        <v>14.664151087205541</v>
      </c>
      <c r="F13" s="9">
        <f t="shared" si="0"/>
        <v>-3.3958489127944578</v>
      </c>
      <c r="G13" s="3"/>
    </row>
    <row r="14" spans="1:7" ht="12.75">
      <c r="A14" s="7" t="s">
        <v>59</v>
      </c>
      <c r="B14" s="4">
        <v>200</v>
      </c>
      <c r="C14" s="5">
        <v>0.030498</v>
      </c>
      <c r="D14" s="8">
        <v>18.46</v>
      </c>
      <c r="E14" s="9">
        <f>sleakymoench(PLOTs!$B$1*192.5,PLOTs!$F$1,PLOTs!$F$2,B14,C14,PLOTs!$B$2,PLOTs!$B$3,PLOTs!$B$4,PLOTs!$F$3,PLOTs!$F$4,PLOTs!$B$5,PLOTs!$F$5,PLOTs!$F$6)</f>
        <v>15.075230579246456</v>
      </c>
      <c r="F14" s="9">
        <f t="shared" si="0"/>
        <v>-3.3847694207535444</v>
      </c>
      <c r="G14" s="3"/>
    </row>
    <row r="15" spans="1:7" ht="12.75">
      <c r="A15" s="7" t="s">
        <v>59</v>
      </c>
      <c r="B15" s="4">
        <v>200</v>
      </c>
      <c r="C15" s="5">
        <v>0.033275</v>
      </c>
      <c r="D15" s="8">
        <v>18.73</v>
      </c>
      <c r="E15" s="9">
        <f>sleakymoench(PLOTs!$B$1*192.5,PLOTs!$F$1,PLOTs!$F$2,B15,C15,PLOTs!$B$2,PLOTs!$B$3,PLOTs!$B$4,PLOTs!$F$3,PLOTs!$F$4,PLOTs!$B$5,PLOTs!$F$5,PLOTs!$F$6)</f>
        <v>15.445706037978699</v>
      </c>
      <c r="F15" s="9">
        <f t="shared" si="0"/>
        <v>-3.2842939620213016</v>
      </c>
      <c r="G15" s="3"/>
    </row>
    <row r="16" spans="1:7" ht="12.75">
      <c r="A16" s="7" t="s">
        <v>59</v>
      </c>
      <c r="B16" s="4">
        <v>200</v>
      </c>
      <c r="C16" s="5">
        <v>0.037442</v>
      </c>
      <c r="D16" s="8">
        <v>19.24</v>
      </c>
      <c r="E16" s="9">
        <f>sleakymoench(PLOTs!$B$1*192.5,PLOTs!$F$1,PLOTs!$F$2,B16,C16,PLOTs!$B$2,PLOTs!$B$3,PLOTs!$B$4,PLOTs!$F$3,PLOTs!$F$4,PLOTs!$B$5,PLOTs!$F$5,PLOTs!$F$6)</f>
        <v>15.940218910489154</v>
      </c>
      <c r="F16" s="9">
        <f t="shared" si="0"/>
        <v>-3.2997810895108444</v>
      </c>
      <c r="G16" s="3"/>
    </row>
    <row r="17" spans="1:7" ht="12.75">
      <c r="A17" s="7" t="s">
        <v>59</v>
      </c>
      <c r="B17" s="4">
        <v>200</v>
      </c>
      <c r="C17" s="5">
        <v>0.04022</v>
      </c>
      <c r="D17" s="8">
        <v>19.6</v>
      </c>
      <c r="E17" s="9">
        <f>sleakymoench(PLOTs!$B$1*192.5,PLOTs!$F$1,PLOTs!$F$2,B17,C17,PLOTs!$B$2,PLOTs!$B$3,PLOTs!$B$4,PLOTs!$F$3,PLOTs!$F$4,PLOTs!$B$5,PLOTs!$F$5,PLOTs!$F$6)</f>
        <v>16.236123268568214</v>
      </c>
      <c r="F17" s="9">
        <f t="shared" si="0"/>
        <v>-3.3638767314317874</v>
      </c>
      <c r="G17" s="3"/>
    </row>
    <row r="18" spans="1:6" ht="12.75">
      <c r="A18" s="7" t="s">
        <v>59</v>
      </c>
      <c r="B18" s="4">
        <v>200</v>
      </c>
      <c r="C18" s="5">
        <v>0.042998</v>
      </c>
      <c r="D18" s="8">
        <v>19.95</v>
      </c>
      <c r="E18" s="9">
        <f>sleakymoench(PLOTs!$B$1*192.5,PLOTs!$F$1,PLOTs!$F$2,B18,C18,PLOTs!$B$2,PLOTs!$B$3,PLOTs!$B$4,PLOTs!$F$3,PLOTs!$F$4,PLOTs!$B$5,PLOTs!$F$5,PLOTs!$F$6)</f>
        <v>16.509405004876793</v>
      </c>
      <c r="F18" s="9">
        <f t="shared" si="0"/>
        <v>-3.440594995123206</v>
      </c>
    </row>
    <row r="19" spans="1:6" ht="12.75">
      <c r="A19" s="7" t="s">
        <v>59</v>
      </c>
      <c r="B19" s="4">
        <v>200</v>
      </c>
      <c r="C19" s="5">
        <v>0.045775</v>
      </c>
      <c r="D19" s="8">
        <v>20.18</v>
      </c>
      <c r="E19" s="9">
        <f>sleakymoench(PLOTs!$B$1*192.5,PLOTs!$F$1,PLOTs!$F$2,B19,C19,PLOTs!$B$2,PLOTs!$B$3,PLOTs!$B$4,PLOTs!$F$3,PLOTs!$F$4,PLOTs!$B$5,PLOTs!$F$5,PLOTs!$F$6)</f>
        <v>16.762918430255908</v>
      </c>
      <c r="F19" s="9">
        <f t="shared" si="0"/>
        <v>-3.4170815697440915</v>
      </c>
    </row>
    <row r="20" spans="1:6" ht="12.75">
      <c r="A20" s="7" t="s">
        <v>59</v>
      </c>
      <c r="B20" s="4">
        <v>200</v>
      </c>
      <c r="C20" s="5">
        <v>0.048553</v>
      </c>
      <c r="D20" s="8">
        <v>20.4</v>
      </c>
      <c r="E20" s="9">
        <f>sleakymoench(PLOTs!$B$1*192.5,PLOTs!$F$1,PLOTs!$F$2,B20,C20,PLOTs!$B$2,PLOTs!$B$3,PLOTs!$B$4,PLOTs!$F$3,PLOTs!$F$4,PLOTs!$B$5,PLOTs!$F$5,PLOTs!$F$6)</f>
        <v>16.99925154730212</v>
      </c>
      <c r="F20" s="9">
        <f t="shared" si="0"/>
        <v>-3.4007484526978793</v>
      </c>
    </row>
    <row r="21" spans="1:6" ht="12.75">
      <c r="A21" s="7" t="s">
        <v>59</v>
      </c>
      <c r="B21" s="4">
        <v>200</v>
      </c>
      <c r="C21" s="5">
        <v>0.051331</v>
      </c>
      <c r="D21" s="8">
        <v>20.57</v>
      </c>
      <c r="E21" s="9">
        <f>sleakymoench(PLOTs!$B$1*192.5,PLOTs!$F$1,PLOTs!$F$2,B21,C21,PLOTs!$B$2,PLOTs!$B$3,PLOTs!$B$4,PLOTs!$F$3,PLOTs!$F$4,PLOTs!$B$5,PLOTs!$F$5,PLOTs!$F$6)</f>
        <v>17.2203024992602</v>
      </c>
      <c r="F21" s="9">
        <f t="shared" si="0"/>
        <v>-3.3496975007398007</v>
      </c>
    </row>
    <row r="22" spans="1:6" ht="12.75">
      <c r="A22" s="7" t="s">
        <v>59</v>
      </c>
      <c r="B22" s="4">
        <v>200</v>
      </c>
      <c r="C22" s="5">
        <v>0.054109</v>
      </c>
      <c r="D22" s="8">
        <v>20.79</v>
      </c>
      <c r="E22" s="9">
        <f>sleakymoench(PLOTs!$B$1*192.5,PLOTs!$F$1,PLOTs!$F$2,B22,C22,PLOTs!$B$2,PLOTs!$B$3,PLOTs!$B$4,PLOTs!$F$3,PLOTs!$F$4,PLOTs!$B$5,PLOTs!$F$5,PLOTs!$F$6)</f>
        <v>17.42774024546566</v>
      </c>
      <c r="F22" s="9">
        <f t="shared" si="0"/>
        <v>-3.362259754534339</v>
      </c>
    </row>
    <row r="23" spans="1:6" ht="12.75">
      <c r="A23" s="7" t="s">
        <v>59</v>
      </c>
      <c r="B23" s="4">
        <v>200</v>
      </c>
      <c r="C23" s="5">
        <v>0.056887</v>
      </c>
      <c r="D23" s="8">
        <v>21.12</v>
      </c>
      <c r="E23" s="9">
        <f>sleakymoench(PLOTs!$B$1*192.5,PLOTs!$F$1,PLOTs!$F$2,B23,C23,PLOTs!$B$2,PLOTs!$B$3,PLOTs!$B$4,PLOTs!$F$3,PLOTs!$F$4,PLOTs!$B$5,PLOTs!$F$5,PLOTs!$F$6)</f>
        <v>17.6229764133161</v>
      </c>
      <c r="F23" s="9">
        <f t="shared" si="0"/>
        <v>-3.497023586683902</v>
      </c>
    </row>
    <row r="24" spans="1:6" ht="12.75">
      <c r="A24" s="7" t="s">
        <v>59</v>
      </c>
      <c r="B24" s="4">
        <v>200</v>
      </c>
      <c r="C24" s="5">
        <v>0.059664</v>
      </c>
      <c r="D24" s="8">
        <v>21.33</v>
      </c>
      <c r="E24" s="9">
        <f>sleakymoench(PLOTs!$B$1*192.5,PLOTs!$F$1,PLOTs!$F$2,B24,C24,PLOTs!$B$2,PLOTs!$B$3,PLOTs!$B$4,PLOTs!$F$3,PLOTs!$F$4,PLOTs!$B$5,PLOTs!$F$5,PLOTs!$F$6)</f>
        <v>17.807151120171454</v>
      </c>
      <c r="F24" s="9">
        <f t="shared" si="0"/>
        <v>-3.522848879828544</v>
      </c>
    </row>
    <row r="25" spans="1:6" ht="12.75">
      <c r="A25" s="7" t="s">
        <v>59</v>
      </c>
      <c r="B25" s="4">
        <v>200</v>
      </c>
      <c r="C25" s="5">
        <v>0.062442</v>
      </c>
      <c r="D25" s="8">
        <v>21.45</v>
      </c>
      <c r="E25" s="9">
        <f>sleakymoench(PLOTs!$B$1*192.5,PLOTs!$F$1,PLOTs!$F$2,B25,C25,PLOTs!$B$2,PLOTs!$B$3,PLOTs!$B$4,PLOTs!$F$3,PLOTs!$F$4,PLOTs!$B$5,PLOTs!$F$5,PLOTs!$F$6)</f>
        <v>17.98143286937201</v>
      </c>
      <c r="F25" s="9">
        <f t="shared" si="0"/>
        <v>-3.4685671306279886</v>
      </c>
    </row>
    <row r="26" spans="1:6" ht="12.75">
      <c r="A26" s="7" t="s">
        <v>59</v>
      </c>
      <c r="B26" s="4">
        <v>200</v>
      </c>
      <c r="C26" s="5">
        <v>0.06522</v>
      </c>
      <c r="D26" s="8">
        <v>21.58</v>
      </c>
      <c r="E26" s="9">
        <f>sleakymoench(PLOTs!$B$1*192.5,PLOTs!$F$1,PLOTs!$F$2,B26,C26,PLOTs!$B$2,PLOTs!$B$3,PLOTs!$B$4,PLOTs!$F$3,PLOTs!$F$4,PLOTs!$B$5,PLOTs!$F$5,PLOTs!$F$6)</f>
        <v>18.14665111429344</v>
      </c>
      <c r="F26" s="9">
        <f t="shared" si="0"/>
        <v>-3.4333488857065575</v>
      </c>
    </row>
    <row r="27" spans="1:6" ht="12.75">
      <c r="A27" s="7" t="s">
        <v>59</v>
      </c>
      <c r="B27" s="4">
        <v>200</v>
      </c>
      <c r="C27" s="5">
        <v>0.069387</v>
      </c>
      <c r="D27" s="8">
        <v>21.88</v>
      </c>
      <c r="E27" s="9">
        <f>sleakymoench(PLOTs!$B$1*192.5,PLOTs!$F$1,PLOTs!$F$2,B27,C27,PLOTs!$B$2,PLOTs!$B$3,PLOTs!$B$4,PLOTs!$F$3,PLOTs!$F$4,PLOTs!$B$5,PLOTs!$F$5,PLOTs!$F$6)</f>
        <v>18.37917013201474</v>
      </c>
      <c r="F27" s="9">
        <f t="shared" si="0"/>
        <v>-3.50082986798526</v>
      </c>
    </row>
    <row r="28" spans="1:6" ht="12.75">
      <c r="A28" s="7" t="s">
        <v>59</v>
      </c>
      <c r="B28" s="4">
        <v>200</v>
      </c>
      <c r="C28" s="5">
        <v>0.09022</v>
      </c>
      <c r="D28" s="8">
        <v>22.87</v>
      </c>
      <c r="E28" s="9">
        <f>sleakymoench(PLOTs!$B$1*192.5,PLOTs!$F$1,PLOTs!$F$2,B28,C28,PLOTs!$B$2,PLOTs!$B$3,PLOTs!$B$4,PLOTs!$F$3,PLOTs!$F$4,PLOTs!$B$5,PLOTs!$F$5,PLOTs!$F$6)</f>
        <v>19.328971726966625</v>
      </c>
      <c r="F28" s="9">
        <f t="shared" si="0"/>
        <v>-3.541028273033376</v>
      </c>
    </row>
    <row r="29" spans="1:6" ht="12.75">
      <c r="A29" s="7" t="s">
        <v>59</v>
      </c>
      <c r="B29" s="4">
        <v>200</v>
      </c>
      <c r="C29" s="5">
        <v>0.111053</v>
      </c>
      <c r="D29" s="8">
        <v>23.66</v>
      </c>
      <c r="E29" s="9">
        <f>sleakymoench(PLOTs!$B$1*192.5,PLOTs!$F$1,PLOTs!$F$2,B29,C29,PLOTs!$B$2,PLOTs!$B$3,PLOTs!$B$4,PLOTs!$F$3,PLOTs!$F$4,PLOTs!$B$5,PLOTs!$F$5,PLOTs!$F$6)</f>
        <v>20.034706152859563</v>
      </c>
      <c r="F29" s="9">
        <f t="shared" si="0"/>
        <v>-3.625293847140437</v>
      </c>
    </row>
    <row r="30" spans="1:6" ht="12.75">
      <c r="A30" s="7" t="s">
        <v>59</v>
      </c>
      <c r="B30" s="4">
        <v>200</v>
      </c>
      <c r="C30" s="5">
        <v>0.131887</v>
      </c>
      <c r="D30" s="8">
        <v>24.23</v>
      </c>
      <c r="E30" s="9">
        <f>sleakymoench(PLOTs!$B$1*192.5,PLOTs!$F$1,PLOTs!$F$2,B30,C30,PLOTs!$B$2,PLOTs!$B$3,PLOTs!$B$4,PLOTs!$F$3,PLOTs!$F$4,PLOTs!$B$5,PLOTs!$F$5,PLOTs!$F$6)</f>
        <v>20.583975141158692</v>
      </c>
      <c r="F30" s="9">
        <f t="shared" si="0"/>
        <v>-3.646024858841308</v>
      </c>
    </row>
    <row r="31" spans="1:6" ht="12.75">
      <c r="A31" s="7" t="s">
        <v>59</v>
      </c>
      <c r="B31" s="4">
        <v>200</v>
      </c>
      <c r="C31" s="5">
        <v>0.15272</v>
      </c>
      <c r="D31" s="8">
        <v>24.66</v>
      </c>
      <c r="E31" s="9">
        <f>sleakymoench(PLOTs!$B$1*192.5,PLOTs!$F$1,PLOTs!$F$2,B31,C31,PLOTs!$B$2,PLOTs!$B$3,PLOTs!$B$4,PLOTs!$F$3,PLOTs!$F$4,PLOTs!$B$5,PLOTs!$F$5,PLOTs!$F$6)</f>
        <v>21.024956316285913</v>
      </c>
      <c r="F31" s="9">
        <f t="shared" si="0"/>
        <v>-3.6350436837140876</v>
      </c>
    </row>
    <row r="32" spans="1:6" ht="12.75">
      <c r="A32" s="7" t="s">
        <v>59</v>
      </c>
      <c r="B32" s="4">
        <v>200</v>
      </c>
      <c r="C32" s="5">
        <v>0.173553</v>
      </c>
      <c r="D32" s="8">
        <v>24.88</v>
      </c>
      <c r="E32" s="9">
        <f>sleakymoench(PLOTs!$B$1*192.5,PLOTs!$F$1,PLOTs!$F$2,B32,C32,PLOTs!$B$2,PLOTs!$B$3,PLOTs!$B$4,PLOTs!$F$3,PLOTs!$F$4,PLOTs!$B$5,PLOTs!$F$5,PLOTs!$F$6)</f>
        <v>21.387046676478857</v>
      </c>
      <c r="F32" s="9">
        <f t="shared" si="0"/>
        <v>-3.4929533235211423</v>
      </c>
    </row>
    <row r="33" spans="1:6" ht="12.75">
      <c r="A33" s="7" t="s">
        <v>59</v>
      </c>
      <c r="B33" s="4">
        <v>200</v>
      </c>
      <c r="C33" s="5">
        <v>0.194387</v>
      </c>
      <c r="D33" s="8">
        <v>25.32</v>
      </c>
      <c r="E33" s="9">
        <f>sleakymoench(PLOTs!$B$1*192.5,PLOTs!$F$1,PLOTs!$F$2,B33,C33,PLOTs!$B$2,PLOTs!$B$3,PLOTs!$B$4,PLOTs!$F$3,PLOTs!$F$4,PLOTs!$B$5,PLOTs!$F$5,PLOTs!$F$6)</f>
        <v>21.68944798600746</v>
      </c>
      <c r="F33" s="9">
        <f t="shared" si="0"/>
        <v>-3.630552013992542</v>
      </c>
    </row>
    <row r="34" spans="1:6" ht="12.75">
      <c r="A34" s="7" t="s">
        <v>59</v>
      </c>
      <c r="B34" s="4">
        <v>200</v>
      </c>
      <c r="C34" s="5">
        <v>0.21522</v>
      </c>
      <c r="D34" s="8">
        <v>25.43</v>
      </c>
      <c r="E34" s="9">
        <f>sleakymoench(PLOTs!$B$1*192.5,PLOTs!$F$1,PLOTs!$F$2,B34,C34,PLOTs!$B$2,PLOTs!$B$3,PLOTs!$B$4,PLOTs!$F$3,PLOTs!$F$4,PLOTs!$B$5,PLOTs!$F$5,PLOTs!$F$6)</f>
        <v>21.94533702569184</v>
      </c>
      <c r="F34" s="9">
        <f t="shared" si="0"/>
        <v>-3.4846629743081614</v>
      </c>
    </row>
    <row r="35" spans="1:6" ht="12.75">
      <c r="A35" s="7" t="s">
        <v>59</v>
      </c>
      <c r="B35" s="4">
        <v>200</v>
      </c>
      <c r="C35" s="5">
        <v>0.236053</v>
      </c>
      <c r="D35" s="8">
        <v>25.55</v>
      </c>
      <c r="E35" s="9">
        <f>sleakymoench(PLOTs!$B$1*192.5,PLOTs!$F$1,PLOTs!$F$2,B35,C35,PLOTs!$B$2,PLOTs!$B$3,PLOTs!$B$4,PLOTs!$F$3,PLOTs!$F$4,PLOTs!$B$5,PLOTs!$F$5,PLOTs!$F$6)</f>
        <v>22.16419276038067</v>
      </c>
      <c r="F35" s="9">
        <f t="shared" si="0"/>
        <v>-3.385807239619332</v>
      </c>
    </row>
    <row r="36" spans="1:6" ht="12.75">
      <c r="A36" s="7" t="s">
        <v>59</v>
      </c>
      <c r="B36" s="4">
        <v>200</v>
      </c>
      <c r="C36" s="5">
        <v>0.256887</v>
      </c>
      <c r="D36" s="8">
        <v>25.88</v>
      </c>
      <c r="E36" s="9">
        <f>sleakymoench(PLOTs!$B$1*192.5,PLOTs!$F$1,PLOTs!$F$2,B36,C36,PLOTs!$B$2,PLOTs!$B$3,PLOTs!$B$4,PLOTs!$F$3,PLOTs!$F$4,PLOTs!$B$5,PLOTs!$F$5,PLOTs!$F$6)</f>
        <v>22.35302609688216</v>
      </c>
      <c r="F36" s="9">
        <f t="shared" si="0"/>
        <v>-3.526973903117838</v>
      </c>
    </row>
    <row r="37" spans="1:6" ht="12.75">
      <c r="A37" s="7" t="s">
        <v>59</v>
      </c>
      <c r="B37" s="4">
        <v>200</v>
      </c>
      <c r="C37" s="5">
        <v>0.27772</v>
      </c>
      <c r="D37" s="8">
        <v>25.85</v>
      </c>
      <c r="E37" s="9">
        <f>sleakymoench(PLOTs!$B$1*192.5,PLOTs!$F$1,PLOTs!$F$2,B37,C37,PLOTs!$B$2,PLOTs!$B$3,PLOTs!$B$4,PLOTs!$F$3,PLOTs!$F$4,PLOTs!$B$5,PLOTs!$F$5,PLOTs!$F$6)</f>
        <v>22.517129651516466</v>
      </c>
      <c r="F37" s="9">
        <f t="shared" si="0"/>
        <v>-3.332870348483535</v>
      </c>
    </row>
    <row r="38" spans="1:6" ht="12.75">
      <c r="A38" s="7" t="s">
        <v>59</v>
      </c>
      <c r="B38" s="4">
        <v>200</v>
      </c>
      <c r="C38" s="5">
        <v>0.298553</v>
      </c>
      <c r="D38" s="8">
        <v>25.93</v>
      </c>
      <c r="E38" s="9">
        <f>sleakymoench(PLOTs!$B$1*192.5,PLOTs!$F$1,PLOTs!$F$2,B38,C38,PLOTs!$B$2,PLOTs!$B$3,PLOTs!$B$4,PLOTs!$F$3,PLOTs!$F$4,PLOTs!$B$5,PLOTs!$F$5,PLOTs!$F$6)</f>
        <v>22.660636998761415</v>
      </c>
      <c r="F38" s="9">
        <f t="shared" si="0"/>
        <v>-3.2693630012385846</v>
      </c>
    </row>
    <row r="39" spans="1:6" ht="12.75">
      <c r="A39" s="7" t="s">
        <v>59</v>
      </c>
      <c r="B39" s="4">
        <v>200</v>
      </c>
      <c r="C39" s="5">
        <v>0.319387</v>
      </c>
      <c r="D39" s="8">
        <v>26.26</v>
      </c>
      <c r="E39" s="9">
        <f>sleakymoench(PLOTs!$B$1*192.5,PLOTs!$F$1,PLOTs!$F$2,B39,C39,PLOTs!$B$2,PLOTs!$B$3,PLOTs!$B$4,PLOTs!$F$3,PLOTs!$F$4,PLOTs!$B$5,PLOTs!$F$5,PLOTs!$F$6)</f>
        <v>22.786806822312208</v>
      </c>
      <c r="F39" s="9">
        <f t="shared" si="0"/>
        <v>-3.4731931776877936</v>
      </c>
    </row>
    <row r="40" spans="1:6" ht="12.75">
      <c r="A40" s="7" t="s">
        <v>59</v>
      </c>
      <c r="B40" s="4">
        <v>200</v>
      </c>
      <c r="C40" s="5">
        <v>0.34022</v>
      </c>
      <c r="D40" s="8">
        <v>26.34</v>
      </c>
      <c r="E40" s="9">
        <f>sleakymoench(PLOTs!$B$1*192.5,PLOTs!$F$1,PLOTs!$F$2,B40,C40,PLOTs!$B$2,PLOTs!$B$3,PLOTs!$B$4,PLOTs!$F$3,PLOTs!$F$4,PLOTs!$B$5,PLOTs!$F$5,PLOTs!$F$6)</f>
        <v>22.898236645796842</v>
      </c>
      <c r="F40" s="9">
        <f t="shared" si="0"/>
        <v>-3.4417633542031574</v>
      </c>
    </row>
    <row r="41" spans="1:6" ht="12.75">
      <c r="A41" s="7" t="s">
        <v>59</v>
      </c>
      <c r="B41" s="4">
        <v>200</v>
      </c>
      <c r="C41" s="5">
        <v>0.361053</v>
      </c>
      <c r="D41" s="8">
        <v>26.44</v>
      </c>
      <c r="E41" s="9">
        <f>sleakymoench(PLOTs!$B$1*192.5,PLOTs!$F$1,PLOTs!$F$2,B41,C41,PLOTs!$B$2,PLOTs!$B$3,PLOTs!$B$4,PLOTs!$F$3,PLOTs!$F$4,PLOTs!$B$5,PLOTs!$F$5,PLOTs!$F$6)</f>
        <v>22.997052777503317</v>
      </c>
      <c r="F41" s="9">
        <f t="shared" si="0"/>
        <v>-3.4429472224966844</v>
      </c>
    </row>
    <row r="42" spans="1:6" ht="12.75">
      <c r="A42" s="7" t="s">
        <v>59</v>
      </c>
      <c r="B42" s="4">
        <v>200</v>
      </c>
      <c r="C42" s="5">
        <v>0.381887</v>
      </c>
      <c r="D42" s="8">
        <v>26.4</v>
      </c>
      <c r="E42" s="9">
        <f>sleakymoench(PLOTs!$B$1*192.5,PLOTs!$F$1,PLOTs!$F$2,B42,C42,PLOTs!$B$2,PLOTs!$B$3,PLOTs!$B$4,PLOTs!$F$3,PLOTs!$F$4,PLOTs!$B$5,PLOTs!$F$5,PLOTs!$F$6)</f>
        <v>23.085001133701237</v>
      </c>
      <c r="F42" s="9">
        <f t="shared" si="0"/>
        <v>-3.3149988662987617</v>
      </c>
    </row>
    <row r="43" spans="1:6" ht="12.75">
      <c r="A43" s="7" t="s">
        <v>59</v>
      </c>
      <c r="B43" s="4">
        <v>200</v>
      </c>
      <c r="C43" s="5">
        <v>0.40272</v>
      </c>
      <c r="D43" s="8">
        <v>26.48</v>
      </c>
      <c r="E43" s="9">
        <f>sleakymoench(PLOTs!$B$1*192.5,PLOTs!$F$1,PLOTs!$F$2,B43,C43,PLOTs!$B$2,PLOTs!$B$3,PLOTs!$B$4,PLOTs!$F$3,PLOTs!$F$4,PLOTs!$B$5,PLOTs!$F$5,PLOTs!$F$6)</f>
        <v>23.163519161922842</v>
      </c>
      <c r="F43" s="9">
        <f t="shared" si="0"/>
        <v>-3.316480838077158</v>
      </c>
    </row>
    <row r="44" spans="1:6" ht="12.75">
      <c r="A44" s="7" t="s">
        <v>59</v>
      </c>
      <c r="B44" s="4">
        <v>200</v>
      </c>
      <c r="C44" s="5">
        <v>0.423553</v>
      </c>
      <c r="D44" s="8">
        <v>26.43</v>
      </c>
      <c r="E44" s="9">
        <f>sleakymoench(PLOTs!$B$1*192.5,PLOTs!$F$1,PLOTs!$F$2,B44,C44,PLOTs!$B$2,PLOTs!$B$3,PLOTs!$B$4,PLOTs!$F$3,PLOTs!$F$4,PLOTs!$B$5,PLOTs!$F$5,PLOTs!$F$6)</f>
        <v>23.233822007350838</v>
      </c>
      <c r="F44" s="9">
        <f t="shared" si="0"/>
        <v>-3.1961779926491616</v>
      </c>
    </row>
    <row r="45" spans="1:6" ht="12.75">
      <c r="A45" s="7" t="s">
        <v>59</v>
      </c>
      <c r="B45" s="4">
        <v>200</v>
      </c>
      <c r="C45" s="5">
        <v>0.444387</v>
      </c>
      <c r="D45" s="8">
        <v>26.45</v>
      </c>
      <c r="E45" s="9">
        <f>sleakymoench(PLOTs!$B$1*192.5,PLOTs!$F$1,PLOTs!$F$2,B45,C45,PLOTs!$B$2,PLOTs!$B$3,PLOTs!$B$4,PLOTs!$F$3,PLOTs!$F$4,PLOTs!$B$5,PLOTs!$F$5,PLOTs!$F$6)</f>
        <v>23.296934229866373</v>
      </c>
      <c r="F45" s="9">
        <f t="shared" si="0"/>
        <v>-3.153065770133626</v>
      </c>
    </row>
    <row r="46" spans="1:6" ht="12.75">
      <c r="A46" s="7" t="s">
        <v>59</v>
      </c>
      <c r="B46" s="4">
        <v>200</v>
      </c>
      <c r="C46" s="5">
        <v>0.46522</v>
      </c>
      <c r="D46" s="8">
        <v>26.53</v>
      </c>
      <c r="E46" s="9">
        <f>sleakymoench(PLOTs!$B$1*192.5,PLOTs!$F$1,PLOTs!$F$2,B46,C46,PLOTs!$B$2,PLOTs!$B$3,PLOTs!$B$4,PLOTs!$F$3,PLOTs!$F$4,PLOTs!$B$5,PLOTs!$F$5,PLOTs!$F$6)</f>
        <v>23.35371806532186</v>
      </c>
      <c r="F46" s="9">
        <f t="shared" si="0"/>
        <v>-3.1762819346781406</v>
      </c>
    </row>
    <row r="47" spans="1:6" ht="12.75">
      <c r="A47" s="7" t="s">
        <v>59</v>
      </c>
      <c r="B47" s="4">
        <v>200</v>
      </c>
      <c r="C47" s="5">
        <v>0.486053</v>
      </c>
      <c r="D47" s="8">
        <v>25.48</v>
      </c>
      <c r="E47" s="9">
        <f>sleakymoench(PLOTs!$B$1*192.5,PLOTs!$F$1,PLOTs!$F$2,B47,C47,PLOTs!$B$2,PLOTs!$B$3,PLOTs!$B$4,PLOTs!$F$3,PLOTs!$F$4,PLOTs!$B$5,PLOTs!$F$5,PLOTs!$F$6)</f>
        <v>23.404919176224254</v>
      </c>
      <c r="F47" s="9">
        <f t="shared" si="0"/>
        <v>-2.075080823775746</v>
      </c>
    </row>
    <row r="48" spans="1:6" ht="12.75">
      <c r="A48" s="7" t="s">
        <v>59</v>
      </c>
      <c r="B48" s="4">
        <v>200</v>
      </c>
      <c r="C48" s="5">
        <v>0.506887</v>
      </c>
      <c r="D48" s="8">
        <v>26.42</v>
      </c>
      <c r="E48" s="9">
        <f>sleakymoench(PLOTs!$B$1*192.5,PLOTs!$F$1,PLOTs!$F$2,B48,C48,PLOTs!$B$2,PLOTs!$B$3,PLOTs!$B$4,PLOTs!$F$3,PLOTs!$F$4,PLOTs!$B$5,PLOTs!$F$5,PLOTs!$F$6)</f>
        <v>23.4511782029589</v>
      </c>
      <c r="F48" s="9">
        <f t="shared" si="0"/>
        <v>-2.9688217970411017</v>
      </c>
    </row>
    <row r="49" spans="1:6" ht="12.75">
      <c r="A49" s="7" t="s">
        <v>59</v>
      </c>
      <c r="B49" s="4">
        <v>200</v>
      </c>
      <c r="C49" s="5">
        <v>0.52772</v>
      </c>
      <c r="D49" s="8">
        <v>26.33</v>
      </c>
      <c r="E49" s="9">
        <f>sleakymoench(PLOTs!$B$1*192.5,PLOTs!$F$1,PLOTs!$F$2,B49,C49,PLOTs!$B$2,PLOTs!$B$3,PLOTs!$B$4,PLOTs!$F$3,PLOTs!$F$4,PLOTs!$B$5,PLOTs!$F$5,PLOTs!$F$6)</f>
        <v>23.493042628200143</v>
      </c>
      <c r="F49" s="9">
        <f t="shared" si="0"/>
        <v>-2.836957371799855</v>
      </c>
    </row>
    <row r="50" spans="1:6" ht="12.75">
      <c r="A50" s="7" t="s">
        <v>59</v>
      </c>
      <c r="B50" s="4">
        <v>200</v>
      </c>
      <c r="C50" s="5">
        <v>0.548553</v>
      </c>
      <c r="D50" s="8">
        <v>26.53</v>
      </c>
      <c r="E50" s="9">
        <f>sleakymoench(PLOTs!$B$1*192.5,PLOTs!$F$1,PLOTs!$F$2,B50,C50,PLOTs!$B$2,PLOTs!$B$3,PLOTs!$B$4,PLOTs!$F$3,PLOTs!$F$4,PLOTs!$B$5,PLOTs!$F$5,PLOTs!$F$6)</f>
        <v>23.530994047190028</v>
      </c>
      <c r="F50" s="9">
        <f t="shared" si="0"/>
        <v>-2.9990059528099735</v>
      </c>
    </row>
    <row r="51" spans="1:6" ht="12.75">
      <c r="A51" s="7" t="s">
        <v>59</v>
      </c>
      <c r="B51" s="4">
        <v>200</v>
      </c>
      <c r="C51" s="5">
        <v>0.569387</v>
      </c>
      <c r="D51" s="8">
        <v>26.44</v>
      </c>
      <c r="E51" s="9">
        <f>sleakymoench(PLOTs!$B$1*192.5,PLOTs!$F$1,PLOTs!$F$2,B51,C51,PLOTs!$B$2,PLOTs!$B$3,PLOTs!$B$4,PLOTs!$F$3,PLOTs!$F$4,PLOTs!$B$5,PLOTs!$F$5,PLOTs!$F$6)</f>
        <v>23.565451940475963</v>
      </c>
      <c r="F51" s="9">
        <f t="shared" si="0"/>
        <v>-2.874548059524038</v>
      </c>
    </row>
    <row r="52" spans="1:6" ht="12.75">
      <c r="A52" s="7" t="s">
        <v>59</v>
      </c>
      <c r="B52" s="4">
        <v>200</v>
      </c>
      <c r="C52" s="5">
        <v>0.59022</v>
      </c>
      <c r="D52" s="8">
        <v>26.55</v>
      </c>
      <c r="E52" s="9">
        <f>sleakymoench(PLOTs!$B$1*192.5,PLOTs!$F$1,PLOTs!$F$2,B52,C52,PLOTs!$B$2,PLOTs!$B$3,PLOTs!$B$4,PLOTs!$F$3,PLOTs!$F$4,PLOTs!$B$5,PLOTs!$F$5,PLOTs!$F$6)</f>
        <v>23.596778923548822</v>
      </c>
      <c r="F52" s="9">
        <f t="shared" si="0"/>
        <v>-2.953221076451179</v>
      </c>
    </row>
    <row r="53" spans="1:6" ht="12.75">
      <c r="A53" s="7" t="s">
        <v>59</v>
      </c>
      <c r="B53" s="4">
        <v>200</v>
      </c>
      <c r="C53" s="5">
        <v>0.611053</v>
      </c>
      <c r="D53" s="8">
        <v>26.51</v>
      </c>
      <c r="E53" s="9">
        <f>sleakymoench(PLOTs!$B$1*192.5,PLOTs!$F$1,PLOTs!$F$2,B53,C53,PLOTs!$B$2,PLOTs!$B$3,PLOTs!$B$4,PLOTs!$F$3,PLOTs!$F$4,PLOTs!$B$5,PLOTs!$F$5,PLOTs!$F$6)</f>
        <v>23.62529809695129</v>
      </c>
      <c r="F53" s="9">
        <f t="shared" si="0"/>
        <v>-2.884701903048711</v>
      </c>
    </row>
    <row r="54" spans="1:6" ht="12.75">
      <c r="A54" s="7" t="s">
        <v>59</v>
      </c>
      <c r="B54" s="4">
        <v>200</v>
      </c>
      <c r="C54" s="5">
        <v>0.631887</v>
      </c>
      <c r="D54" s="8">
        <v>26.53</v>
      </c>
      <c r="E54" s="9">
        <f>sleakymoench(PLOTs!$B$1*192.5,PLOTs!$F$1,PLOTs!$F$2,B54,C54,PLOTs!$B$2,PLOTs!$B$3,PLOTs!$B$4,PLOTs!$F$3,PLOTs!$F$4,PLOTs!$B$5,PLOTs!$F$5,PLOTs!$F$6)</f>
        <v>23.651293959460855</v>
      </c>
      <c r="F54" s="9">
        <f t="shared" si="0"/>
        <v>-2.8787060405391465</v>
      </c>
    </row>
    <row r="55" spans="1:6" ht="12.75">
      <c r="A55" s="7" t="s">
        <v>59</v>
      </c>
      <c r="B55" s="4">
        <v>200</v>
      </c>
      <c r="C55" s="5">
        <v>0.65272</v>
      </c>
      <c r="D55" s="8">
        <v>26.59</v>
      </c>
      <c r="E55" s="9">
        <f>sleakymoench(PLOTs!$B$1*192.5,PLOTs!$F$1,PLOTs!$F$2,B55,C55,PLOTs!$B$2,PLOTs!$B$3,PLOTs!$B$4,PLOTs!$F$3,PLOTs!$F$4,PLOTs!$B$5,PLOTs!$F$5,PLOTs!$F$6)</f>
        <v>23.675014451811123</v>
      </c>
      <c r="F55" s="9">
        <f t="shared" si="0"/>
        <v>-2.914985548188877</v>
      </c>
    </row>
    <row r="56" spans="1:8" ht="12.75">
      <c r="A56" s="7" t="s">
        <v>59</v>
      </c>
      <c r="B56" s="4">
        <v>200</v>
      </c>
      <c r="C56" s="5">
        <v>0.673553</v>
      </c>
      <c r="D56" s="8">
        <v>26.6</v>
      </c>
      <c r="E56" s="9">
        <f>sleakymoench(PLOTs!$B$1*192.5,PLOTs!$F$1,PLOTs!$F$2,B56,C56,PLOTs!$B$2,PLOTs!$B$3,PLOTs!$B$4,PLOTs!$F$3,PLOTs!$F$4,PLOTs!$B$5,PLOTs!$F$5,PLOTs!$F$6)</f>
        <v>23.696682873304425</v>
      </c>
      <c r="F56" s="9">
        <f t="shared" si="0"/>
        <v>-2.903317126695576</v>
      </c>
      <c r="H56" s="3"/>
    </row>
    <row r="57" spans="1:8" ht="12.75">
      <c r="A57" s="7" t="s">
        <v>59</v>
      </c>
      <c r="B57" s="4">
        <v>200</v>
      </c>
      <c r="C57" s="5">
        <v>0.694387</v>
      </c>
      <c r="D57" s="8">
        <v>26.47</v>
      </c>
      <c r="E57" s="9">
        <f>sleakymoench(PLOTs!$B$1*192.5,PLOTs!$F$1,PLOTs!$F$2,B57,C57,PLOTs!$B$2,PLOTs!$B$3,PLOTs!$B$4,PLOTs!$F$3,PLOTs!$F$4,PLOTs!$B$5,PLOTs!$F$5,PLOTs!$F$6)</f>
        <v>23.71649744266026</v>
      </c>
      <c r="F57" s="9">
        <f t="shared" si="0"/>
        <v>-2.75350255733974</v>
      </c>
      <c r="H57" s="3"/>
    </row>
    <row r="58" spans="1:8" ht="12.75">
      <c r="A58" s="7" t="s">
        <v>59</v>
      </c>
      <c r="B58" s="4">
        <v>200</v>
      </c>
      <c r="C58" s="5">
        <v>0.71522</v>
      </c>
      <c r="D58" s="8">
        <v>26.64</v>
      </c>
      <c r="E58" s="9">
        <f>sleakymoench(PLOTs!$B$1*192.5,PLOTs!$F$1,PLOTs!$F$2,B58,C58,PLOTs!$B$2,PLOTs!$B$3,PLOTs!$B$4,PLOTs!$F$3,PLOTs!$F$4,PLOTs!$B$5,PLOTs!$F$5,PLOTs!$F$6)</f>
        <v>23.734632072298368</v>
      </c>
      <c r="F58" s="9">
        <f t="shared" si="0"/>
        <v>-2.905367927701633</v>
      </c>
      <c r="H58" s="3"/>
    </row>
    <row r="59" spans="1:8" ht="12.75">
      <c r="A59" s="7" t="s">
        <v>59</v>
      </c>
      <c r="B59" s="4">
        <v>200</v>
      </c>
      <c r="C59" s="5">
        <v>0.74647</v>
      </c>
      <c r="D59" s="8">
        <v>26.46</v>
      </c>
      <c r="E59" s="9">
        <f>sleakymoench(PLOTs!$B$1*192.5,PLOTs!$F$1,PLOTs!$F$2,B59,C59,PLOTs!$B$2,PLOTs!$B$3,PLOTs!$B$4,PLOTs!$F$3,PLOTs!$F$4,PLOTs!$B$5,PLOTs!$F$5,PLOTs!$F$6)</f>
        <v>23.759025100924937</v>
      </c>
      <c r="F59" s="9">
        <f t="shared" si="0"/>
        <v>-2.7009748990750637</v>
      </c>
      <c r="H59" s="3"/>
    </row>
    <row r="60" spans="1:8" ht="12.75">
      <c r="A60" s="7" t="s">
        <v>59</v>
      </c>
      <c r="B60" s="4">
        <v>200</v>
      </c>
      <c r="C60" s="5">
        <v>0.767303</v>
      </c>
      <c r="D60" s="8">
        <v>26.33</v>
      </c>
      <c r="E60" s="9">
        <f>sleakymoench(PLOTs!$B$1*192.5,PLOTs!$F$1,PLOTs!$F$2,B60,C60,PLOTs!$B$2,PLOTs!$B$3,PLOTs!$B$4,PLOTs!$F$3,PLOTs!$F$4,PLOTs!$B$5,PLOTs!$F$5,PLOTs!$F$6)</f>
        <v>23.773613375871648</v>
      </c>
      <c r="F60" s="9">
        <f t="shared" si="0"/>
        <v>-2.5563866241283506</v>
      </c>
      <c r="H60" s="3"/>
    </row>
    <row r="61" spans="1:6" ht="12.75">
      <c r="A61" s="7" t="s">
        <v>59</v>
      </c>
      <c r="B61" s="4">
        <v>200</v>
      </c>
      <c r="C61" s="5">
        <v>0.788137</v>
      </c>
      <c r="D61" s="8">
        <v>26.34</v>
      </c>
      <c r="E61" s="9">
        <f>sleakymoench(PLOTs!$B$1*192.5,PLOTs!$F$1,PLOTs!$F$2,B61,C61,PLOTs!$B$2,PLOTs!$B$3,PLOTs!$B$4,PLOTs!$F$3,PLOTs!$F$4,PLOTs!$B$5,PLOTs!$F$5,PLOTs!$F$6)</f>
        <v>23.787004676905692</v>
      </c>
      <c r="F61" s="9">
        <f t="shared" si="0"/>
        <v>-2.552995323094308</v>
      </c>
    </row>
    <row r="62" spans="1:6" ht="12.75">
      <c r="A62" s="7" t="s">
        <v>59</v>
      </c>
      <c r="B62" s="4">
        <v>200</v>
      </c>
      <c r="C62" s="5">
        <v>0.80897</v>
      </c>
      <c r="D62" s="8">
        <v>26.52</v>
      </c>
      <c r="E62" s="9">
        <f>sleakymoench(PLOTs!$B$1*192.5,PLOTs!$F$1,PLOTs!$F$2,B62,C62,PLOTs!$B$2,PLOTs!$B$3,PLOTs!$B$4,PLOTs!$F$3,PLOTs!$F$4,PLOTs!$B$5,PLOTs!$F$5,PLOTs!$F$6)</f>
        <v>23.799304919393727</v>
      </c>
      <c r="F62" s="9">
        <f t="shared" si="0"/>
        <v>-2.720695080606273</v>
      </c>
    </row>
    <row r="63" spans="1:6" ht="12.75">
      <c r="A63" s="7" t="s">
        <v>59</v>
      </c>
      <c r="B63" s="4">
        <v>200</v>
      </c>
      <c r="C63" s="5">
        <v>0.829803</v>
      </c>
      <c r="D63" s="8">
        <v>26.38</v>
      </c>
      <c r="E63" s="9">
        <f>sleakymoench(PLOTs!$B$1*192.5,PLOTs!$F$1,PLOTs!$F$2,B63,C63,PLOTs!$B$2,PLOTs!$B$3,PLOTs!$B$4,PLOTs!$F$3,PLOTs!$F$4,PLOTs!$B$5,PLOTs!$F$5,PLOTs!$F$6)</f>
        <v>23.81061133683756</v>
      </c>
      <c r="F63" s="9">
        <f t="shared" si="0"/>
        <v>-2.5693886631624387</v>
      </c>
    </row>
    <row r="64" spans="1:6" ht="12.75">
      <c r="A64" s="7" t="s">
        <v>59</v>
      </c>
      <c r="B64" s="4">
        <v>200</v>
      </c>
      <c r="C64" s="5">
        <v>0.850637</v>
      </c>
      <c r="D64" s="8">
        <v>26.64</v>
      </c>
      <c r="E64" s="9">
        <f>sleakymoench(PLOTs!$B$1*192.5,PLOTs!$F$1,PLOTs!$F$2,B64,C64,PLOTs!$B$2,PLOTs!$B$3,PLOTs!$B$4,PLOTs!$F$3,PLOTs!$F$4,PLOTs!$B$5,PLOTs!$F$5,PLOTs!$F$6)</f>
        <v>23.821011511940412</v>
      </c>
      <c r="F64" s="9">
        <f t="shared" si="0"/>
        <v>-2.8189884880595883</v>
      </c>
    </row>
    <row r="65" spans="1:6" ht="12.75">
      <c r="A65" s="7" t="s">
        <v>59</v>
      </c>
      <c r="B65" s="4">
        <v>200</v>
      </c>
      <c r="C65" s="5">
        <v>0.87147</v>
      </c>
      <c r="D65" s="8">
        <v>26.45</v>
      </c>
      <c r="E65" s="9">
        <f>sleakymoench(PLOTs!$B$1*192.5,PLOTs!$F$1,PLOTs!$F$2,B65,C65,PLOTs!$B$2,PLOTs!$B$3,PLOTs!$B$4,PLOTs!$F$3,PLOTs!$F$4,PLOTs!$B$5,PLOTs!$F$5,PLOTs!$F$6)</f>
        <v>23.83058305193662</v>
      </c>
      <c r="F65" s="9">
        <f t="shared" si="0"/>
        <v>-2.619416948063378</v>
      </c>
    </row>
    <row r="66" spans="1:6" ht="12.75">
      <c r="A66" s="7" t="s">
        <v>59</v>
      </c>
      <c r="B66" s="4">
        <v>200</v>
      </c>
      <c r="C66" s="5">
        <v>0.892303</v>
      </c>
      <c r="D66" s="8">
        <v>26.46</v>
      </c>
      <c r="E66" s="9">
        <f>sleakymoench(PLOTs!$B$1*192.5,PLOTs!$F$1,PLOTs!$F$2,B66,C66,PLOTs!$B$2,PLOTs!$B$3,PLOTs!$B$4,PLOTs!$F$3,PLOTs!$F$4,PLOTs!$B$5,PLOTs!$F$5,PLOTs!$F$6)</f>
        <v>23.839397618806675</v>
      </c>
      <c r="F66" s="9">
        <f t="shared" si="0"/>
        <v>-2.6206023811933257</v>
      </c>
    </row>
    <row r="67" spans="1:6" ht="12.75">
      <c r="A67" s="7" t="s">
        <v>59</v>
      </c>
      <c r="B67" s="4">
        <v>200</v>
      </c>
      <c r="C67" s="5">
        <v>0.913137</v>
      </c>
      <c r="D67" s="8">
        <v>26.41</v>
      </c>
      <c r="E67" s="9">
        <f>sleakymoench(PLOTs!$B$1*192.5,PLOTs!$F$1,PLOTs!$F$2,B67,C67,PLOTs!$B$2,PLOTs!$B$3,PLOTs!$B$4,PLOTs!$F$3,PLOTs!$F$4,PLOTs!$B$5,PLOTs!$F$5,PLOTs!$F$6)</f>
        <v>23.847519994276304</v>
      </c>
      <c r="F67" s="9">
        <f t="shared" si="0"/>
        <v>-2.562480005723696</v>
      </c>
    </row>
    <row r="68" spans="1:6" ht="12.75">
      <c r="A68" s="7" t="s">
        <v>59</v>
      </c>
      <c r="B68" s="4">
        <v>200</v>
      </c>
      <c r="C68" s="5">
        <v>0.93397</v>
      </c>
      <c r="D68" s="8">
        <v>26.67</v>
      </c>
      <c r="E68" s="9">
        <f>sleakymoench(PLOTs!$B$1*192.5,PLOTs!$F$1,PLOTs!$F$2,B68,C68,PLOTs!$B$2,PLOTs!$B$3,PLOTs!$B$4,PLOTs!$F$3,PLOTs!$F$4,PLOTs!$B$5,PLOTs!$F$5,PLOTs!$F$6)</f>
        <v>23.855007810032582</v>
      </c>
      <c r="F68" s="9">
        <f t="shared" si="0"/>
        <v>-2.8149921899674197</v>
      </c>
    </row>
    <row r="69" spans="1:6" ht="12.75">
      <c r="A69" s="7" t="s">
        <v>59</v>
      </c>
      <c r="B69" s="4">
        <v>200</v>
      </c>
      <c r="C69" s="5">
        <v>0.954803</v>
      </c>
      <c r="D69" s="8">
        <v>26.56</v>
      </c>
      <c r="E69" s="9">
        <f>sleakymoench(PLOTs!$B$1*192.5,PLOTs!$F$1,PLOTs!$F$2,B69,C69,PLOTs!$B$2,PLOTs!$B$3,PLOTs!$B$4,PLOTs!$F$3,PLOTs!$F$4,PLOTs!$B$5,PLOTs!$F$5,PLOTs!$F$6)</f>
        <v>23.861914503601643</v>
      </c>
      <c r="F69" s="9">
        <f aca="true" t="shared" si="1" ref="F69:F132">E69-D69</f>
        <v>-2.698085496398356</v>
      </c>
    </row>
    <row r="70" spans="1:6" ht="12.75">
      <c r="A70" s="7" t="s">
        <v>59</v>
      </c>
      <c r="B70" s="4">
        <v>200</v>
      </c>
      <c r="C70" s="5">
        <v>0.975637</v>
      </c>
      <c r="D70" s="8">
        <v>26.51</v>
      </c>
      <c r="E70" s="9">
        <f>sleakymoench(PLOTs!$B$1*192.5,PLOTs!$F$1,PLOTs!$F$2,B70,C70,PLOTs!$B$2,PLOTs!$B$3,PLOTs!$B$4,PLOTs!$F$3,PLOTs!$F$4,PLOTs!$B$5,PLOTs!$F$5,PLOTs!$F$6)</f>
        <v>23.868288567520583</v>
      </c>
      <c r="F70" s="9">
        <f t="shared" si="1"/>
        <v>-2.6417114324794184</v>
      </c>
    </row>
    <row r="71" spans="1:6" ht="12.75">
      <c r="A71" s="7" t="s">
        <v>59</v>
      </c>
      <c r="B71" s="4">
        <v>200</v>
      </c>
      <c r="C71" s="5">
        <v>0.99647</v>
      </c>
      <c r="D71" s="8">
        <v>26.54</v>
      </c>
      <c r="E71" s="9">
        <f>sleakymoench(PLOTs!$B$1*192.5,PLOTs!$F$1,PLOTs!$F$2,B71,C71,PLOTs!$B$2,PLOTs!$B$3,PLOTs!$B$4,PLOTs!$F$3,PLOTs!$F$4,PLOTs!$B$5,PLOTs!$F$5,PLOTs!$F$6)</f>
        <v>23.874173199485206</v>
      </c>
      <c r="F71" s="9">
        <f t="shared" si="1"/>
        <v>-2.665826800514793</v>
      </c>
    </row>
    <row r="72" spans="1:6" ht="12.75">
      <c r="A72" s="7" t="s">
        <v>59</v>
      </c>
      <c r="B72" s="4">
        <v>200</v>
      </c>
      <c r="C72" s="5">
        <v>1.017303</v>
      </c>
      <c r="D72" s="8">
        <v>26.67</v>
      </c>
      <c r="E72" s="9">
        <f>sleakymoench(PLOTs!$B$1*192.5,PLOTs!$F$1,PLOTs!$F$2,B72,C72,PLOTs!$B$2,PLOTs!$B$3,PLOTs!$B$4,PLOTs!$F$3,PLOTs!$F$4,PLOTs!$B$5,PLOTs!$F$5,PLOTs!$F$6)</f>
        <v>23.879608647752878</v>
      </c>
      <c r="F72" s="9">
        <f t="shared" si="1"/>
        <v>-2.7903913522471235</v>
      </c>
    </row>
    <row r="73" spans="1:6" ht="12.75">
      <c r="A73" s="7" t="s">
        <v>59</v>
      </c>
      <c r="B73" s="4">
        <v>200</v>
      </c>
      <c r="C73" s="5">
        <v>1.048553</v>
      </c>
      <c r="D73" s="8">
        <v>26.6</v>
      </c>
      <c r="E73" s="9">
        <f>sleakymoench(PLOTs!$B$1*192.5,PLOTs!$F$1,PLOTs!$F$2,B73,C73,PLOTs!$B$2,PLOTs!$B$3,PLOTs!$B$4,PLOTs!$F$3,PLOTs!$F$4,PLOTs!$B$5,PLOTs!$F$5,PLOTs!$F$6)</f>
        <v>23.886998480090377</v>
      </c>
      <c r="F73" s="9">
        <f t="shared" si="1"/>
        <v>-2.713001519909625</v>
      </c>
    </row>
    <row r="74" spans="1:6" ht="12.75">
      <c r="A74" s="7" t="s">
        <v>59</v>
      </c>
      <c r="B74" s="4">
        <v>200</v>
      </c>
      <c r="C74" s="5">
        <v>1.069387</v>
      </c>
      <c r="D74" s="8">
        <v>26.56</v>
      </c>
      <c r="E74" s="9">
        <f>sleakymoench(PLOTs!$B$1*192.5,PLOTs!$F$1,PLOTs!$F$2,B74,C74,PLOTs!$B$2,PLOTs!$B$3,PLOTs!$B$4,PLOTs!$F$3,PLOTs!$F$4,PLOTs!$B$5,PLOTs!$F$5,PLOTs!$F$6)</f>
        <v>23.891463561442382</v>
      </c>
      <c r="F74" s="9">
        <f t="shared" si="1"/>
        <v>-2.6685364385576165</v>
      </c>
    </row>
    <row r="75" spans="1:6" ht="12.75">
      <c r="A75" s="7" t="s">
        <v>59</v>
      </c>
      <c r="B75" s="4">
        <v>200</v>
      </c>
      <c r="C75" s="5">
        <v>1.09022</v>
      </c>
      <c r="D75" s="8">
        <v>26.82</v>
      </c>
      <c r="E75" s="9">
        <f>sleakymoench(PLOTs!$B$1*192.5,PLOTs!$F$1,PLOTs!$F$2,B75,C75,PLOTs!$B$2,PLOTs!$B$3,PLOTs!$B$4,PLOTs!$F$3,PLOTs!$F$4,PLOTs!$B$5,PLOTs!$F$5,PLOTs!$F$6)</f>
        <v>23.89559333802635</v>
      </c>
      <c r="F75" s="9">
        <f t="shared" si="1"/>
        <v>-2.9244066619736486</v>
      </c>
    </row>
    <row r="76" spans="1:6" ht="12.75">
      <c r="A76" s="7" t="s">
        <v>59</v>
      </c>
      <c r="B76" s="4">
        <v>200</v>
      </c>
      <c r="C76" s="5">
        <v>1.111053</v>
      </c>
      <c r="D76" s="8">
        <v>26.72</v>
      </c>
      <c r="E76" s="9">
        <f>sleakymoench(PLOTs!$B$1*192.5,PLOTs!$F$1,PLOTs!$F$2,B76,C76,PLOTs!$B$2,PLOTs!$B$3,PLOTs!$B$4,PLOTs!$F$3,PLOTs!$F$4,PLOTs!$B$5,PLOTs!$F$5,PLOTs!$F$6)</f>
        <v>23.899414570689437</v>
      </c>
      <c r="F76" s="9">
        <f t="shared" si="1"/>
        <v>-2.8205854293105617</v>
      </c>
    </row>
    <row r="77" spans="1:6" ht="12.75">
      <c r="A77" s="7" t="s">
        <v>59</v>
      </c>
      <c r="B77" s="4">
        <v>200</v>
      </c>
      <c r="C77" s="5">
        <v>1.131887</v>
      </c>
      <c r="D77" s="8">
        <v>26.77</v>
      </c>
      <c r="E77" s="9">
        <f>sleakymoench(PLOTs!$B$1*192.5,PLOTs!$F$1,PLOTs!$F$2,B77,C77,PLOTs!$B$2,PLOTs!$B$3,PLOTs!$B$4,PLOTs!$F$3,PLOTs!$F$4,PLOTs!$B$5,PLOTs!$F$5,PLOTs!$F$6)</f>
        <v>23.90295169665843</v>
      </c>
      <c r="F77" s="9">
        <f t="shared" si="1"/>
        <v>-2.8670483033415692</v>
      </c>
    </row>
    <row r="78" spans="1:6" ht="12.75">
      <c r="A78" s="7" t="s">
        <v>59</v>
      </c>
      <c r="B78" s="4">
        <v>200</v>
      </c>
      <c r="C78" s="5">
        <v>1.15272</v>
      </c>
      <c r="D78" s="8">
        <v>26.72</v>
      </c>
      <c r="E78" s="9">
        <f>sleakymoench(PLOTs!$B$1*192.5,PLOTs!$F$1,PLOTs!$F$2,B78,C78,PLOTs!$B$2,PLOTs!$B$3,PLOTs!$B$4,PLOTs!$F$3,PLOTs!$F$4,PLOTs!$B$5,PLOTs!$F$5,PLOTs!$F$6)</f>
        <v>23.906226572903876</v>
      </c>
      <c r="F78" s="9">
        <f t="shared" si="1"/>
        <v>-2.813773427096123</v>
      </c>
    </row>
    <row r="79" spans="1:6" ht="12.75">
      <c r="A79" s="7" t="s">
        <v>59</v>
      </c>
      <c r="B79" s="4">
        <v>200</v>
      </c>
      <c r="C79" s="5">
        <v>1.173553</v>
      </c>
      <c r="D79" s="8">
        <v>26.82</v>
      </c>
      <c r="E79" s="9">
        <f>sleakymoench(PLOTs!$B$1*192.5,PLOTs!$F$1,PLOTs!$F$2,B79,C79,PLOTs!$B$2,PLOTs!$B$3,PLOTs!$B$4,PLOTs!$F$3,PLOTs!$F$4,PLOTs!$B$5,PLOTs!$F$5,PLOTs!$F$6)</f>
        <v>23.90925971848941</v>
      </c>
      <c r="F79" s="9">
        <f t="shared" si="1"/>
        <v>-2.9107402815105914</v>
      </c>
    </row>
    <row r="80" spans="1:6" ht="12.75">
      <c r="A80" s="7" t="s">
        <v>59</v>
      </c>
      <c r="B80" s="4">
        <v>200</v>
      </c>
      <c r="C80" s="5">
        <v>1.194387</v>
      </c>
      <c r="D80" s="8">
        <v>26.67</v>
      </c>
      <c r="E80" s="9">
        <f>sleakymoench(PLOTs!$B$1*192.5,PLOTs!$F$1,PLOTs!$F$2,B80,C80,PLOTs!$B$2,PLOTs!$B$3,PLOTs!$B$4,PLOTs!$F$3,PLOTs!$F$4,PLOTs!$B$5,PLOTs!$F$5,PLOTs!$F$6)</f>
        <v>23.912070000887034</v>
      </c>
      <c r="F80" s="9">
        <f t="shared" si="1"/>
        <v>-2.7579299991129673</v>
      </c>
    </row>
    <row r="81" spans="1:6" ht="12.75">
      <c r="A81" s="7" t="s">
        <v>59</v>
      </c>
      <c r="B81" s="4">
        <v>200</v>
      </c>
      <c r="C81" s="5">
        <v>1.225637</v>
      </c>
      <c r="D81" s="8">
        <v>26.82</v>
      </c>
      <c r="E81" s="9">
        <f>sleakymoench(PLOTs!$B$1*192.5,PLOTs!$F$1,PLOTs!$F$2,B81,C81,PLOTs!$B$2,PLOTs!$B$3,PLOTs!$B$4,PLOTs!$F$3,PLOTs!$F$4,PLOTs!$B$5,PLOTs!$F$5,PLOTs!$F$6)</f>
        <v>23.915904162610563</v>
      </c>
      <c r="F81" s="9">
        <f t="shared" si="1"/>
        <v>-2.9040958373894377</v>
      </c>
    </row>
    <row r="82" spans="1:6" ht="12.75">
      <c r="A82" s="7" t="s">
        <v>59</v>
      </c>
      <c r="B82" s="4">
        <v>200</v>
      </c>
      <c r="C82" s="5">
        <v>1.256887</v>
      </c>
      <c r="D82" s="8">
        <v>26.75</v>
      </c>
      <c r="E82" s="9">
        <f>sleakymoench(PLOTs!$B$1*192.5,PLOTs!$F$1,PLOTs!$F$2,B82,C82,PLOTs!$B$2,PLOTs!$B$3,PLOTs!$B$4,PLOTs!$F$3,PLOTs!$F$4,PLOTs!$B$5,PLOTs!$F$5,PLOTs!$F$6)</f>
        <v>23.919326800188482</v>
      </c>
      <c r="F82" s="9">
        <f t="shared" si="1"/>
        <v>-2.8306731998115175</v>
      </c>
    </row>
    <row r="83" spans="1:6" ht="12.75">
      <c r="A83" s="7" t="s">
        <v>59</v>
      </c>
      <c r="B83" s="4">
        <v>200</v>
      </c>
      <c r="C83" s="5">
        <v>1.27772</v>
      </c>
      <c r="D83" s="8">
        <v>26.85</v>
      </c>
      <c r="E83" s="9">
        <f>sleakymoench(PLOTs!$B$1*192.5,PLOTs!$F$1,PLOTs!$F$2,B83,C83,PLOTs!$B$2,PLOTs!$B$3,PLOTs!$B$4,PLOTs!$F$3,PLOTs!$F$4,PLOTs!$B$5,PLOTs!$F$5,PLOTs!$F$6)</f>
        <v>23.9214027978803</v>
      </c>
      <c r="F83" s="9">
        <f t="shared" si="1"/>
        <v>-2.9285972021197004</v>
      </c>
    </row>
    <row r="84" spans="1:6" ht="12.75">
      <c r="A84" s="7" t="s">
        <v>59</v>
      </c>
      <c r="B84" s="4">
        <v>200</v>
      </c>
      <c r="C84" s="5">
        <v>1.298553</v>
      </c>
      <c r="D84" s="8">
        <v>26.67</v>
      </c>
      <c r="E84" s="9">
        <f>sleakymoench(PLOTs!$B$1*192.5,PLOTs!$F$1,PLOTs!$F$2,B84,C84,PLOTs!$B$2,PLOTs!$B$3,PLOTs!$B$4,PLOTs!$F$3,PLOTs!$F$4,PLOTs!$B$5,PLOTs!$F$5,PLOTs!$F$6)</f>
        <v>23.923328619768647</v>
      </c>
      <c r="F84" s="9">
        <f t="shared" si="1"/>
        <v>-2.746671380231355</v>
      </c>
    </row>
    <row r="85" spans="1:6" ht="12.75">
      <c r="A85" s="7" t="s">
        <v>59</v>
      </c>
      <c r="B85" s="4">
        <v>200</v>
      </c>
      <c r="C85" s="5">
        <v>1.329803</v>
      </c>
      <c r="D85" s="8">
        <v>26.83</v>
      </c>
      <c r="E85" s="9">
        <f>sleakymoench(PLOTs!$B$1*192.5,PLOTs!$F$1,PLOTs!$F$2,B85,C85,PLOTs!$B$2,PLOTs!$B$3,PLOTs!$B$4,PLOTs!$F$3,PLOTs!$F$4,PLOTs!$B$5,PLOTs!$F$5,PLOTs!$F$6)</f>
        <v>23.925960235969143</v>
      </c>
      <c r="F85" s="9">
        <f t="shared" si="1"/>
        <v>-2.9040397640308555</v>
      </c>
    </row>
    <row r="86" spans="1:6" ht="12.75">
      <c r="A86" s="7" t="s">
        <v>59</v>
      </c>
      <c r="B86" s="4">
        <v>200</v>
      </c>
      <c r="C86" s="5">
        <v>1.350637</v>
      </c>
      <c r="D86" s="8">
        <v>26.8</v>
      </c>
      <c r="E86" s="9">
        <f>sleakymoench(PLOTs!$B$1*192.5,PLOTs!$F$1,PLOTs!$F$2,B86,C86,PLOTs!$B$2,PLOTs!$B$3,PLOTs!$B$4,PLOTs!$F$3,PLOTs!$F$4,PLOTs!$B$5,PLOTs!$F$5,PLOTs!$F$6)</f>
        <v>23.927558058377304</v>
      </c>
      <c r="F86" s="9">
        <f t="shared" si="1"/>
        <v>-2.8724419416226965</v>
      </c>
    </row>
    <row r="87" spans="1:6" ht="12.75">
      <c r="A87" s="7" t="s">
        <v>59</v>
      </c>
      <c r="B87" s="4">
        <v>200</v>
      </c>
      <c r="C87" s="5">
        <v>1.37147</v>
      </c>
      <c r="D87" s="8">
        <v>26.68</v>
      </c>
      <c r="E87" s="9">
        <f>sleakymoench(PLOTs!$B$1*192.5,PLOTs!$F$1,PLOTs!$F$2,B87,C87,PLOTs!$B$2,PLOTs!$B$3,PLOTs!$B$4,PLOTs!$F$3,PLOTs!$F$4,PLOTs!$B$5,PLOTs!$F$5,PLOTs!$F$6)</f>
        <v>23.929041328642167</v>
      </c>
      <c r="F87" s="9">
        <f t="shared" si="1"/>
        <v>-2.7509586713578322</v>
      </c>
    </row>
    <row r="88" spans="1:6" ht="12.75">
      <c r="A88" s="7" t="s">
        <v>59</v>
      </c>
      <c r="B88" s="4">
        <v>200</v>
      </c>
      <c r="C88" s="5">
        <v>1.392303</v>
      </c>
      <c r="D88" s="8">
        <v>26.88</v>
      </c>
      <c r="E88" s="9">
        <f>sleakymoench(PLOTs!$B$1*192.5,PLOTs!$F$1,PLOTs!$F$2,B88,C88,PLOTs!$B$2,PLOTs!$B$3,PLOTs!$B$4,PLOTs!$F$3,PLOTs!$F$4,PLOTs!$B$5,PLOTs!$F$5,PLOTs!$F$6)</f>
        <v>23.930418573832068</v>
      </c>
      <c r="F88" s="9">
        <f t="shared" si="1"/>
        <v>-2.9495814261679314</v>
      </c>
    </row>
    <row r="89" spans="1:6" ht="12.75">
      <c r="A89" s="7" t="s">
        <v>59</v>
      </c>
      <c r="B89" s="4">
        <v>200</v>
      </c>
      <c r="C89" s="5">
        <v>1.413137</v>
      </c>
      <c r="D89" s="8">
        <v>26.78</v>
      </c>
      <c r="E89" s="9">
        <f>sleakymoench(PLOTs!$B$1*192.5,PLOTs!$F$1,PLOTs!$F$2,B89,C89,PLOTs!$B$2,PLOTs!$B$3,PLOTs!$B$4,PLOTs!$F$3,PLOTs!$F$4,PLOTs!$B$5,PLOTs!$F$5,PLOTs!$F$6)</f>
        <v>23.931697645959236</v>
      </c>
      <c r="F89" s="9">
        <f t="shared" si="1"/>
        <v>-2.848302354040765</v>
      </c>
    </row>
    <row r="90" spans="1:6" ht="12.75">
      <c r="A90" s="7" t="s">
        <v>59</v>
      </c>
      <c r="B90" s="4">
        <v>200</v>
      </c>
      <c r="C90" s="5">
        <v>1.43397</v>
      </c>
      <c r="D90" s="8">
        <v>26.74</v>
      </c>
      <c r="E90" s="9">
        <f>sleakymoench(PLOTs!$B$1*192.5,PLOTs!$F$1,PLOTs!$F$2,B90,C90,PLOTs!$B$2,PLOTs!$B$3,PLOTs!$B$4,PLOTs!$F$3,PLOTs!$F$4,PLOTs!$B$5,PLOTs!$F$5,PLOTs!$F$6)</f>
        <v>23.932885654599463</v>
      </c>
      <c r="F90" s="9">
        <f t="shared" si="1"/>
        <v>-2.807114345400535</v>
      </c>
    </row>
    <row r="91" spans="1:6" ht="12.75">
      <c r="A91" s="7" t="s">
        <v>59</v>
      </c>
      <c r="B91" s="4">
        <v>200</v>
      </c>
      <c r="C91" s="5">
        <v>1.454803</v>
      </c>
      <c r="D91" s="8">
        <v>26.88</v>
      </c>
      <c r="E91" s="9">
        <f>sleakymoench(PLOTs!$B$1*192.5,PLOTs!$F$1,PLOTs!$F$2,B91,C91,PLOTs!$B$2,PLOTs!$B$3,PLOTs!$B$4,PLOTs!$F$3,PLOTs!$F$4,PLOTs!$B$5,PLOTs!$F$5,PLOTs!$F$6)</f>
        <v>23.933989268302835</v>
      </c>
      <c r="F91" s="9">
        <f t="shared" si="1"/>
        <v>-2.9460107316971644</v>
      </c>
    </row>
    <row r="92" spans="1:6" ht="12.75">
      <c r="A92" s="7" t="s">
        <v>59</v>
      </c>
      <c r="B92" s="4">
        <v>200</v>
      </c>
      <c r="C92" s="5">
        <v>1.475637</v>
      </c>
      <c r="D92" s="8">
        <v>26.76</v>
      </c>
      <c r="E92" s="9">
        <f>sleakymoench(PLOTs!$B$1*192.5,PLOTs!$F$1,PLOTs!$F$2,B92,C92,PLOTs!$B$2,PLOTs!$B$3,PLOTs!$B$4,PLOTs!$F$3,PLOTs!$F$4,PLOTs!$B$5,PLOTs!$F$5,PLOTs!$F$6)</f>
        <v>23.935014692557544</v>
      </c>
      <c r="F92" s="9">
        <f t="shared" si="1"/>
        <v>-2.824985307442457</v>
      </c>
    </row>
    <row r="93" spans="1:6" ht="12.75">
      <c r="A93" s="7" t="s">
        <v>59</v>
      </c>
      <c r="B93" s="4">
        <v>200</v>
      </c>
      <c r="C93" s="5">
        <v>1.49647</v>
      </c>
      <c r="D93" s="8">
        <v>26.6</v>
      </c>
      <c r="E93" s="9">
        <f>sleakymoench(PLOTs!$B$1*192.5,PLOTs!$F$1,PLOTs!$F$2,B93,C93,PLOTs!$B$2,PLOTs!$B$3,PLOTs!$B$4,PLOTs!$F$3,PLOTs!$F$4,PLOTs!$B$5,PLOTs!$F$5,PLOTs!$F$6)</f>
        <v>23.93596755240529</v>
      </c>
      <c r="F93" s="9">
        <f t="shared" si="1"/>
        <v>-2.6640324475947104</v>
      </c>
    </row>
    <row r="94" spans="1:6" ht="12.75">
      <c r="A94" s="7" t="s">
        <v>59</v>
      </c>
      <c r="B94" s="4">
        <v>200</v>
      </c>
      <c r="C94" s="5">
        <v>1.517303</v>
      </c>
      <c r="D94" s="8">
        <v>26.75</v>
      </c>
      <c r="E94" s="9">
        <f>sleakymoench(PLOTs!$B$1*192.5,PLOTs!$F$1,PLOTs!$F$2,B94,C94,PLOTs!$B$2,PLOTs!$B$3,PLOTs!$B$4,PLOTs!$F$3,PLOTs!$F$4,PLOTs!$B$5,PLOTs!$F$5,PLOTs!$F$6)</f>
        <v>23.936853081123488</v>
      </c>
      <c r="F94" s="9">
        <f t="shared" si="1"/>
        <v>-2.8131469188765124</v>
      </c>
    </row>
    <row r="95" spans="1:6" ht="12.75">
      <c r="A95" s="7" t="s">
        <v>59</v>
      </c>
      <c r="B95" s="4">
        <v>200</v>
      </c>
      <c r="C95" s="5">
        <v>1.538137</v>
      </c>
      <c r="D95" s="8">
        <v>26.59</v>
      </c>
      <c r="E95" s="9">
        <f>sleakymoench(PLOTs!$B$1*192.5,PLOTs!$F$1,PLOTs!$F$2,B95,C95,PLOTs!$B$2,PLOTs!$B$3,PLOTs!$B$4,PLOTs!$F$3,PLOTs!$F$4,PLOTs!$B$5,PLOTs!$F$5,PLOTs!$F$6)</f>
        <v>23.93767619873497</v>
      </c>
      <c r="F95" s="9">
        <f t="shared" si="1"/>
        <v>-2.6523238012650303</v>
      </c>
    </row>
    <row r="96" spans="1:6" ht="12.75">
      <c r="A96" s="7" t="s">
        <v>59</v>
      </c>
      <c r="B96" s="4">
        <v>200</v>
      </c>
      <c r="C96" s="5">
        <v>1.55897</v>
      </c>
      <c r="D96" s="8">
        <v>26.64</v>
      </c>
      <c r="E96" s="9">
        <f>sleakymoench(PLOTs!$B$1*192.5,PLOTs!$F$1,PLOTs!$F$2,B96,C96,PLOTs!$B$2,PLOTs!$B$3,PLOTs!$B$4,PLOTs!$F$3,PLOTs!$F$4,PLOTs!$B$5,PLOTs!$F$5,PLOTs!$F$6)</f>
        <v>23.93844130819266</v>
      </c>
      <c r="F96" s="9">
        <f t="shared" si="1"/>
        <v>-2.701558691807339</v>
      </c>
    </row>
    <row r="97" spans="1:6" ht="12.75">
      <c r="A97" s="7" t="s">
        <v>59</v>
      </c>
      <c r="B97" s="4">
        <v>200</v>
      </c>
      <c r="C97" s="5">
        <v>1.579803</v>
      </c>
      <c r="D97" s="8">
        <v>26.74</v>
      </c>
      <c r="E97" s="9">
        <f>sleakymoench(PLOTs!$B$1*192.5,PLOTs!$F$1,PLOTs!$F$2,B97,C97,PLOTs!$B$2,PLOTs!$B$3,PLOTs!$B$4,PLOTs!$F$3,PLOTs!$F$4,PLOTs!$B$5,PLOTs!$F$5,PLOTs!$F$6)</f>
        <v>23.939152638372978</v>
      </c>
      <c r="F97" s="9">
        <f t="shared" si="1"/>
        <v>-2.800847361627021</v>
      </c>
    </row>
    <row r="98" spans="1:6" ht="12.75">
      <c r="A98" s="7" t="s">
        <v>59</v>
      </c>
      <c r="B98" s="4">
        <v>200</v>
      </c>
      <c r="C98" s="5">
        <v>1.611053</v>
      </c>
      <c r="D98" s="8">
        <v>26.54</v>
      </c>
      <c r="E98" s="9">
        <f>sleakymoench(PLOTs!$B$1*192.5,PLOTs!$F$1,PLOTs!$F$2,B98,C98,PLOTs!$B$2,PLOTs!$B$3,PLOTs!$B$4,PLOTs!$F$3,PLOTs!$F$4,PLOTs!$B$5,PLOTs!$F$5,PLOTs!$F$6)</f>
        <v>23.940127047216976</v>
      </c>
      <c r="F98" s="9">
        <f t="shared" si="1"/>
        <v>-2.5998729527830235</v>
      </c>
    </row>
    <row r="99" spans="1:6" ht="12.75">
      <c r="A99" s="7" t="s">
        <v>59</v>
      </c>
      <c r="B99" s="4">
        <v>200</v>
      </c>
      <c r="C99" s="5">
        <v>1.631887</v>
      </c>
      <c r="D99" s="8">
        <v>26.6</v>
      </c>
      <c r="E99" s="9">
        <f>sleakymoench(PLOTs!$B$1*192.5,PLOTs!$F$1,PLOTs!$F$2,B99,C99,PLOTs!$B$2,PLOTs!$B$3,PLOTs!$B$4,PLOTs!$F$3,PLOTs!$F$4,PLOTs!$B$5,PLOTs!$F$5,PLOTs!$F$6)</f>
        <v>23.940720082404496</v>
      </c>
      <c r="F99" s="9">
        <f t="shared" si="1"/>
        <v>-2.659279917595505</v>
      </c>
    </row>
    <row r="100" spans="1:6" ht="12.75">
      <c r="A100" s="7" t="s">
        <v>59</v>
      </c>
      <c r="B100" s="4">
        <v>200</v>
      </c>
      <c r="C100" s="5">
        <v>1.65272</v>
      </c>
      <c r="D100" s="8">
        <v>26.66</v>
      </c>
      <c r="E100" s="9">
        <f>sleakymoench(PLOTs!$B$1*192.5,PLOTs!$F$1,PLOTs!$F$2,B100,C100,PLOTs!$B$2,PLOTs!$B$3,PLOTs!$B$4,PLOTs!$F$3,PLOTs!$F$4,PLOTs!$B$5,PLOTs!$F$5,PLOTs!$F$6)</f>
        <v>23.941271548535177</v>
      </c>
      <c r="F100" s="9">
        <f t="shared" si="1"/>
        <v>-2.7187284514648233</v>
      </c>
    </row>
    <row r="101" spans="1:6" ht="12.75">
      <c r="A101" s="7" t="s">
        <v>59</v>
      </c>
      <c r="B101" s="4">
        <v>200</v>
      </c>
      <c r="C101" s="5">
        <v>1.673553</v>
      </c>
      <c r="D101" s="8">
        <v>26.6</v>
      </c>
      <c r="E101" s="9">
        <f>sleakymoench(PLOTs!$B$1*192.5,PLOTs!$F$1,PLOTs!$F$2,B101,C101,PLOTs!$B$2,PLOTs!$B$3,PLOTs!$B$4,PLOTs!$F$3,PLOTs!$F$4,PLOTs!$B$5,PLOTs!$F$5,PLOTs!$F$6)</f>
        <v>23.941784399718173</v>
      </c>
      <c r="F101" s="9">
        <f t="shared" si="1"/>
        <v>-2.658215600281828</v>
      </c>
    </row>
    <row r="102" spans="3:6" ht="12.75">
      <c r="D102" s="9"/>
      <c r="E102" s="9"/>
      <c r="F102" s="9"/>
    </row>
    <row r="103" spans="1:6" ht="12.75">
      <c r="A103" s="7" t="s">
        <v>58</v>
      </c>
      <c r="B103" s="4">
        <v>146</v>
      </c>
      <c r="C103" s="6">
        <v>0.00272</v>
      </c>
      <c r="D103" s="10">
        <v>3.88</v>
      </c>
      <c r="E103" s="9">
        <f>sleakymoench(PLOTs!$B$1*192.5,PLOTs!$F$1,PLOTs!$F$2,B103,C103,PLOTs!$B$2,PLOTs!$B$3,PLOTs!$B$4,PLOTs!$F$3,PLOTs!$F$4,PLOTs!$B$5,PLOTs!$F$5,PLOTs!$F$6)</f>
        <v>5.155871374594531</v>
      </c>
      <c r="F103" s="9"/>
    </row>
    <row r="104" spans="1:6" ht="12.75">
      <c r="A104" s="7" t="s">
        <v>58</v>
      </c>
      <c r="B104" s="4">
        <v>146</v>
      </c>
      <c r="C104" s="6">
        <v>0.005359</v>
      </c>
      <c r="D104" s="10">
        <v>6.28</v>
      </c>
      <c r="E104" s="9">
        <f>sleakymoench(PLOTs!$B$1*192.5,PLOTs!$F$1,PLOTs!$F$2,B104,C104,PLOTs!$B$2,PLOTs!$B$3,PLOTs!$B$4,PLOTs!$F$3,PLOTs!$F$4,PLOTs!$B$5,PLOTs!$F$5,PLOTs!$F$6)</f>
        <v>9.031925617461008</v>
      </c>
      <c r="F104" s="9"/>
    </row>
    <row r="105" spans="1:6" ht="12.75">
      <c r="A105" s="7" t="s">
        <v>58</v>
      </c>
      <c r="B105" s="4">
        <v>146</v>
      </c>
      <c r="C105" s="6">
        <v>0.008275</v>
      </c>
      <c r="D105" s="10">
        <v>8.04</v>
      </c>
      <c r="E105" s="9">
        <f>sleakymoench(PLOTs!$B$1*192.5,PLOTs!$F$1,PLOTs!$F$2,B105,C105,PLOTs!$B$2,PLOTs!$B$3,PLOTs!$B$4,PLOTs!$F$3,PLOTs!$F$4,PLOTs!$B$5,PLOTs!$F$5,PLOTs!$F$6)</f>
        <v>11.501315458254627</v>
      </c>
      <c r="F105" s="9"/>
    </row>
    <row r="106" spans="1:6" ht="12.75">
      <c r="A106" s="7" t="s">
        <v>58</v>
      </c>
      <c r="B106" s="4">
        <v>146</v>
      </c>
      <c r="C106" s="6">
        <v>0.011053</v>
      </c>
      <c r="D106" s="10">
        <v>9.29</v>
      </c>
      <c r="E106" s="9">
        <f>sleakymoench(PLOTs!$B$1*192.5,PLOTs!$F$1,PLOTs!$F$2,B106,C106,PLOTs!$B$2,PLOTs!$B$3,PLOTs!$B$4,PLOTs!$F$3,PLOTs!$F$4,PLOTs!$B$5,PLOTs!$F$5,PLOTs!$F$6)</f>
        <v>13.03252392108913</v>
      </c>
      <c r="F106" s="9"/>
    </row>
    <row r="107" spans="1:6" ht="12.75">
      <c r="A107" s="7" t="s">
        <v>58</v>
      </c>
      <c r="B107" s="4">
        <v>146</v>
      </c>
      <c r="C107" s="6">
        <v>0.013831</v>
      </c>
      <c r="D107" s="10">
        <v>10.3</v>
      </c>
      <c r="E107" s="9">
        <f>sleakymoench(PLOTs!$B$1*192.5,PLOTs!$F$1,PLOTs!$F$2,B107,C107,PLOTs!$B$2,PLOTs!$B$3,PLOTs!$B$4,PLOTs!$F$3,PLOTs!$F$4,PLOTs!$B$5,PLOTs!$F$5,PLOTs!$F$6)</f>
        <v>14.155269782506158</v>
      </c>
      <c r="F107" s="9"/>
    </row>
    <row r="108" spans="1:6" ht="12.75">
      <c r="A108" s="7" t="s">
        <v>58</v>
      </c>
      <c r="B108" s="4">
        <v>146</v>
      </c>
      <c r="C108" s="6">
        <v>0.016609</v>
      </c>
      <c r="D108" s="10">
        <v>11.16</v>
      </c>
      <c r="E108" s="9">
        <f>sleakymoench(PLOTs!$B$1*192.5,PLOTs!$F$1,PLOTs!$F$2,B108,C108,PLOTs!$B$2,PLOTs!$B$3,PLOTs!$B$4,PLOTs!$F$3,PLOTs!$F$4,PLOTs!$B$5,PLOTs!$F$5,PLOTs!$F$6)</f>
        <v>15.036742035454676</v>
      </c>
      <c r="F108" s="9"/>
    </row>
    <row r="109" spans="1:6" ht="12.75">
      <c r="A109" s="7" t="s">
        <v>58</v>
      </c>
      <c r="B109" s="4">
        <v>146</v>
      </c>
      <c r="C109" s="6">
        <v>0.019387</v>
      </c>
      <c r="D109" s="10">
        <v>11.9</v>
      </c>
      <c r="E109" s="9">
        <f>sleakymoench(PLOTs!$B$1*192.5,PLOTs!$F$1,PLOTs!$F$2,B109,C109,PLOTs!$B$2,PLOTs!$B$3,PLOTs!$B$4,PLOTs!$F$3,PLOTs!$F$4,PLOTs!$B$5,PLOTs!$F$5,PLOTs!$F$6)</f>
        <v>15.760455724936769</v>
      </c>
      <c r="F109" s="9"/>
    </row>
    <row r="110" spans="1:6" ht="12.75">
      <c r="A110" s="7" t="s">
        <v>58</v>
      </c>
      <c r="B110" s="4">
        <v>146</v>
      </c>
      <c r="C110" s="6">
        <v>0.022164</v>
      </c>
      <c r="D110" s="10">
        <v>12.54</v>
      </c>
      <c r="E110" s="9">
        <f>sleakymoench(PLOTs!$B$1*192.5,PLOTs!$F$1,PLOTs!$F$2,B110,C110,PLOTs!$B$2,PLOTs!$B$3,PLOTs!$B$4,PLOTs!$F$3,PLOTs!$F$4,PLOTs!$B$5,PLOTs!$F$5,PLOTs!$F$6)</f>
        <v>16.372872046019012</v>
      </c>
      <c r="F110" s="9">
        <f t="shared" si="1"/>
        <v>3.8328720460190127</v>
      </c>
    </row>
    <row r="111" spans="1:6" ht="12.75">
      <c r="A111" s="7" t="s">
        <v>58</v>
      </c>
      <c r="B111" s="4">
        <v>146</v>
      </c>
      <c r="C111" s="6">
        <v>0.024942</v>
      </c>
      <c r="D111" s="10">
        <v>13.1</v>
      </c>
      <c r="E111" s="9">
        <f>sleakymoench(PLOTs!$B$1*192.5,PLOTs!$F$1,PLOTs!$F$2,B111,C111,PLOTs!$B$2,PLOTs!$B$3,PLOTs!$B$4,PLOTs!$F$3,PLOTs!$F$4,PLOTs!$B$5,PLOTs!$F$5,PLOTs!$F$6)</f>
        <v>16.903032521738556</v>
      </c>
      <c r="F111" s="9">
        <f t="shared" si="1"/>
        <v>3.8030325217385563</v>
      </c>
    </row>
    <row r="112" spans="1:6" ht="12.75">
      <c r="A112" s="7" t="s">
        <v>58</v>
      </c>
      <c r="B112" s="4">
        <v>146</v>
      </c>
      <c r="C112" s="6">
        <v>0.02772</v>
      </c>
      <c r="D112" s="10">
        <v>13.62</v>
      </c>
      <c r="E112" s="9">
        <f>sleakymoench(PLOTs!$B$1*192.5,PLOTs!$F$1,PLOTs!$F$2,B112,C112,PLOTs!$B$2,PLOTs!$B$3,PLOTs!$B$4,PLOTs!$F$3,PLOTs!$F$4,PLOTs!$B$5,PLOTs!$F$5,PLOTs!$F$6)</f>
        <v>17.369488830612237</v>
      </c>
      <c r="F112" s="9">
        <f t="shared" si="1"/>
        <v>3.749488830612238</v>
      </c>
    </row>
    <row r="113" spans="1:6" ht="12.75">
      <c r="A113" s="7" t="s">
        <v>58</v>
      </c>
      <c r="B113" s="4">
        <v>146</v>
      </c>
      <c r="C113" s="6">
        <v>0.030498</v>
      </c>
      <c r="D113" s="10">
        <v>14.08</v>
      </c>
      <c r="E113" s="9">
        <f>sleakymoench(PLOTs!$B$1*192.5,PLOTs!$F$1,PLOTs!$F$2,B113,C113,PLOTs!$B$2,PLOTs!$B$3,PLOTs!$B$4,PLOTs!$F$3,PLOTs!$F$4,PLOTs!$B$5,PLOTs!$F$5,PLOTs!$F$6)</f>
        <v>17.785251559124433</v>
      </c>
      <c r="F113" s="9">
        <f t="shared" si="1"/>
        <v>3.7052515591244326</v>
      </c>
    </row>
    <row r="114" spans="1:6" ht="12.75">
      <c r="A114" s="7" t="s">
        <v>58</v>
      </c>
      <c r="B114" s="4">
        <v>146</v>
      </c>
      <c r="C114" s="6">
        <v>0.033275</v>
      </c>
      <c r="D114" s="10">
        <v>14.5</v>
      </c>
      <c r="E114" s="9">
        <f>sleakymoench(PLOTs!$B$1*192.5,PLOTs!$F$1,PLOTs!$F$2,B114,C114,PLOTs!$B$2,PLOTs!$B$3,PLOTs!$B$4,PLOTs!$F$3,PLOTs!$F$4,PLOTs!$B$5,PLOTs!$F$5,PLOTs!$F$6)</f>
        <v>18.15958125822655</v>
      </c>
      <c r="F114" s="9">
        <f t="shared" si="1"/>
        <v>3.659581258226549</v>
      </c>
    </row>
    <row r="115" spans="1:6" ht="12.75">
      <c r="A115" s="7" t="s">
        <v>58</v>
      </c>
      <c r="B115" s="4">
        <v>146</v>
      </c>
      <c r="C115" s="6">
        <v>0.037442</v>
      </c>
      <c r="D115" s="10">
        <v>15.09</v>
      </c>
      <c r="E115" s="9">
        <f>sleakymoench(PLOTs!$B$1*192.5,PLOTs!$F$1,PLOTs!$F$2,B115,C115,PLOTs!$B$2,PLOTs!$B$3,PLOTs!$B$4,PLOTs!$F$3,PLOTs!$F$4,PLOTs!$B$5,PLOTs!$F$5,PLOTs!$F$6)</f>
        <v>18.65869163629673</v>
      </c>
      <c r="F115" s="9">
        <f t="shared" si="1"/>
        <v>3.5686916362967303</v>
      </c>
    </row>
    <row r="116" spans="1:6" ht="12.75">
      <c r="A116" s="7" t="s">
        <v>58</v>
      </c>
      <c r="B116" s="4">
        <v>146</v>
      </c>
      <c r="C116" s="6">
        <v>0.04022</v>
      </c>
      <c r="D116" s="10">
        <v>15.46</v>
      </c>
      <c r="E116" s="9">
        <f>sleakymoench(PLOTs!$B$1*192.5,PLOTs!$F$1,PLOTs!$F$2,B116,C116,PLOTs!$B$2,PLOTs!$B$3,PLOTs!$B$4,PLOTs!$F$3,PLOTs!$F$4,PLOTs!$B$5,PLOTs!$F$5,PLOTs!$F$6)</f>
        <v>18.95707844425105</v>
      </c>
      <c r="F116" s="9">
        <f t="shared" si="1"/>
        <v>3.4970784442510485</v>
      </c>
    </row>
    <row r="117" spans="1:6" ht="12.75">
      <c r="A117" s="7" t="s">
        <v>58</v>
      </c>
      <c r="B117" s="4">
        <v>146</v>
      </c>
      <c r="C117" s="6">
        <v>0.042998</v>
      </c>
      <c r="D117" s="10">
        <v>15.78</v>
      </c>
      <c r="E117" s="9">
        <f>sleakymoench(PLOTs!$B$1*192.5,PLOTs!$F$1,PLOTs!$F$2,B117,C117,PLOTs!$B$2,PLOTs!$B$3,PLOTs!$B$4,PLOTs!$F$3,PLOTs!$F$4,PLOTs!$B$5,PLOTs!$F$5,PLOTs!$F$6)</f>
        <v>19.232488912884293</v>
      </c>
      <c r="F117" s="9">
        <f t="shared" si="1"/>
        <v>3.4524889128842933</v>
      </c>
    </row>
    <row r="118" spans="1:6" ht="12.75">
      <c r="A118" s="7" t="s">
        <v>58</v>
      </c>
      <c r="B118" s="4">
        <v>146</v>
      </c>
      <c r="C118" s="6">
        <v>0.045775</v>
      </c>
      <c r="D118" s="10">
        <v>16.09</v>
      </c>
      <c r="E118" s="9">
        <f>sleakymoench(PLOTs!$B$1*192.5,PLOTs!$F$1,PLOTs!$F$2,B118,C118,PLOTs!$B$2,PLOTs!$B$3,PLOTs!$B$4,PLOTs!$F$3,PLOTs!$F$4,PLOTs!$B$5,PLOTs!$F$5,PLOTs!$F$6)</f>
        <v>19.487845372711856</v>
      </c>
      <c r="F118" s="9">
        <f t="shared" si="1"/>
        <v>3.3978453727118563</v>
      </c>
    </row>
    <row r="119" spans="1:6" ht="12.75">
      <c r="A119" s="7" t="s">
        <v>58</v>
      </c>
      <c r="B119" s="4">
        <v>146</v>
      </c>
      <c r="C119" s="6">
        <v>0.048553</v>
      </c>
      <c r="D119" s="10">
        <v>16.37</v>
      </c>
      <c r="E119" s="9">
        <f>sleakymoench(PLOTs!$B$1*192.5,PLOTs!$F$1,PLOTs!$F$2,B119,C119,PLOTs!$B$2,PLOTs!$B$3,PLOTs!$B$4,PLOTs!$F$3,PLOTs!$F$4,PLOTs!$B$5,PLOTs!$F$5,PLOTs!$F$6)</f>
        <v>19.72578933005993</v>
      </c>
      <c r="F119" s="9">
        <f t="shared" si="1"/>
        <v>3.3557893300599275</v>
      </c>
    </row>
    <row r="120" spans="1:6" ht="12.75">
      <c r="A120" s="7" t="s">
        <v>58</v>
      </c>
      <c r="B120" s="4">
        <v>146</v>
      </c>
      <c r="C120" s="6">
        <v>0.051331</v>
      </c>
      <c r="D120" s="10">
        <v>16.64</v>
      </c>
      <c r="E120" s="9">
        <f>sleakymoench(PLOTs!$B$1*192.5,PLOTs!$F$1,PLOTs!$F$2,B120,C120,PLOTs!$B$2,PLOTs!$B$3,PLOTs!$B$4,PLOTs!$F$3,PLOTs!$F$4,PLOTs!$B$5,PLOTs!$F$5,PLOTs!$F$6)</f>
        <v>19.948258510366774</v>
      </c>
      <c r="F120" s="9">
        <f t="shared" si="1"/>
        <v>3.308258510366773</v>
      </c>
    </row>
    <row r="121" spans="1:6" ht="12.75">
      <c r="A121" s="7" t="s">
        <v>58</v>
      </c>
      <c r="B121" s="4">
        <v>146</v>
      </c>
      <c r="C121" s="6">
        <v>0.054109</v>
      </c>
      <c r="D121" s="10">
        <v>16.89</v>
      </c>
      <c r="E121" s="9">
        <f>sleakymoench(PLOTs!$B$1*192.5,PLOTs!$F$1,PLOTs!$F$2,B121,C121,PLOTs!$B$2,PLOTs!$B$3,PLOTs!$B$4,PLOTs!$F$3,PLOTs!$F$4,PLOTs!$B$5,PLOTs!$F$5,PLOTs!$F$6)</f>
        <v>20.15695351323917</v>
      </c>
      <c r="F121" s="9">
        <f t="shared" si="1"/>
        <v>3.2669535132391694</v>
      </c>
    </row>
    <row r="122" spans="1:6" ht="12.75">
      <c r="A122" s="7" t="s">
        <v>58</v>
      </c>
      <c r="B122" s="4">
        <v>146</v>
      </c>
      <c r="C122" s="6">
        <v>0.056887</v>
      </c>
      <c r="D122" s="10">
        <v>17.13</v>
      </c>
      <c r="E122" s="9">
        <f>sleakymoench(PLOTs!$B$1*192.5,PLOTs!$F$1,PLOTs!$F$2,B122,C122,PLOTs!$B$2,PLOTs!$B$3,PLOTs!$B$4,PLOTs!$F$3,PLOTs!$F$4,PLOTs!$B$5,PLOTs!$F$5,PLOTs!$F$6)</f>
        <v>20.353311098606838</v>
      </c>
      <c r="F122" s="9">
        <f t="shared" si="1"/>
        <v>3.223311098606839</v>
      </c>
    </row>
    <row r="123" spans="1:6" ht="12.75">
      <c r="A123" s="7" t="s">
        <v>58</v>
      </c>
      <c r="B123" s="4">
        <v>146</v>
      </c>
      <c r="C123" s="6">
        <v>0.059664</v>
      </c>
      <c r="D123" s="10">
        <v>17.35</v>
      </c>
      <c r="E123" s="9">
        <f>sleakymoench(PLOTs!$B$1*192.5,PLOTs!$F$1,PLOTs!$F$2,B123,C123,PLOTs!$B$2,PLOTs!$B$3,PLOTs!$B$4,PLOTs!$F$3,PLOTs!$F$4,PLOTs!$B$5,PLOTs!$F$5,PLOTs!$F$6)</f>
        <v>20.53849127044858</v>
      </c>
      <c r="F123" s="9">
        <f t="shared" si="1"/>
        <v>3.18849127044858</v>
      </c>
    </row>
    <row r="124" spans="1:6" ht="12.75">
      <c r="A124" s="7" t="s">
        <v>58</v>
      </c>
      <c r="B124" s="4">
        <v>146</v>
      </c>
      <c r="C124" s="6">
        <v>0.062442</v>
      </c>
      <c r="D124" s="10">
        <v>17.56</v>
      </c>
      <c r="E124" s="9">
        <f>sleakymoench(PLOTs!$B$1*192.5,PLOTs!$F$1,PLOTs!$F$2,B124,C124,PLOTs!$B$2,PLOTs!$B$3,PLOTs!$B$4,PLOTs!$F$3,PLOTs!$F$4,PLOTs!$B$5,PLOTs!$F$5,PLOTs!$F$6)</f>
        <v>20.713679720402006</v>
      </c>
      <c r="F124" s="9">
        <f t="shared" si="1"/>
        <v>3.153679720402007</v>
      </c>
    </row>
    <row r="125" spans="1:6" ht="12.75">
      <c r="A125" s="7" t="s">
        <v>58</v>
      </c>
      <c r="B125" s="4">
        <v>146</v>
      </c>
      <c r="C125" s="6">
        <v>0.06522</v>
      </c>
      <c r="D125" s="10">
        <v>17.76</v>
      </c>
      <c r="E125" s="9">
        <f>sleakymoench(PLOTs!$B$1*192.5,PLOTs!$F$1,PLOTs!$F$2,B125,C125,PLOTs!$B$2,PLOTs!$B$3,PLOTs!$B$4,PLOTs!$F$3,PLOTs!$F$4,PLOTs!$B$5,PLOTs!$F$5,PLOTs!$F$6)</f>
        <v>20.879719000211438</v>
      </c>
      <c r="F125" s="9">
        <f t="shared" si="1"/>
        <v>3.119719000211436</v>
      </c>
    </row>
    <row r="126" spans="1:6" ht="12.75">
      <c r="A126" s="7" t="s">
        <v>58</v>
      </c>
      <c r="B126" s="4">
        <v>146</v>
      </c>
      <c r="C126" s="6">
        <v>0.069387</v>
      </c>
      <c r="D126" s="10">
        <v>18.04</v>
      </c>
      <c r="E126" s="9">
        <f>sleakymoench(PLOTs!$B$1*192.5,PLOTs!$F$1,PLOTs!$F$2,B126,C126,PLOTs!$B$2,PLOTs!$B$3,PLOTs!$B$4,PLOTs!$F$3,PLOTs!$F$4,PLOTs!$B$5,PLOTs!$F$5,PLOTs!$F$6)</f>
        <v>21.11333297609543</v>
      </c>
      <c r="F126" s="9">
        <f t="shared" si="1"/>
        <v>3.073332976095429</v>
      </c>
    </row>
    <row r="127" spans="1:6" ht="12.75">
      <c r="A127" s="7" t="s">
        <v>58</v>
      </c>
      <c r="B127" s="4">
        <v>146</v>
      </c>
      <c r="C127" s="6">
        <v>0.09022</v>
      </c>
      <c r="D127" s="10">
        <v>19.19</v>
      </c>
      <c r="E127" s="9">
        <f>sleakymoench(PLOTs!$B$1*192.5,PLOTs!$F$1,PLOTs!$F$2,B127,C127,PLOTs!$B$2,PLOTs!$B$3,PLOTs!$B$4,PLOTs!$F$3,PLOTs!$F$4,PLOTs!$B$5,PLOTs!$F$5,PLOTs!$F$6)</f>
        <v>22.06694653731996</v>
      </c>
      <c r="F127" s="9">
        <f t="shared" si="1"/>
        <v>2.8769465373199594</v>
      </c>
    </row>
    <row r="128" spans="1:6" ht="12.75">
      <c r="A128" s="7" t="s">
        <v>58</v>
      </c>
      <c r="B128" s="4">
        <v>146</v>
      </c>
      <c r="C128" s="6">
        <v>0.111053</v>
      </c>
      <c r="D128" s="10">
        <v>20.03</v>
      </c>
      <c r="E128" s="9">
        <f>sleakymoench(PLOTs!$B$1*192.5,PLOTs!$F$1,PLOTs!$F$2,B128,C128,PLOTs!$B$2,PLOTs!$B$3,PLOTs!$B$4,PLOTs!$F$3,PLOTs!$F$4,PLOTs!$B$5,PLOTs!$F$5,PLOTs!$F$6)</f>
        <v>22.774921573765745</v>
      </c>
      <c r="F128" s="9">
        <f t="shared" si="1"/>
        <v>2.744921573765744</v>
      </c>
    </row>
    <row r="129" spans="1:6" ht="12.75">
      <c r="A129" s="7" t="s">
        <v>58</v>
      </c>
      <c r="B129" s="4">
        <v>146</v>
      </c>
      <c r="C129" s="6">
        <v>0.131887</v>
      </c>
      <c r="D129" s="10">
        <v>20.68</v>
      </c>
      <c r="E129" s="9">
        <f>sleakymoench(PLOTs!$B$1*192.5,PLOTs!$F$1,PLOTs!$F$2,B129,C129,PLOTs!$B$2,PLOTs!$B$3,PLOTs!$B$4,PLOTs!$F$3,PLOTs!$F$4,PLOTs!$B$5,PLOTs!$F$5,PLOTs!$F$6)</f>
        <v>23.325642309065106</v>
      </c>
      <c r="F129" s="9">
        <f t="shared" si="1"/>
        <v>2.6456423090651064</v>
      </c>
    </row>
    <row r="130" spans="1:6" ht="12.75">
      <c r="A130" s="7" t="s">
        <v>58</v>
      </c>
      <c r="B130" s="4">
        <v>146</v>
      </c>
      <c r="C130" s="6">
        <v>0.15272</v>
      </c>
      <c r="D130" s="10">
        <v>21.19</v>
      </c>
      <c r="E130" s="9">
        <f>sleakymoench(PLOTs!$B$1*192.5,PLOTs!$F$1,PLOTs!$F$2,B130,C130,PLOTs!$B$2,PLOTs!$B$3,PLOTs!$B$4,PLOTs!$F$3,PLOTs!$F$4,PLOTs!$B$5,PLOTs!$F$5,PLOTs!$F$6)</f>
        <v>23.767623975437548</v>
      </c>
      <c r="F130" s="9">
        <f t="shared" si="1"/>
        <v>2.5776239754375467</v>
      </c>
    </row>
    <row r="131" spans="1:6" ht="12.75">
      <c r="A131" s="7" t="s">
        <v>58</v>
      </c>
      <c r="B131" s="4">
        <v>146</v>
      </c>
      <c r="C131" s="6">
        <v>0.173553</v>
      </c>
      <c r="D131" s="10">
        <v>21.61</v>
      </c>
      <c r="E131" s="9">
        <f>sleakymoench(PLOTs!$B$1*192.5,PLOTs!$F$1,PLOTs!$F$2,B131,C131,PLOTs!$B$2,PLOTs!$B$3,PLOTs!$B$4,PLOTs!$F$3,PLOTs!$F$4,PLOTs!$B$5,PLOTs!$F$5,PLOTs!$F$6)</f>
        <v>24.130437291468017</v>
      </c>
      <c r="F131" s="9">
        <f t="shared" si="1"/>
        <v>2.520437291468017</v>
      </c>
    </row>
    <row r="132" spans="1:6" ht="12.75">
      <c r="A132" s="7" t="s">
        <v>58</v>
      </c>
      <c r="B132" s="4">
        <v>146</v>
      </c>
      <c r="C132" s="6">
        <v>0.194387</v>
      </c>
      <c r="D132" s="10">
        <v>21.94</v>
      </c>
      <c r="E132" s="9">
        <f>sleakymoench(PLOTs!$B$1*192.5,PLOTs!$F$1,PLOTs!$F$2,B132,C132,PLOTs!$B$2,PLOTs!$B$3,PLOTs!$B$4,PLOTs!$F$3,PLOTs!$F$4,PLOTs!$B$5,PLOTs!$F$5,PLOTs!$F$6)</f>
        <v>24.433378119643997</v>
      </c>
      <c r="F132" s="9">
        <f t="shared" si="1"/>
        <v>2.493378119643996</v>
      </c>
    </row>
    <row r="133" spans="1:6" ht="12.75">
      <c r="A133" s="7" t="s">
        <v>58</v>
      </c>
      <c r="B133" s="4">
        <v>146</v>
      </c>
      <c r="C133" s="6">
        <v>0.21522</v>
      </c>
      <c r="D133" s="10">
        <v>22.23</v>
      </c>
      <c r="E133" s="9">
        <f>sleakymoench(PLOTs!$B$1*192.5,PLOTs!$F$1,PLOTs!$F$2,B133,C133,PLOTs!$B$2,PLOTs!$B$3,PLOTs!$B$4,PLOTs!$F$3,PLOTs!$F$4,PLOTs!$B$5,PLOTs!$F$5,PLOTs!$F$6)</f>
        <v>24.689681798088127</v>
      </c>
      <c r="F133" s="9">
        <f aca="true" t="shared" si="2" ref="F133:F196">E133-D133</f>
        <v>2.459681798088127</v>
      </c>
    </row>
    <row r="134" spans="1:6" ht="12.75">
      <c r="A134" s="7" t="s">
        <v>58</v>
      </c>
      <c r="B134" s="4">
        <v>146</v>
      </c>
      <c r="C134" s="6">
        <v>0.236053</v>
      </c>
      <c r="D134" s="10">
        <v>22.47</v>
      </c>
      <c r="E134" s="9">
        <f>sleakymoench(PLOTs!$B$1*192.5,PLOTs!$F$1,PLOTs!$F$2,B134,C134,PLOTs!$B$2,PLOTs!$B$3,PLOTs!$B$4,PLOTs!$F$3,PLOTs!$F$4,PLOTs!$B$5,PLOTs!$F$5,PLOTs!$F$6)</f>
        <v>24.908863246349767</v>
      </c>
      <c r="F134" s="9">
        <f t="shared" si="2"/>
        <v>2.4388632463497686</v>
      </c>
    </row>
    <row r="135" spans="1:6" ht="12.75">
      <c r="A135" s="7" t="s">
        <v>58</v>
      </c>
      <c r="B135" s="4">
        <v>146</v>
      </c>
      <c r="C135" s="6">
        <v>0.256887</v>
      </c>
      <c r="D135" s="10">
        <v>22.67</v>
      </c>
      <c r="E135" s="9">
        <f>sleakymoench(PLOTs!$B$1*192.5,PLOTs!$F$1,PLOTs!$F$2,B135,C135,PLOTs!$B$2,PLOTs!$B$3,PLOTs!$B$4,PLOTs!$F$3,PLOTs!$F$4,PLOTs!$B$5,PLOTs!$F$5,PLOTs!$F$6)</f>
        <v>25.097954836213834</v>
      </c>
      <c r="F135" s="9">
        <f t="shared" si="2"/>
        <v>2.427954836213832</v>
      </c>
    </row>
    <row r="136" spans="1:6" ht="12.75">
      <c r="A136" s="7" t="s">
        <v>58</v>
      </c>
      <c r="B136" s="4">
        <v>146</v>
      </c>
      <c r="C136" s="6">
        <v>0.27772</v>
      </c>
      <c r="D136" s="10">
        <v>22.85</v>
      </c>
      <c r="E136" s="9">
        <f>sleakymoench(PLOTs!$B$1*192.5,PLOTs!$F$1,PLOTs!$F$2,B136,C136,PLOTs!$B$2,PLOTs!$B$3,PLOTs!$B$4,PLOTs!$F$3,PLOTs!$F$4,PLOTs!$B$5,PLOTs!$F$5,PLOTs!$F$6)</f>
        <v>25.262268874996337</v>
      </c>
      <c r="F136" s="9">
        <f t="shared" si="2"/>
        <v>2.412268874996336</v>
      </c>
    </row>
    <row r="137" spans="1:6" ht="12.75">
      <c r="A137" s="7" t="s">
        <v>58</v>
      </c>
      <c r="B137" s="4">
        <v>146</v>
      </c>
      <c r="C137" s="6">
        <v>0.298553</v>
      </c>
      <c r="D137" s="10">
        <v>22.99</v>
      </c>
      <c r="E137" s="9">
        <f>sleakymoench(PLOTs!$B$1*192.5,PLOTs!$F$1,PLOTs!$F$2,B137,C137,PLOTs!$B$2,PLOTs!$B$3,PLOTs!$B$4,PLOTs!$F$3,PLOTs!$F$4,PLOTs!$B$5,PLOTs!$F$5,PLOTs!$F$6)</f>
        <v>25.405947860443646</v>
      </c>
      <c r="F137" s="9">
        <f t="shared" si="2"/>
        <v>2.415947860443648</v>
      </c>
    </row>
    <row r="138" spans="1:6" ht="12.75">
      <c r="A138" s="7" t="s">
        <v>58</v>
      </c>
      <c r="B138" s="4">
        <v>146</v>
      </c>
      <c r="C138" s="6">
        <v>0.319387</v>
      </c>
      <c r="D138" s="10">
        <v>23.13</v>
      </c>
      <c r="E138" s="9">
        <f>sleakymoench(PLOTs!$B$1*192.5,PLOTs!$F$1,PLOTs!$F$2,B138,C138,PLOTs!$B$2,PLOTs!$B$3,PLOTs!$B$4,PLOTs!$F$3,PLOTs!$F$4,PLOTs!$B$5,PLOTs!$F$5,PLOTs!$F$6)</f>
        <v>25.532260068498058</v>
      </c>
      <c r="F138" s="9">
        <f t="shared" si="2"/>
        <v>2.402260068498059</v>
      </c>
    </row>
    <row r="139" spans="1:6" ht="12.75">
      <c r="A139" s="7" t="s">
        <v>58</v>
      </c>
      <c r="B139" s="4">
        <v>146</v>
      </c>
      <c r="C139" s="6">
        <v>0.34022</v>
      </c>
      <c r="D139" s="10">
        <v>23.24</v>
      </c>
      <c r="E139" s="9">
        <f>sleakymoench(PLOTs!$B$1*192.5,PLOTs!$F$1,PLOTs!$F$2,B139,C139,PLOTs!$B$2,PLOTs!$B$3,PLOTs!$B$4,PLOTs!$F$3,PLOTs!$F$4,PLOTs!$B$5,PLOTs!$F$5,PLOTs!$F$6)</f>
        <v>25.643808919853292</v>
      </c>
      <c r="F139" s="9">
        <f t="shared" si="2"/>
        <v>2.4038089198532937</v>
      </c>
    </row>
    <row r="140" spans="1:6" ht="12.75">
      <c r="A140" s="7" t="s">
        <v>58</v>
      </c>
      <c r="B140" s="4">
        <v>146</v>
      </c>
      <c r="C140" s="6">
        <v>0.361053</v>
      </c>
      <c r="D140" s="10">
        <v>23.34</v>
      </c>
      <c r="E140" s="9">
        <f>sleakymoench(PLOTs!$B$1*192.5,PLOTs!$F$1,PLOTs!$F$2,B140,C140,PLOTs!$B$2,PLOTs!$B$3,PLOTs!$B$4,PLOTs!$F$3,PLOTs!$F$4,PLOTs!$B$5,PLOTs!$F$5,PLOTs!$F$6)</f>
        <v>25.74272528182834</v>
      </c>
      <c r="F140" s="9">
        <f t="shared" si="2"/>
        <v>2.4027252818283387</v>
      </c>
    </row>
    <row r="141" spans="1:6" ht="12.75">
      <c r="A141" s="7" t="s">
        <v>58</v>
      </c>
      <c r="B141" s="4">
        <v>146</v>
      </c>
      <c r="C141" s="6">
        <v>0.381887</v>
      </c>
      <c r="D141" s="10">
        <v>23.44</v>
      </c>
      <c r="E141" s="9">
        <f>sleakymoench(PLOTs!$B$1*192.5,PLOTs!$F$1,PLOTs!$F$2,B141,C141,PLOTs!$B$2,PLOTs!$B$3,PLOTs!$B$4,PLOTs!$F$3,PLOTs!$F$4,PLOTs!$B$5,PLOTs!$F$5,PLOTs!$F$6)</f>
        <v>25.830758695555076</v>
      </c>
      <c r="F141" s="9">
        <f t="shared" si="2"/>
        <v>2.390758695555075</v>
      </c>
    </row>
    <row r="142" spans="1:6" ht="12.75">
      <c r="A142" s="7" t="s">
        <v>58</v>
      </c>
      <c r="B142" s="4">
        <v>146</v>
      </c>
      <c r="C142" s="6">
        <v>0.40272</v>
      </c>
      <c r="D142" s="10">
        <v>23.52</v>
      </c>
      <c r="E142" s="9">
        <f>sleakymoench(PLOTs!$B$1*192.5,PLOTs!$F$1,PLOTs!$F$2,B142,C142,PLOTs!$B$2,PLOTs!$B$3,PLOTs!$B$4,PLOTs!$F$3,PLOTs!$F$4,PLOTs!$B$5,PLOTs!$F$5,PLOTs!$F$6)</f>
        <v>25.909349348740964</v>
      </c>
      <c r="F142" s="9">
        <f t="shared" si="2"/>
        <v>2.3893493487409643</v>
      </c>
    </row>
    <row r="143" spans="1:6" ht="12.75">
      <c r="A143" s="7" t="s">
        <v>58</v>
      </c>
      <c r="B143" s="4">
        <v>146</v>
      </c>
      <c r="C143" s="6">
        <v>0.423553</v>
      </c>
      <c r="D143" s="10">
        <v>23.59</v>
      </c>
      <c r="E143" s="9">
        <f>sleakymoench(PLOTs!$B$1*192.5,PLOTs!$F$1,PLOTs!$F$2,B143,C143,PLOTs!$B$2,PLOTs!$B$3,PLOTs!$B$4,PLOTs!$F$3,PLOTs!$F$4,PLOTs!$B$5,PLOTs!$F$5,PLOTs!$F$6)</f>
        <v>25.979714515181154</v>
      </c>
      <c r="F143" s="9">
        <f t="shared" si="2"/>
        <v>2.3897145151811543</v>
      </c>
    </row>
    <row r="144" spans="1:6" ht="12.75">
      <c r="A144" s="7" t="s">
        <v>58</v>
      </c>
      <c r="B144" s="4">
        <v>146</v>
      </c>
      <c r="C144" s="6">
        <v>0.444387</v>
      </c>
      <c r="D144" s="10">
        <v>23.65</v>
      </c>
      <c r="E144" s="9">
        <f>sleakymoench(PLOTs!$B$1*192.5,PLOTs!$F$1,PLOTs!$F$2,B144,C144,PLOTs!$B$2,PLOTs!$B$3,PLOTs!$B$4,PLOTs!$F$3,PLOTs!$F$4,PLOTs!$B$5,PLOTs!$F$5,PLOTs!$F$6)</f>
        <v>26.042880546640912</v>
      </c>
      <c r="F144" s="9">
        <f t="shared" si="2"/>
        <v>2.3928805466409138</v>
      </c>
    </row>
    <row r="145" spans="1:6" ht="12.75">
      <c r="A145" s="7" t="s">
        <v>58</v>
      </c>
      <c r="B145" s="4">
        <v>146</v>
      </c>
      <c r="C145" s="6">
        <v>0.46522</v>
      </c>
      <c r="D145" s="10">
        <v>23.69</v>
      </c>
      <c r="E145" s="9">
        <f>sleakymoench(PLOTs!$B$1*192.5,PLOTs!$F$1,PLOTs!$F$2,B145,C145,PLOTs!$B$2,PLOTs!$B$3,PLOTs!$B$4,PLOTs!$F$3,PLOTs!$F$4,PLOTs!$B$5,PLOTs!$F$5,PLOTs!$F$6)</f>
        <v>26.09971103477784</v>
      </c>
      <c r="F145" s="9">
        <f t="shared" si="2"/>
        <v>2.409711034777839</v>
      </c>
    </row>
    <row r="146" spans="1:6" ht="12.75">
      <c r="A146" s="7" t="s">
        <v>58</v>
      </c>
      <c r="B146" s="4">
        <v>146</v>
      </c>
      <c r="C146" s="6">
        <v>0.486053</v>
      </c>
      <c r="D146" s="10">
        <v>23.73</v>
      </c>
      <c r="E146" s="9">
        <f>sleakymoench(PLOTs!$B$1*192.5,PLOTs!$F$1,PLOTs!$F$2,B146,C146,PLOTs!$B$2,PLOTs!$B$3,PLOTs!$B$4,PLOTs!$F$3,PLOTs!$F$4,PLOTs!$B$5,PLOTs!$F$5,PLOTs!$F$6)</f>
        <v>26.150952752543287</v>
      </c>
      <c r="F146" s="9">
        <f t="shared" si="2"/>
        <v>2.420952752543286</v>
      </c>
    </row>
    <row r="147" spans="1:6" ht="12.75">
      <c r="A147" s="7" t="s">
        <v>58</v>
      </c>
      <c r="B147" s="4">
        <v>146</v>
      </c>
      <c r="C147" s="6">
        <v>0.506887</v>
      </c>
      <c r="D147" s="10">
        <v>23.72</v>
      </c>
      <c r="E147" s="9">
        <f>sleakymoench(PLOTs!$B$1*192.5,PLOTs!$F$1,PLOTs!$F$2,B147,C147,PLOTs!$B$2,PLOTs!$B$3,PLOTs!$B$4,PLOTs!$F$3,PLOTs!$F$4,PLOTs!$B$5,PLOTs!$F$5,PLOTs!$F$6)</f>
        <v>26.197247271047356</v>
      </c>
      <c r="F147" s="9">
        <f t="shared" si="2"/>
        <v>2.477247271047357</v>
      </c>
    </row>
    <row r="148" spans="1:6" ht="12.75">
      <c r="A148" s="7" t="s">
        <v>58</v>
      </c>
      <c r="B148" s="4">
        <v>146</v>
      </c>
      <c r="C148" s="6">
        <v>0.52772</v>
      </c>
      <c r="D148" s="10">
        <v>23.74</v>
      </c>
      <c r="E148" s="9">
        <f>sleakymoench(PLOTs!$B$1*192.5,PLOTs!$F$1,PLOTs!$F$2,B148,C148,PLOTs!$B$2,PLOTs!$B$3,PLOTs!$B$4,PLOTs!$F$3,PLOTs!$F$4,PLOTs!$B$5,PLOTs!$F$5,PLOTs!$F$6)</f>
        <v>26.239142788179333</v>
      </c>
      <c r="F148" s="9">
        <f t="shared" si="2"/>
        <v>2.499142788179334</v>
      </c>
    </row>
    <row r="149" spans="1:6" ht="12.75">
      <c r="A149" s="7" t="s">
        <v>58</v>
      </c>
      <c r="B149" s="4">
        <v>146</v>
      </c>
      <c r="C149" s="6">
        <v>0.548553</v>
      </c>
      <c r="D149" s="10">
        <v>23.77</v>
      </c>
      <c r="E149" s="9">
        <f>sleakymoench(PLOTs!$B$1*192.5,PLOTs!$F$1,PLOTs!$F$2,B149,C149,PLOTs!$B$2,PLOTs!$B$3,PLOTs!$B$4,PLOTs!$F$3,PLOTs!$F$4,PLOTs!$B$5,PLOTs!$F$5,PLOTs!$F$6)</f>
        <v>26.277121574398663</v>
      </c>
      <c r="F149" s="9">
        <f t="shared" si="2"/>
        <v>2.5071215743986635</v>
      </c>
    </row>
    <row r="150" spans="1:6" ht="12.75">
      <c r="A150" s="7" t="s">
        <v>58</v>
      </c>
      <c r="B150" s="4">
        <v>146</v>
      </c>
      <c r="C150">
        <v>0.569387</v>
      </c>
      <c r="D150" s="9">
        <v>23.78</v>
      </c>
      <c r="E150" s="9">
        <f>sleakymoench(PLOTs!$B$1*192.5,PLOTs!$F$1,PLOTs!$F$2,B150,C150,PLOTs!$B$2,PLOTs!$B$3,PLOTs!$B$4,PLOTs!$F$3,PLOTs!$F$4,PLOTs!$B$5,PLOTs!$F$5,PLOTs!$F$6)</f>
        <v>26.311603621803318</v>
      </c>
      <c r="F150" s="9">
        <f t="shared" si="2"/>
        <v>2.531603621803317</v>
      </c>
    </row>
    <row r="151" spans="1:6" ht="12.75">
      <c r="A151" s="7" t="s">
        <v>58</v>
      </c>
      <c r="B151" s="4">
        <v>146</v>
      </c>
      <c r="C151">
        <v>0.59022</v>
      </c>
      <c r="D151" s="9">
        <v>23.81</v>
      </c>
      <c r="E151" s="9">
        <f>sleakymoench(PLOTs!$B$1*192.5,PLOTs!$F$1,PLOTs!$F$2,B151,C151,PLOTs!$B$2,PLOTs!$B$3,PLOTs!$B$4,PLOTs!$F$3,PLOTs!$F$4,PLOTs!$B$5,PLOTs!$F$5,PLOTs!$F$6)</f>
        <v>26.342951947103614</v>
      </c>
      <c r="F151" s="9">
        <f t="shared" si="2"/>
        <v>2.5329519471036157</v>
      </c>
    </row>
    <row r="152" spans="1:6" ht="12.75">
      <c r="A152" s="7" t="s">
        <v>58</v>
      </c>
      <c r="B152" s="4">
        <v>146</v>
      </c>
      <c r="C152">
        <v>0.611053</v>
      </c>
      <c r="D152" s="9">
        <v>23.83</v>
      </c>
      <c r="E152" s="9">
        <f>sleakymoench(PLOTs!$B$1*192.5,PLOTs!$F$1,PLOTs!$F$2,B152,C152,PLOTs!$B$2,PLOTs!$B$3,PLOTs!$B$4,PLOTs!$F$3,PLOTs!$F$4,PLOTs!$B$5,PLOTs!$F$5,PLOTs!$F$6)</f>
        <v>26.371490069703032</v>
      </c>
      <c r="F152" s="9">
        <f t="shared" si="2"/>
        <v>2.541490069703034</v>
      </c>
    </row>
    <row r="153" spans="1:6" ht="12.75">
      <c r="A153" s="7" t="s">
        <v>58</v>
      </c>
      <c r="B153" s="4">
        <v>146</v>
      </c>
      <c r="C153">
        <v>0.631887</v>
      </c>
      <c r="D153" s="9">
        <v>23.85</v>
      </c>
      <c r="E153" s="9">
        <f>sleakymoench(PLOTs!$B$1*192.5,PLOTs!$F$1,PLOTs!$F$2,B153,C153,PLOTs!$B$2,PLOTs!$B$3,PLOTs!$B$4,PLOTs!$F$3,PLOTs!$F$4,PLOTs!$B$5,PLOTs!$F$5,PLOTs!$F$6)</f>
        <v>26.397502774088764</v>
      </c>
      <c r="F153" s="9">
        <f t="shared" si="2"/>
        <v>2.5475027740887626</v>
      </c>
    </row>
    <row r="154" spans="1:6" ht="12.75">
      <c r="A154" s="7" t="s">
        <v>58</v>
      </c>
      <c r="B154" s="4">
        <v>146</v>
      </c>
      <c r="C154">
        <v>0.65272</v>
      </c>
      <c r="D154" s="9">
        <v>23.87</v>
      </c>
      <c r="E154" s="9">
        <f>sleakymoench(PLOTs!$B$1*192.5,PLOTs!$F$1,PLOTs!$F$2,B154,C154,PLOTs!$B$2,PLOTs!$B$3,PLOTs!$B$4,PLOTs!$F$3,PLOTs!$F$4,PLOTs!$B$5,PLOTs!$F$5,PLOTs!$F$6)</f>
        <v>26.42123825725831</v>
      </c>
      <c r="F154" s="9">
        <f t="shared" si="2"/>
        <v>2.5512382572583086</v>
      </c>
    </row>
    <row r="155" spans="1:6" ht="12.75">
      <c r="A155" s="7" t="s">
        <v>58</v>
      </c>
      <c r="B155" s="4">
        <v>146</v>
      </c>
      <c r="C155">
        <v>0.673553</v>
      </c>
      <c r="D155" s="9">
        <v>23.89</v>
      </c>
      <c r="E155" s="9">
        <f>sleakymoench(PLOTs!$B$1*192.5,PLOTs!$F$1,PLOTs!$F$2,B155,C155,PLOTs!$B$2,PLOTs!$B$3,PLOTs!$B$4,PLOTs!$F$3,PLOTs!$F$4,PLOTs!$B$5,PLOTs!$F$5,PLOTs!$F$6)</f>
        <v>26.442920062017144</v>
      </c>
      <c r="F155" s="9">
        <f t="shared" si="2"/>
        <v>2.5529200620171437</v>
      </c>
    </row>
    <row r="156" spans="1:6" ht="12.75">
      <c r="A156" s="7" t="s">
        <v>58</v>
      </c>
      <c r="B156" s="4">
        <v>146</v>
      </c>
      <c r="C156">
        <v>0.694387</v>
      </c>
      <c r="D156" s="9">
        <v>23.92</v>
      </c>
      <c r="E156" s="9">
        <f>sleakymoench(PLOTs!$B$1*192.5,PLOTs!$F$1,PLOTs!$F$2,B156,C156,PLOTs!$B$2,PLOTs!$B$3,PLOTs!$B$4,PLOTs!$F$3,PLOTs!$F$4,PLOTs!$B$5,PLOTs!$F$5,PLOTs!$F$6)</f>
        <v>26.462746635233056</v>
      </c>
      <c r="F156" s="9">
        <f t="shared" si="2"/>
        <v>2.5427466352330548</v>
      </c>
    </row>
    <row r="157" spans="1:6" ht="12.75">
      <c r="A157" s="7" t="s">
        <v>58</v>
      </c>
      <c r="B157" s="4">
        <v>146</v>
      </c>
      <c r="C157">
        <v>0.71522</v>
      </c>
      <c r="D157" s="9">
        <v>23.93</v>
      </c>
      <c r="E157" s="9">
        <f>sleakymoench(PLOTs!$B$1*192.5,PLOTs!$F$1,PLOTs!$F$2,B157,C157,PLOTs!$B$2,PLOTs!$B$3,PLOTs!$B$4,PLOTs!$F$3,PLOTs!$F$4,PLOTs!$B$5,PLOTs!$F$5,PLOTs!$F$6)</f>
        <v>26.480891984070276</v>
      </c>
      <c r="F157" s="9">
        <f t="shared" si="2"/>
        <v>2.550891984070276</v>
      </c>
    </row>
    <row r="158" spans="1:6" ht="12.75">
      <c r="A158" s="7" t="s">
        <v>58</v>
      </c>
      <c r="B158" s="4">
        <v>146</v>
      </c>
      <c r="C158">
        <v>0.74647</v>
      </c>
      <c r="D158" s="9">
        <v>23.95</v>
      </c>
      <c r="E158" s="9">
        <f>sleakymoench(PLOTs!$B$1*192.5,PLOTs!$F$1,PLOTs!$F$2,B158,C158,PLOTs!$B$2,PLOTs!$B$3,PLOTs!$B$4,PLOTs!$F$3,PLOTs!$F$4,PLOTs!$B$5,PLOTs!$F$5,PLOTs!$F$6)</f>
        <v>26.50529909759335</v>
      </c>
      <c r="F158" s="9">
        <f t="shared" si="2"/>
        <v>2.555299097593352</v>
      </c>
    </row>
    <row r="159" spans="1:6" ht="12.75">
      <c r="A159" s="7" t="s">
        <v>58</v>
      </c>
      <c r="B159" s="4">
        <v>146</v>
      </c>
      <c r="C159">
        <v>0.767303</v>
      </c>
      <c r="D159" s="9">
        <v>23.94</v>
      </c>
      <c r="E159" s="9">
        <f>sleakymoench(PLOTs!$B$1*192.5,PLOTs!$F$1,PLOTs!$F$2,B159,C159,PLOTs!$B$2,PLOTs!$B$3,PLOTs!$B$4,PLOTs!$F$3,PLOTs!$F$4,PLOTs!$B$5,PLOTs!$F$5,PLOTs!$F$6)</f>
        <v>26.519895572520248</v>
      </c>
      <c r="F159" s="9">
        <f t="shared" si="2"/>
        <v>2.579895572520247</v>
      </c>
    </row>
    <row r="160" spans="1:6" ht="12.75">
      <c r="A160" s="7" t="s">
        <v>58</v>
      </c>
      <c r="B160" s="4">
        <v>146</v>
      </c>
      <c r="C160">
        <v>0.788137</v>
      </c>
      <c r="D160" s="9">
        <v>23.92</v>
      </c>
      <c r="E160" s="9">
        <f>sleakymoench(PLOTs!$B$1*192.5,PLOTs!$F$1,PLOTs!$F$2,B160,C160,PLOTs!$B$2,PLOTs!$B$3,PLOTs!$B$4,PLOTs!$F$3,PLOTs!$F$4,PLOTs!$B$5,PLOTs!$F$5,PLOTs!$F$6)</f>
        <v>26.533294273743635</v>
      </c>
      <c r="F160" s="9">
        <f t="shared" si="2"/>
        <v>2.6132942737436338</v>
      </c>
    </row>
    <row r="161" spans="1:6" ht="12.75">
      <c r="A161" s="7" t="s">
        <v>58</v>
      </c>
      <c r="B161" s="4">
        <v>146</v>
      </c>
      <c r="C161">
        <v>0.80897</v>
      </c>
      <c r="D161" s="9">
        <v>23.93</v>
      </c>
      <c r="E161" s="9">
        <f>sleakymoench(PLOTs!$B$1*192.5,PLOTs!$F$1,PLOTs!$F$2,B161,C161,PLOTs!$B$2,PLOTs!$B$3,PLOTs!$B$4,PLOTs!$F$3,PLOTs!$F$4,PLOTs!$B$5,PLOTs!$F$5,PLOTs!$F$6)</f>
        <v>26.545601207185953</v>
      </c>
      <c r="F161" s="9">
        <f t="shared" si="2"/>
        <v>2.6156012071859536</v>
      </c>
    </row>
    <row r="162" spans="1:6" ht="12.75">
      <c r="A162" s="7" t="s">
        <v>58</v>
      </c>
      <c r="B162" s="4">
        <v>146</v>
      </c>
      <c r="C162">
        <v>0.829803</v>
      </c>
      <c r="D162" s="9">
        <v>23.97</v>
      </c>
      <c r="E162" s="9">
        <f>sleakymoench(PLOTs!$B$1*192.5,PLOTs!$F$1,PLOTs!$F$2,B162,C162,PLOTs!$B$2,PLOTs!$B$3,PLOTs!$B$4,PLOTs!$F$3,PLOTs!$F$4,PLOTs!$B$5,PLOTs!$F$5,PLOTs!$F$6)</f>
        <v>26.556913664449247</v>
      </c>
      <c r="F162" s="9">
        <f t="shared" si="2"/>
        <v>2.5869136644492485</v>
      </c>
    </row>
    <row r="163" spans="1:6" ht="12.75">
      <c r="A163" s="7" t="s">
        <v>58</v>
      </c>
      <c r="B163" s="4">
        <v>146</v>
      </c>
      <c r="C163">
        <v>0.850637</v>
      </c>
      <c r="D163" s="9">
        <v>24</v>
      </c>
      <c r="E163" s="9">
        <f>sleakymoench(PLOTs!$B$1*192.5,PLOTs!$F$1,PLOTs!$F$2,B163,C163,PLOTs!$B$2,PLOTs!$B$3,PLOTs!$B$4,PLOTs!$F$3,PLOTs!$F$4,PLOTs!$B$5,PLOTs!$F$5,PLOTs!$F$6)</f>
        <v>26.567319281667597</v>
      </c>
      <c r="F163" s="9">
        <f t="shared" si="2"/>
        <v>2.567319281667597</v>
      </c>
    </row>
    <row r="164" spans="1:6" ht="12.75">
      <c r="A164" s="7" t="s">
        <v>58</v>
      </c>
      <c r="B164" s="4">
        <v>146</v>
      </c>
      <c r="C164">
        <v>0.87147</v>
      </c>
      <c r="D164" s="9">
        <v>24.02</v>
      </c>
      <c r="E164" s="9">
        <f>sleakymoench(PLOTs!$B$1*192.5,PLOTs!$F$1,PLOTs!$F$2,B164,C164,PLOTs!$B$2,PLOTs!$B$3,PLOTs!$B$4,PLOTs!$F$3,PLOTs!$F$4,PLOTs!$B$5,PLOTs!$F$5,PLOTs!$F$6)</f>
        <v>26.576895751186314</v>
      </c>
      <c r="F164" s="9">
        <f t="shared" si="2"/>
        <v>2.556895751186314</v>
      </c>
    </row>
    <row r="165" spans="1:6" ht="12.75">
      <c r="A165" s="7" t="s">
        <v>58</v>
      </c>
      <c r="B165" s="4">
        <v>146</v>
      </c>
      <c r="C165">
        <v>0.892303</v>
      </c>
      <c r="D165" s="9">
        <v>24.04</v>
      </c>
      <c r="E165" s="9">
        <f>sleakymoench(PLOTs!$B$1*192.5,PLOTs!$F$1,PLOTs!$F$2,B165,C165,PLOTs!$B$2,PLOTs!$B$3,PLOTs!$B$4,PLOTs!$F$3,PLOTs!$F$4,PLOTs!$B$5,PLOTs!$F$5,PLOTs!$F$6)</f>
        <v>26.585714798498827</v>
      </c>
      <c r="F165" s="9">
        <f t="shared" si="2"/>
        <v>2.545714798498828</v>
      </c>
    </row>
    <row r="166" spans="1:6" ht="12.75">
      <c r="A166" s="7" t="s">
        <v>58</v>
      </c>
      <c r="B166" s="4">
        <v>146</v>
      </c>
      <c r="C166">
        <v>0.913137</v>
      </c>
      <c r="D166" s="9">
        <v>24.06</v>
      </c>
      <c r="E166" s="9">
        <f>sleakymoench(PLOTs!$B$1*192.5,PLOTs!$F$1,PLOTs!$F$2,B166,C166,PLOTs!$B$2,PLOTs!$B$3,PLOTs!$B$4,PLOTs!$F$3,PLOTs!$F$4,PLOTs!$B$5,PLOTs!$F$5,PLOTs!$F$6)</f>
        <v>26.593841240054363</v>
      </c>
      <c r="F166" s="9">
        <f t="shared" si="2"/>
        <v>2.5338412400543646</v>
      </c>
    </row>
    <row r="167" spans="1:6" ht="12.75">
      <c r="A167" s="7" t="s">
        <v>58</v>
      </c>
      <c r="B167" s="4">
        <v>146</v>
      </c>
      <c r="C167">
        <v>0.93397</v>
      </c>
      <c r="D167" s="9">
        <v>24.08</v>
      </c>
      <c r="E167" s="9">
        <f>sleakymoench(PLOTs!$B$1*192.5,PLOTs!$F$1,PLOTs!$F$2,B167,C167,PLOTs!$B$2,PLOTs!$B$3,PLOTs!$B$4,PLOTs!$F$3,PLOTs!$F$4,PLOTs!$B$5,PLOTs!$F$5,PLOTs!$F$6)</f>
        <v>26.60133274274564</v>
      </c>
      <c r="F167" s="9">
        <f t="shared" si="2"/>
        <v>2.521332742745642</v>
      </c>
    </row>
    <row r="168" spans="1:6" ht="12.75">
      <c r="A168" s="7" t="s">
        <v>58</v>
      </c>
      <c r="B168" s="4">
        <v>146</v>
      </c>
      <c r="C168">
        <v>0.954803</v>
      </c>
      <c r="D168" s="9">
        <v>24.1</v>
      </c>
      <c r="E168" s="9">
        <f>sleakymoench(PLOTs!$B$1*192.5,PLOTs!$F$1,PLOTs!$F$2,B168,C168,PLOTs!$B$2,PLOTs!$B$3,PLOTs!$B$4,PLOTs!$F$3,PLOTs!$F$4,PLOTs!$B$5,PLOTs!$F$5,PLOTs!$F$6)</f>
        <v>26.608242805522906</v>
      </c>
      <c r="F168" s="9">
        <f t="shared" si="2"/>
        <v>2.5082428055229045</v>
      </c>
    </row>
    <row r="169" spans="1:6" ht="12.75">
      <c r="A169" s="7" t="s">
        <v>58</v>
      </c>
      <c r="B169" s="4">
        <v>146</v>
      </c>
      <c r="C169">
        <v>0.975637</v>
      </c>
      <c r="D169" s="9">
        <v>24.12</v>
      </c>
      <c r="E169" s="9">
        <f>sleakymoench(PLOTs!$B$1*192.5,PLOTs!$F$1,PLOTs!$F$2,B169,C169,PLOTs!$B$2,PLOTs!$B$3,PLOTs!$B$4,PLOTs!$F$3,PLOTs!$F$4,PLOTs!$B$5,PLOTs!$F$5,PLOTs!$F$6)</f>
        <v>26.61461990427589</v>
      </c>
      <c r="F169" s="9">
        <f t="shared" si="2"/>
        <v>2.49461990427589</v>
      </c>
    </row>
    <row r="170" spans="1:6" ht="12.75">
      <c r="A170" s="7" t="s">
        <v>58</v>
      </c>
      <c r="B170" s="4">
        <v>146</v>
      </c>
      <c r="C170">
        <v>0.99647</v>
      </c>
      <c r="D170" s="9">
        <v>24.14</v>
      </c>
      <c r="E170" s="9">
        <f>sleakymoench(PLOTs!$B$1*192.5,PLOTs!$F$1,PLOTs!$F$2,B170,C170,PLOTs!$B$2,PLOTs!$B$3,PLOTs!$B$4,PLOTs!$F$3,PLOTs!$F$4,PLOTs!$B$5,PLOTs!$F$5,PLOTs!$F$6)</f>
        <v>26.62050733151726</v>
      </c>
      <c r="F170" s="9">
        <f t="shared" si="2"/>
        <v>2.480507331517259</v>
      </c>
    </row>
    <row r="171" spans="1:6" ht="12.75">
      <c r="A171" s="7" t="s">
        <v>58</v>
      </c>
      <c r="B171" s="4">
        <v>146</v>
      </c>
      <c r="C171">
        <v>1.017303</v>
      </c>
      <c r="D171" s="9">
        <v>24.16</v>
      </c>
      <c r="E171" s="9">
        <f>sleakymoench(PLOTs!$B$1*192.5,PLOTs!$F$1,PLOTs!$F$2,B171,C171,PLOTs!$B$2,PLOTs!$B$3,PLOTs!$B$4,PLOTs!$F$3,PLOTs!$F$4,PLOTs!$B$5,PLOTs!$F$5,PLOTs!$F$6)</f>
        <v>26.62594531507108</v>
      </c>
      <c r="F171" s="9">
        <f t="shared" si="2"/>
        <v>2.465945315071078</v>
      </c>
    </row>
    <row r="172" spans="1:6" ht="12.75">
      <c r="A172" s="7" t="s">
        <v>58</v>
      </c>
      <c r="B172" s="4">
        <v>146</v>
      </c>
      <c r="C172">
        <v>1.048553</v>
      </c>
      <c r="D172" s="9">
        <v>24.18</v>
      </c>
      <c r="E172" s="9">
        <f>sleakymoench(PLOTs!$B$1*192.5,PLOTs!$F$1,PLOTs!$F$2,B172,C172,PLOTs!$B$2,PLOTs!$B$3,PLOTs!$B$4,PLOTs!$F$3,PLOTs!$F$4,PLOTs!$B$5,PLOTs!$F$5,PLOTs!$F$6)</f>
        <v>26.633338537201872</v>
      </c>
      <c r="F172" s="9">
        <f t="shared" si="2"/>
        <v>2.453338537201873</v>
      </c>
    </row>
    <row r="173" spans="1:6" ht="12.75">
      <c r="A173" s="7" t="s">
        <v>58</v>
      </c>
      <c r="B173" s="4">
        <v>146</v>
      </c>
      <c r="C173">
        <v>1.069387</v>
      </c>
      <c r="D173" s="9">
        <v>24.2</v>
      </c>
      <c r="E173" s="9">
        <f>sleakymoench(PLOTs!$B$1*192.5,PLOTs!$F$1,PLOTs!$F$2,B173,C173,PLOTs!$B$2,PLOTs!$B$3,PLOTs!$B$4,PLOTs!$F$3,PLOTs!$F$4,PLOTs!$B$5,PLOTs!$F$5,PLOTs!$F$6)</f>
        <v>26.637805640568672</v>
      </c>
      <c r="F173" s="9">
        <f t="shared" si="2"/>
        <v>2.4378056405686728</v>
      </c>
    </row>
    <row r="174" spans="1:6" ht="12.75">
      <c r="A174" s="7" t="s">
        <v>58</v>
      </c>
      <c r="B174" s="4">
        <v>146</v>
      </c>
      <c r="C174">
        <v>1.09022</v>
      </c>
      <c r="D174" s="9">
        <v>24.21</v>
      </c>
      <c r="E174" s="9">
        <f>sleakymoench(PLOTs!$B$1*192.5,PLOTs!$F$1,PLOTs!$F$2,B174,C174,PLOTs!$B$2,PLOTs!$B$3,PLOTs!$B$4,PLOTs!$F$3,PLOTs!$F$4,PLOTs!$B$5,PLOTs!$F$5,PLOTs!$F$6)</f>
        <v>26.64193726080339</v>
      </c>
      <c r="F174" s="9">
        <f t="shared" si="2"/>
        <v>2.431937260803391</v>
      </c>
    </row>
    <row r="175" spans="1:6" ht="12.75">
      <c r="A175" s="7" t="s">
        <v>58</v>
      </c>
      <c r="B175" s="4">
        <v>146</v>
      </c>
      <c r="C175">
        <v>1.111053</v>
      </c>
      <c r="D175" s="9">
        <v>24.23</v>
      </c>
      <c r="E175" s="9">
        <f>sleakymoench(PLOTs!$B$1*192.5,PLOTs!$F$1,PLOTs!$F$2,B175,C175,PLOTs!$B$2,PLOTs!$B$3,PLOTs!$B$4,PLOTs!$F$3,PLOTs!$F$4,PLOTs!$B$5,PLOTs!$F$5,PLOTs!$F$6)</f>
        <v>26.64576018280263</v>
      </c>
      <c r="F175" s="9">
        <f t="shared" si="2"/>
        <v>2.4157601828026287</v>
      </c>
    </row>
    <row r="176" spans="1:6" ht="12.75">
      <c r="A176" s="7" t="s">
        <v>58</v>
      </c>
      <c r="B176" s="4">
        <v>146</v>
      </c>
      <c r="C176">
        <v>1.131887</v>
      </c>
      <c r="D176" s="9">
        <v>24.25</v>
      </c>
      <c r="E176" s="9">
        <f>sleakymoench(PLOTs!$B$1*192.5,PLOTs!$F$1,PLOTs!$F$2,B176,C176,PLOTs!$B$2,PLOTs!$B$3,PLOTs!$B$4,PLOTs!$F$3,PLOTs!$F$4,PLOTs!$B$5,PLOTs!$F$5,PLOTs!$F$6)</f>
        <v>26.649298857992346</v>
      </c>
      <c r="F176" s="9">
        <f t="shared" si="2"/>
        <v>2.3992988579923455</v>
      </c>
    </row>
    <row r="177" spans="1:6" ht="12.75">
      <c r="A177" s="7" t="s">
        <v>58</v>
      </c>
      <c r="B177" s="4">
        <v>146</v>
      </c>
      <c r="C177">
        <v>1.15272</v>
      </c>
      <c r="D177" s="9">
        <v>24.26</v>
      </c>
      <c r="E177" s="9">
        <f>sleakymoench(PLOTs!$B$1*192.5,PLOTs!$F$1,PLOTs!$F$2,B177,C177,PLOTs!$B$2,PLOTs!$B$3,PLOTs!$B$4,PLOTs!$F$3,PLOTs!$F$4,PLOTs!$B$5,PLOTs!$F$5,PLOTs!$F$6)</f>
        <v>26.652575139339767</v>
      </c>
      <c r="F177" s="9">
        <f t="shared" si="2"/>
        <v>2.3925751393397654</v>
      </c>
    </row>
    <row r="178" spans="1:6" ht="12.75">
      <c r="A178" s="7" t="s">
        <v>58</v>
      </c>
      <c r="B178" s="4">
        <v>146</v>
      </c>
      <c r="C178">
        <v>1.173553</v>
      </c>
      <c r="D178" s="9">
        <v>24.27</v>
      </c>
      <c r="E178" s="9">
        <f>sleakymoench(PLOTs!$B$1*192.5,PLOTs!$F$1,PLOTs!$F$2,B178,C178,PLOTs!$B$2,PLOTs!$B$3,PLOTs!$B$4,PLOTs!$F$3,PLOTs!$F$4,PLOTs!$B$5,PLOTs!$F$5,PLOTs!$F$6)</f>
        <v>26.65560958400223</v>
      </c>
      <c r="F178" s="9">
        <f t="shared" si="2"/>
        <v>2.385609584002232</v>
      </c>
    </row>
    <row r="179" spans="1:6" ht="12.75">
      <c r="A179" s="7" t="s">
        <v>58</v>
      </c>
      <c r="B179" s="4">
        <v>146</v>
      </c>
      <c r="C179">
        <v>1.194387</v>
      </c>
      <c r="D179" s="9">
        <v>24.27</v>
      </c>
      <c r="E179" s="9">
        <f>sleakymoench(PLOTs!$B$1*192.5,PLOTs!$F$1,PLOTs!$F$2,B179,C179,PLOTs!$B$2,PLOTs!$B$3,PLOTs!$B$4,PLOTs!$F$3,PLOTs!$F$4,PLOTs!$B$5,PLOTs!$F$5,PLOTs!$F$6)</f>
        <v>26.65842104081098</v>
      </c>
      <c r="F179" s="9">
        <f t="shared" si="2"/>
        <v>2.3884210408109787</v>
      </c>
    </row>
    <row r="180" spans="1:6" ht="12.75">
      <c r="A180" s="7" t="s">
        <v>58</v>
      </c>
      <c r="B180" s="4">
        <v>146</v>
      </c>
      <c r="C180">
        <v>1.225637</v>
      </c>
      <c r="D180" s="9">
        <v>24.29</v>
      </c>
      <c r="E180" s="9">
        <f>sleakymoench(PLOTs!$B$1*192.5,PLOTs!$F$1,PLOTs!$F$2,B180,C180,PLOTs!$B$2,PLOTs!$B$3,PLOTs!$B$4,PLOTs!$F$3,PLOTs!$F$4,PLOTs!$B$5,PLOTs!$F$5,PLOTs!$F$6)</f>
        <v>26.662256819209922</v>
      </c>
      <c r="F180" s="9">
        <f t="shared" si="2"/>
        <v>2.372256819209923</v>
      </c>
    </row>
    <row r="181" spans="1:6" ht="12.75">
      <c r="A181" s="7" t="s">
        <v>58</v>
      </c>
      <c r="B181" s="4">
        <v>146</v>
      </c>
      <c r="C181">
        <v>1.256887</v>
      </c>
      <c r="D181" s="9">
        <v>24.3</v>
      </c>
      <c r="E181" s="9">
        <f>sleakymoench(PLOTs!$B$1*192.5,PLOTs!$F$1,PLOTs!$F$2,B181,C181,PLOTs!$B$2,PLOTs!$B$3,PLOTs!$B$4,PLOTs!$F$3,PLOTs!$F$4,PLOTs!$B$5,PLOTs!$F$5,PLOTs!$F$6)</f>
        <v>26.66568085424782</v>
      </c>
      <c r="F181" s="9">
        <f t="shared" si="2"/>
        <v>2.3656808542478203</v>
      </c>
    </row>
    <row r="182" spans="1:6" ht="12.75">
      <c r="A182" s="7" t="s">
        <v>58</v>
      </c>
      <c r="B182" s="4">
        <v>146</v>
      </c>
      <c r="C182">
        <v>1.27772</v>
      </c>
      <c r="D182" s="9">
        <v>24.31</v>
      </c>
      <c r="E182" s="9">
        <f>sleakymoench(PLOTs!$B$1*192.5,PLOTs!$F$1,PLOTs!$F$2,B182,C182,PLOTs!$B$2,PLOTs!$B$3,PLOTs!$B$4,PLOTs!$F$3,PLOTs!$F$4,PLOTs!$B$5,PLOTs!$F$5,PLOTs!$F$6)</f>
        <v>26.667757700051705</v>
      </c>
      <c r="F182" s="9">
        <f t="shared" si="2"/>
        <v>2.3577577000517067</v>
      </c>
    </row>
    <row r="183" spans="1:6" ht="12.75">
      <c r="A183" s="7" t="s">
        <v>58</v>
      </c>
      <c r="B183" s="4">
        <v>146</v>
      </c>
      <c r="C183">
        <v>1.298553</v>
      </c>
      <c r="D183" s="9">
        <v>24.32</v>
      </c>
      <c r="E183" s="9">
        <f>sleakymoench(PLOTs!$B$1*192.5,PLOTs!$F$1,PLOTs!$F$2,B183,C183,PLOTs!$B$2,PLOTs!$B$3,PLOTs!$B$4,PLOTs!$F$3,PLOTs!$F$4,PLOTs!$B$5,PLOTs!$F$5,PLOTs!$F$6)</f>
        <v>26.66968428705256</v>
      </c>
      <c r="F183" s="9">
        <f t="shared" si="2"/>
        <v>2.349684287052561</v>
      </c>
    </row>
    <row r="184" spans="1:6" ht="12.75">
      <c r="A184" s="7" t="s">
        <v>58</v>
      </c>
      <c r="B184" s="4">
        <v>146</v>
      </c>
      <c r="C184">
        <v>1.329803</v>
      </c>
      <c r="D184" s="9">
        <v>24.32</v>
      </c>
      <c r="E184" s="9">
        <f>sleakymoench(PLOTs!$B$1*192.5,PLOTs!$F$1,PLOTs!$F$2,B184,C184,PLOTs!$B$2,PLOTs!$B$3,PLOTs!$B$4,PLOTs!$F$3,PLOTs!$F$4,PLOTs!$B$5,PLOTs!$F$5,PLOTs!$F$6)</f>
        <v>26.672316956071786</v>
      </c>
      <c r="F184" s="9">
        <f t="shared" si="2"/>
        <v>2.3523169560717854</v>
      </c>
    </row>
    <row r="185" spans="1:6" ht="12.75">
      <c r="A185" s="7" t="s">
        <v>58</v>
      </c>
      <c r="B185" s="4">
        <v>146</v>
      </c>
      <c r="C185">
        <v>1.350637</v>
      </c>
      <c r="D185" s="9">
        <v>24.33</v>
      </c>
      <c r="E185" s="9">
        <f>sleakymoench(PLOTs!$B$1*192.5,PLOTs!$F$1,PLOTs!$F$2,B185,C185,PLOTs!$B$2,PLOTs!$B$3,PLOTs!$B$4,PLOTs!$F$3,PLOTs!$F$4,PLOTs!$B$5,PLOTs!$F$5,PLOTs!$F$6)</f>
        <v>26.67391541564652</v>
      </c>
      <c r="F185" s="9">
        <f t="shared" si="2"/>
        <v>2.3439154156465207</v>
      </c>
    </row>
    <row r="186" spans="1:6" ht="12.75">
      <c r="A186" s="7" t="s">
        <v>58</v>
      </c>
      <c r="B186" s="4">
        <v>146</v>
      </c>
      <c r="C186">
        <v>1.37147</v>
      </c>
      <c r="D186" s="9">
        <v>24.34</v>
      </c>
      <c r="E186" s="9">
        <f>sleakymoench(PLOTs!$B$1*192.5,PLOTs!$F$1,PLOTs!$F$2,B186,C186,PLOTs!$B$2,PLOTs!$B$3,PLOTs!$B$4,PLOTs!$F$3,PLOTs!$F$4,PLOTs!$B$5,PLOTs!$F$5,PLOTs!$F$6)</f>
        <v>26.67539927799938</v>
      </c>
      <c r="F186" s="9">
        <f t="shared" si="2"/>
        <v>2.335399277999379</v>
      </c>
    </row>
    <row r="187" spans="1:6" ht="12.75">
      <c r="A187" s="7" t="s">
        <v>58</v>
      </c>
      <c r="B187" s="4">
        <v>146</v>
      </c>
      <c r="C187">
        <v>1.392303</v>
      </c>
      <c r="D187" s="9">
        <v>24.34</v>
      </c>
      <c r="E187" s="9">
        <f>sleakymoench(PLOTs!$B$1*192.5,PLOTs!$F$1,PLOTs!$F$2,B187,C187,PLOTs!$B$2,PLOTs!$B$3,PLOTs!$B$4,PLOTs!$F$3,PLOTs!$F$4,PLOTs!$B$5,PLOTs!$F$5,PLOTs!$F$6)</f>
        <v>26.67677704258098</v>
      </c>
      <c r="F187" s="9">
        <f t="shared" si="2"/>
        <v>2.33677704258098</v>
      </c>
    </row>
    <row r="188" spans="1:6" ht="12.75">
      <c r="A188" s="7" t="s">
        <v>58</v>
      </c>
      <c r="B188" s="4">
        <v>146</v>
      </c>
      <c r="C188">
        <v>1.413137</v>
      </c>
      <c r="D188" s="9">
        <v>24.35</v>
      </c>
      <c r="E188" s="9">
        <f>sleakymoench(PLOTs!$B$1*192.5,PLOTs!$F$1,PLOTs!$F$2,B188,C188,PLOTs!$B$2,PLOTs!$B$3,PLOTs!$B$4,PLOTs!$F$3,PLOTs!$F$4,PLOTs!$B$5,PLOTs!$F$5,PLOTs!$F$6)</f>
        <v>26.6780566160149</v>
      </c>
      <c r="F188" s="9">
        <f t="shared" si="2"/>
        <v>2.328056616014898</v>
      </c>
    </row>
    <row r="189" spans="1:6" ht="12.75">
      <c r="A189" s="7" t="s">
        <v>58</v>
      </c>
      <c r="B189" s="4">
        <v>146</v>
      </c>
      <c r="C189">
        <v>1.43397</v>
      </c>
      <c r="D189" s="9">
        <v>24.35</v>
      </c>
      <c r="E189" s="9">
        <f>sleakymoench(PLOTs!$B$1*192.5,PLOTs!$F$1,PLOTs!$F$2,B189,C189,PLOTs!$B$2,PLOTs!$B$3,PLOTs!$B$4,PLOTs!$F$3,PLOTs!$F$4,PLOTs!$B$5,PLOTs!$F$5,PLOTs!$F$6)</f>
        <v>26.67924507882654</v>
      </c>
      <c r="F189" s="9">
        <f t="shared" si="2"/>
        <v>2.3292450788265384</v>
      </c>
    </row>
    <row r="190" spans="1:6" ht="12.75">
      <c r="A190" s="7" t="s">
        <v>58</v>
      </c>
      <c r="B190" s="4">
        <v>146</v>
      </c>
      <c r="C190">
        <v>1.454803</v>
      </c>
      <c r="D190" s="9">
        <v>24.33</v>
      </c>
      <c r="E190" s="9">
        <f>sleakymoench(PLOTs!$B$1*192.5,PLOTs!$F$1,PLOTs!$F$2,B190,C190,PLOTs!$B$2,PLOTs!$B$3,PLOTs!$B$4,PLOTs!$F$3,PLOTs!$F$4,PLOTs!$B$5,PLOTs!$F$5,PLOTs!$F$6)</f>
        <v>26.680349111791212</v>
      </c>
      <c r="F190" s="9">
        <f t="shared" si="2"/>
        <v>2.350349111791214</v>
      </c>
    </row>
    <row r="191" spans="1:6" ht="12.75">
      <c r="A191" s="7" t="s">
        <v>58</v>
      </c>
      <c r="B191" s="4">
        <v>146</v>
      </c>
      <c r="C191">
        <v>1.475637</v>
      </c>
      <c r="D191" s="9">
        <v>24.33</v>
      </c>
      <c r="E191" s="9">
        <f>sleakymoench(PLOTs!$B$1*192.5,PLOTs!$F$1,PLOTs!$F$2,B191,C191,PLOTs!$B$2,PLOTs!$B$3,PLOTs!$B$4,PLOTs!$F$3,PLOTs!$F$4,PLOTs!$B$5,PLOTs!$F$5,PLOTs!$F$6)</f>
        <v>26.681374909576025</v>
      </c>
      <c r="F191" s="9">
        <f t="shared" si="2"/>
        <v>2.351374909576027</v>
      </c>
    </row>
    <row r="192" spans="1:6" ht="12.75">
      <c r="A192" s="7" t="s">
        <v>58</v>
      </c>
      <c r="B192" s="4">
        <v>146</v>
      </c>
      <c r="C192">
        <v>1.49647</v>
      </c>
      <c r="D192" s="9">
        <v>24.32</v>
      </c>
      <c r="E192" s="9">
        <f>sleakymoench(PLOTs!$B$1*192.5,PLOTs!$F$1,PLOTs!$F$2,B192,C192,PLOTs!$B$2,PLOTs!$B$3,PLOTs!$B$4,PLOTs!$F$3,PLOTs!$F$4,PLOTs!$B$5,PLOTs!$F$5,PLOTs!$F$6)</f>
        <v>26.68232811010127</v>
      </c>
      <c r="F192" s="9">
        <f t="shared" si="2"/>
        <v>2.36232811010127</v>
      </c>
    </row>
    <row r="193" spans="1:6" ht="12.75">
      <c r="A193" s="7" t="s">
        <v>58</v>
      </c>
      <c r="B193" s="4">
        <v>146</v>
      </c>
      <c r="C193">
        <v>1.517303</v>
      </c>
      <c r="D193" s="9">
        <v>24.31</v>
      </c>
      <c r="E193" s="9">
        <f>sleakymoench(PLOTs!$B$1*192.5,PLOTs!$F$1,PLOTs!$F$2,B193,C193,PLOTs!$B$2,PLOTs!$B$3,PLOTs!$B$4,PLOTs!$F$3,PLOTs!$F$4,PLOTs!$B$5,PLOTs!$F$5,PLOTs!$F$6)</f>
        <v>26.683213978492756</v>
      </c>
      <c r="F193" s="9">
        <f t="shared" si="2"/>
        <v>2.373213978492757</v>
      </c>
    </row>
    <row r="194" spans="1:6" ht="12.75">
      <c r="A194" s="7" t="s">
        <v>58</v>
      </c>
      <c r="B194" s="4">
        <v>146</v>
      </c>
      <c r="C194">
        <v>1.538137</v>
      </c>
      <c r="D194" s="9">
        <v>24.3</v>
      </c>
      <c r="E194" s="9">
        <f>sleakymoench(PLOTs!$B$1*192.5,PLOTs!$F$1,PLOTs!$F$2,B194,C194,PLOTs!$B$2,PLOTs!$B$3,PLOTs!$B$4,PLOTs!$F$3,PLOTs!$F$4,PLOTs!$B$5,PLOTs!$F$5,PLOTs!$F$6)</f>
        <v>26.684037396322342</v>
      </c>
      <c r="F194" s="9">
        <f t="shared" si="2"/>
        <v>2.3840373963223414</v>
      </c>
    </row>
    <row r="195" spans="1:6" ht="12.75">
      <c r="A195" s="7" t="s">
        <v>58</v>
      </c>
      <c r="B195" s="4">
        <v>146</v>
      </c>
      <c r="C195">
        <v>1.55897</v>
      </c>
      <c r="D195" s="9">
        <v>24.27</v>
      </c>
      <c r="E195" s="9">
        <f>sleakymoench(PLOTs!$B$1*192.5,PLOTs!$F$1,PLOTs!$F$2,B195,C195,PLOTs!$B$2,PLOTs!$B$3,PLOTs!$B$4,PLOTs!$F$3,PLOTs!$F$4,PLOTs!$B$5,PLOTs!$F$5,PLOTs!$F$6)</f>
        <v>26.684802800717137</v>
      </c>
      <c r="F195" s="9">
        <f t="shared" si="2"/>
        <v>2.414802800717137</v>
      </c>
    </row>
    <row r="196" spans="1:6" ht="12.75">
      <c r="A196" s="7" t="s">
        <v>58</v>
      </c>
      <c r="B196" s="4">
        <v>146</v>
      </c>
      <c r="C196">
        <v>1.579803</v>
      </c>
      <c r="D196" s="9">
        <v>24.26</v>
      </c>
      <c r="E196" s="9">
        <f>sleakymoench(PLOTs!$B$1*192.5,PLOTs!$F$1,PLOTs!$F$2,B196,C196,PLOTs!$B$2,PLOTs!$B$3,PLOTs!$B$4,PLOTs!$F$3,PLOTs!$F$4,PLOTs!$B$5,PLOTs!$F$5,PLOTs!$F$6)</f>
        <v>26.68551436824743</v>
      </c>
      <c r="F196" s="9">
        <f t="shared" si="2"/>
        <v>2.425514368247427</v>
      </c>
    </row>
    <row r="197" spans="1:6" ht="12.75">
      <c r="A197" s="7" t="s">
        <v>58</v>
      </c>
      <c r="B197" s="4">
        <v>146</v>
      </c>
      <c r="C197">
        <v>1.611053</v>
      </c>
      <c r="D197" s="9">
        <v>24.24</v>
      </c>
      <c r="E197" s="9">
        <f>sleakymoench(PLOTs!$B$1*192.5,PLOTs!$F$1,PLOTs!$F$2,B197,C197,PLOTs!$B$2,PLOTs!$B$3,PLOTs!$B$4,PLOTs!$F$3,PLOTs!$F$4,PLOTs!$B$5,PLOTs!$F$5,PLOTs!$F$6)</f>
        <v>26.686489148245105</v>
      </c>
      <c r="F197" s="9">
        <f aca="true" t="shared" si="3" ref="F197:F245">E197-D197</f>
        <v>2.4464891482451065</v>
      </c>
    </row>
    <row r="198" spans="1:6" ht="12.75">
      <c r="A198" s="7" t="s">
        <v>58</v>
      </c>
      <c r="B198" s="4">
        <v>146</v>
      </c>
      <c r="C198">
        <v>1.631887</v>
      </c>
      <c r="D198" s="9">
        <v>24.25</v>
      </c>
      <c r="E198" s="9">
        <f>sleakymoench(PLOTs!$B$1*192.5,PLOTs!$F$1,PLOTs!$F$2,B198,C198,PLOTs!$B$2,PLOTs!$B$3,PLOTs!$B$4,PLOTs!$F$3,PLOTs!$F$4,PLOTs!$B$5,PLOTs!$F$5,PLOTs!$F$6)</f>
        <v>26.687082385814325</v>
      </c>
      <c r="F198" s="9">
        <f t="shared" si="3"/>
        <v>2.4370823858143247</v>
      </c>
    </row>
    <row r="199" spans="1:6" ht="12.75">
      <c r="A199" s="7" t="s">
        <v>58</v>
      </c>
      <c r="B199" s="4">
        <v>146</v>
      </c>
      <c r="C199">
        <v>1.65272</v>
      </c>
      <c r="D199" s="9">
        <v>24.24</v>
      </c>
      <c r="E199" s="9">
        <f>sleakymoench(PLOTs!$B$1*192.5,PLOTs!$F$1,PLOTs!$F$2,B199,C199,PLOTs!$B$2,PLOTs!$B$3,PLOTs!$B$4,PLOTs!$F$3,PLOTs!$F$4,PLOTs!$B$5,PLOTs!$F$5,PLOTs!$F$6)</f>
        <v>26.687634060787317</v>
      </c>
      <c r="F199" s="9">
        <f t="shared" si="3"/>
        <v>2.447634060787319</v>
      </c>
    </row>
    <row r="200" spans="1:6" ht="12.75">
      <c r="A200" s="7" t="s">
        <v>58</v>
      </c>
      <c r="B200" s="4">
        <v>146</v>
      </c>
      <c r="C200">
        <v>1.673553</v>
      </c>
      <c r="D200" s="9">
        <v>24.22</v>
      </c>
      <c r="E200" s="9">
        <f>sleakymoench(PLOTs!$B$1*192.5,PLOTs!$F$1,PLOTs!$F$2,B200,C200,PLOTs!$B$2,PLOTs!$B$3,PLOTs!$B$4,PLOTs!$F$3,PLOTs!$F$4,PLOTs!$B$5,PLOTs!$F$5,PLOTs!$F$6)</f>
        <v>26.68814710566318</v>
      </c>
      <c r="F200" s="9">
        <f t="shared" si="3"/>
        <v>2.4681471056631814</v>
      </c>
    </row>
    <row r="201" spans="1:6" ht="12.75">
      <c r="A201" s="7"/>
      <c r="B201" s="4"/>
      <c r="D201" s="9"/>
      <c r="E201" s="9"/>
      <c r="F201" s="9">
        <f t="shared" si="3"/>
        <v>0</v>
      </c>
    </row>
    <row r="202" spans="1:6" ht="12.75">
      <c r="A202" s="7"/>
      <c r="B202" s="4"/>
      <c r="D202" s="9"/>
      <c r="E202" s="9"/>
      <c r="F202" s="9">
        <f t="shared" si="3"/>
        <v>0</v>
      </c>
    </row>
    <row r="203" spans="1:6" ht="12.75">
      <c r="A203" s="7"/>
      <c r="B203" s="4"/>
      <c r="D203" s="9"/>
      <c r="E203" s="9"/>
      <c r="F203" s="9">
        <f t="shared" si="3"/>
        <v>0</v>
      </c>
    </row>
    <row r="204" spans="1:6" ht="12.75">
      <c r="A204" s="7"/>
      <c r="B204" s="4"/>
      <c r="D204" s="9"/>
      <c r="E204" s="9"/>
      <c r="F204" s="9">
        <f t="shared" si="3"/>
        <v>0</v>
      </c>
    </row>
    <row r="205" spans="1:6" ht="12.75">
      <c r="A205" s="7"/>
      <c r="B205" s="4"/>
      <c r="D205" s="9"/>
      <c r="E205" s="9"/>
      <c r="F205" s="9">
        <f t="shared" si="3"/>
        <v>0</v>
      </c>
    </row>
    <row r="206" spans="1:6" ht="12.75">
      <c r="A206" s="7"/>
      <c r="B206" s="4"/>
      <c r="D206" s="9"/>
      <c r="E206" s="9"/>
      <c r="F206" s="9">
        <f t="shared" si="3"/>
        <v>0</v>
      </c>
    </row>
    <row r="207" spans="1:6" ht="12.75">
      <c r="A207" s="7"/>
      <c r="B207" s="4"/>
      <c r="D207" s="9"/>
      <c r="E207" s="9"/>
      <c r="F207" s="9">
        <f t="shared" si="3"/>
        <v>0</v>
      </c>
    </row>
    <row r="208" spans="1:6" ht="12.75">
      <c r="A208" s="7"/>
      <c r="B208" s="4"/>
      <c r="D208" s="9"/>
      <c r="E208" s="9"/>
      <c r="F208" s="9">
        <f t="shared" si="3"/>
        <v>0</v>
      </c>
    </row>
    <row r="209" spans="1:6" ht="12.75">
      <c r="A209" s="7"/>
      <c r="B209" s="4"/>
      <c r="D209" s="9"/>
      <c r="E209" s="9"/>
      <c r="F209" s="9">
        <f t="shared" si="3"/>
        <v>0</v>
      </c>
    </row>
    <row r="210" spans="1:6" ht="12.75">
      <c r="A210" s="7"/>
      <c r="B210" s="4"/>
      <c r="D210" s="9"/>
      <c r="E210" s="9"/>
      <c r="F210" s="9">
        <f t="shared" si="3"/>
        <v>0</v>
      </c>
    </row>
    <row r="211" spans="1:6" ht="12.75">
      <c r="A211" s="7"/>
      <c r="B211" s="4"/>
      <c r="D211" s="9"/>
      <c r="E211" s="9"/>
      <c r="F211" s="9">
        <f t="shared" si="3"/>
        <v>0</v>
      </c>
    </row>
    <row r="212" spans="1:6" ht="12.75">
      <c r="A212" s="7"/>
      <c r="B212" s="4"/>
      <c r="D212" s="9"/>
      <c r="E212" s="9"/>
      <c r="F212" s="9">
        <f t="shared" si="3"/>
        <v>0</v>
      </c>
    </row>
    <row r="213" spans="1:6" ht="12.75">
      <c r="A213" s="7"/>
      <c r="B213" s="4"/>
      <c r="D213" s="9"/>
      <c r="E213" s="9"/>
      <c r="F213" s="9">
        <f t="shared" si="3"/>
        <v>0</v>
      </c>
    </row>
    <row r="214" spans="1:6" ht="12.75">
      <c r="A214" s="7"/>
      <c r="B214" s="4"/>
      <c r="D214" s="9"/>
      <c r="E214" s="9"/>
      <c r="F214" s="9">
        <f t="shared" si="3"/>
        <v>0</v>
      </c>
    </row>
    <row r="215" spans="1:6" ht="12.75">
      <c r="A215" s="7"/>
      <c r="B215" s="4"/>
      <c r="D215" s="9"/>
      <c r="E215" s="9"/>
      <c r="F215" s="9">
        <f t="shared" si="3"/>
        <v>0</v>
      </c>
    </row>
    <row r="216" spans="1:6" ht="12.75">
      <c r="A216" s="7"/>
      <c r="B216" s="4"/>
      <c r="D216" s="9"/>
      <c r="E216" s="9"/>
      <c r="F216" s="9">
        <f t="shared" si="3"/>
        <v>0</v>
      </c>
    </row>
    <row r="217" spans="1:6" ht="12.75">
      <c r="A217" s="7"/>
      <c r="B217" s="4"/>
      <c r="D217" s="9"/>
      <c r="E217" s="9"/>
      <c r="F217" s="9">
        <f t="shared" si="3"/>
        <v>0</v>
      </c>
    </row>
    <row r="218" spans="1:6" ht="12.75">
      <c r="A218" s="7"/>
      <c r="B218" s="4"/>
      <c r="D218" s="9"/>
      <c r="E218" s="9"/>
      <c r="F218" s="9">
        <f t="shared" si="3"/>
        <v>0</v>
      </c>
    </row>
    <row r="219" spans="1:6" ht="12.75">
      <c r="A219" s="7"/>
      <c r="B219" s="4"/>
      <c r="D219" s="9"/>
      <c r="E219" s="9"/>
      <c r="F219" s="9">
        <f t="shared" si="3"/>
        <v>0</v>
      </c>
    </row>
    <row r="220" spans="1:6" ht="12.75">
      <c r="A220" s="7"/>
      <c r="B220" s="4"/>
      <c r="D220" s="9"/>
      <c r="E220" s="9"/>
      <c r="F220" s="9">
        <f t="shared" si="3"/>
        <v>0</v>
      </c>
    </row>
    <row r="221" spans="1:6" ht="12.75">
      <c r="A221" s="7"/>
      <c r="B221" s="4"/>
      <c r="D221" s="9"/>
      <c r="E221" s="9"/>
      <c r="F221" s="9">
        <f t="shared" si="3"/>
        <v>0</v>
      </c>
    </row>
    <row r="222" spans="1:6" ht="12.75">
      <c r="A222" s="7"/>
      <c r="B222" s="4"/>
      <c r="D222" s="9"/>
      <c r="E222" s="9"/>
      <c r="F222" s="9">
        <f t="shared" si="3"/>
        <v>0</v>
      </c>
    </row>
    <row r="223" spans="1:6" ht="12.75">
      <c r="A223" s="7"/>
      <c r="B223" s="4"/>
      <c r="D223" s="9"/>
      <c r="E223" s="9"/>
      <c r="F223" s="9">
        <f t="shared" si="3"/>
        <v>0</v>
      </c>
    </row>
    <row r="224" spans="1:6" ht="12.75">
      <c r="A224" s="7"/>
      <c r="B224" s="4"/>
      <c r="D224" s="9"/>
      <c r="E224" s="9"/>
      <c r="F224" s="9">
        <f t="shared" si="3"/>
        <v>0</v>
      </c>
    </row>
    <row r="225" spans="1:6" ht="12.75">
      <c r="A225" s="7"/>
      <c r="B225" s="4"/>
      <c r="D225" s="9"/>
      <c r="E225" s="9"/>
      <c r="F225" s="9">
        <f t="shared" si="3"/>
        <v>0</v>
      </c>
    </row>
    <row r="226" spans="1:6" ht="12.75">
      <c r="A226" s="7"/>
      <c r="B226" s="4"/>
      <c r="D226" s="9"/>
      <c r="E226" s="9"/>
      <c r="F226" s="9">
        <f t="shared" si="3"/>
        <v>0</v>
      </c>
    </row>
    <row r="227" spans="1:6" ht="12.75">
      <c r="A227" s="7"/>
      <c r="B227" s="4"/>
      <c r="D227" s="9"/>
      <c r="E227" s="9"/>
      <c r="F227" s="9">
        <f t="shared" si="3"/>
        <v>0</v>
      </c>
    </row>
    <row r="228" spans="1:6" ht="12.75">
      <c r="A228" s="7"/>
      <c r="B228" s="4"/>
      <c r="D228" s="9"/>
      <c r="E228" s="9"/>
      <c r="F228" s="9">
        <f t="shared" si="3"/>
        <v>0</v>
      </c>
    </row>
    <row r="229" spans="1:6" ht="12.75">
      <c r="A229" s="7"/>
      <c r="B229" s="4"/>
      <c r="D229" s="9"/>
      <c r="E229" s="9"/>
      <c r="F229" s="9">
        <f t="shared" si="3"/>
        <v>0</v>
      </c>
    </row>
    <row r="230" spans="1:6" ht="12.75">
      <c r="A230" s="7"/>
      <c r="B230" s="4"/>
      <c r="D230" s="9"/>
      <c r="E230" s="9"/>
      <c r="F230" s="9">
        <f t="shared" si="3"/>
        <v>0</v>
      </c>
    </row>
    <row r="231" spans="1:6" ht="12.75">
      <c r="A231" s="7"/>
      <c r="B231" s="4"/>
      <c r="D231" s="9"/>
      <c r="E231" s="9"/>
      <c r="F231" s="9">
        <f t="shared" si="3"/>
        <v>0</v>
      </c>
    </row>
    <row r="232" spans="1:6" ht="12.75">
      <c r="A232" s="7"/>
      <c r="B232" s="4"/>
      <c r="D232" s="9"/>
      <c r="E232" s="9"/>
      <c r="F232" s="9">
        <f t="shared" si="3"/>
        <v>0</v>
      </c>
    </row>
    <row r="233" spans="1:6" ht="12.75">
      <c r="A233" s="7"/>
      <c r="B233" s="4"/>
      <c r="D233" s="9"/>
      <c r="E233" s="9"/>
      <c r="F233" s="9">
        <f t="shared" si="3"/>
        <v>0</v>
      </c>
    </row>
    <row r="234" spans="1:6" ht="12.75">
      <c r="A234" s="7"/>
      <c r="B234" s="4"/>
      <c r="D234" s="9"/>
      <c r="E234" s="9"/>
      <c r="F234" s="9">
        <f t="shared" si="3"/>
        <v>0</v>
      </c>
    </row>
    <row r="235" spans="1:6" ht="12.75">
      <c r="A235" s="7"/>
      <c r="B235" s="4"/>
      <c r="D235" s="9"/>
      <c r="E235" s="9"/>
      <c r="F235" s="9">
        <f t="shared" si="3"/>
        <v>0</v>
      </c>
    </row>
    <row r="236" spans="1:6" ht="12.75">
      <c r="A236" s="7"/>
      <c r="B236" s="4"/>
      <c r="D236" s="9"/>
      <c r="E236" s="9"/>
      <c r="F236" s="9">
        <f t="shared" si="3"/>
        <v>0</v>
      </c>
    </row>
    <row r="237" spans="1:6" ht="12.75">
      <c r="A237" s="7"/>
      <c r="B237" s="4"/>
      <c r="D237" s="9"/>
      <c r="E237" s="9"/>
      <c r="F237" s="9">
        <f t="shared" si="3"/>
        <v>0</v>
      </c>
    </row>
    <row r="238" spans="1:6" ht="12.75">
      <c r="A238" s="7"/>
      <c r="B238" s="4"/>
      <c r="D238" s="9"/>
      <c r="E238" s="9"/>
      <c r="F238" s="9">
        <f t="shared" si="3"/>
        <v>0</v>
      </c>
    </row>
    <row r="239" spans="1:6" ht="12.75">
      <c r="A239" s="7"/>
      <c r="B239" s="4"/>
      <c r="D239" s="9"/>
      <c r="E239" s="9"/>
      <c r="F239" s="9">
        <f t="shared" si="3"/>
        <v>0</v>
      </c>
    </row>
    <row r="240" spans="1:6" ht="12.75">
      <c r="A240" s="7"/>
      <c r="B240" s="4"/>
      <c r="D240" s="9"/>
      <c r="E240" s="9"/>
      <c r="F240" s="9">
        <f t="shared" si="3"/>
        <v>0</v>
      </c>
    </row>
    <row r="241" spans="1:6" ht="12.75">
      <c r="A241" s="7"/>
      <c r="B241" s="4"/>
      <c r="D241" s="9"/>
      <c r="E241" s="9"/>
      <c r="F241" s="9">
        <f t="shared" si="3"/>
        <v>0</v>
      </c>
    </row>
    <row r="242" spans="1:6" ht="12.75">
      <c r="A242" s="7"/>
      <c r="B242" s="4"/>
      <c r="D242" s="9"/>
      <c r="E242" s="9"/>
      <c r="F242" s="9">
        <f t="shared" si="3"/>
        <v>0</v>
      </c>
    </row>
    <row r="243" spans="1:6" ht="12.75">
      <c r="A243" s="7"/>
      <c r="B243" s="4"/>
      <c r="D243" s="9"/>
      <c r="E243" s="9"/>
      <c r="F243" s="9">
        <f t="shared" si="3"/>
        <v>0</v>
      </c>
    </row>
    <row r="244" spans="1:6" ht="12.75">
      <c r="A244" s="7"/>
      <c r="B244" s="4"/>
      <c r="D244" s="9"/>
      <c r="E244" s="9"/>
      <c r="F244" s="9">
        <f t="shared" si="3"/>
        <v>0</v>
      </c>
    </row>
    <row r="245" spans="3:6" ht="12.75">
      <c r="D245" s="9"/>
      <c r="E245" s="9"/>
      <c r="F245" s="9">
        <f t="shared" si="3"/>
        <v>0</v>
      </c>
    </row>
    <row r="246" spans="3:6" ht="12.75">
      <c r="D246" s="9"/>
      <c r="E246" s="9"/>
      <c r="F246" s="9"/>
    </row>
    <row r="247" spans="3:6" ht="12.75">
      <c r="D247" s="9"/>
      <c r="E247" s="9"/>
      <c r="F247" s="9"/>
    </row>
    <row r="248" spans="3:6" ht="12.75">
      <c r="D248" s="9"/>
      <c r="E248" s="9"/>
      <c r="F248" s="9"/>
    </row>
    <row r="249" spans="3:6" ht="12.75">
      <c r="D249" s="9"/>
      <c r="E249" s="9"/>
      <c r="F249" s="9"/>
    </row>
    <row r="250" spans="3:6" ht="12.75">
      <c r="D250" s="9"/>
      <c r="E250" s="9"/>
      <c r="F250" s="9"/>
    </row>
    <row r="251" spans="3:6" ht="12.75">
      <c r="D251" s="9"/>
      <c r="E251" s="9"/>
      <c r="F251" s="9"/>
    </row>
    <row r="252" spans="3:6" ht="12.75">
      <c r="D252" s="9"/>
      <c r="E252" s="9"/>
      <c r="F252" s="9"/>
    </row>
    <row r="253" spans="3:6" ht="12.75">
      <c r="D253" s="9"/>
      <c r="E253" s="9"/>
      <c r="F253" s="9"/>
    </row>
    <row r="254" spans="3:6" ht="12.75">
      <c r="D254" s="9"/>
      <c r="E254" s="9"/>
      <c r="F254" s="9"/>
    </row>
    <row r="255" spans="3:6" ht="12.75">
      <c r="D255" s="9"/>
      <c r="E255" s="9"/>
      <c r="F255" s="9"/>
    </row>
    <row r="256" spans="3:6" ht="12.75">
      <c r="D256" s="9"/>
      <c r="E256" s="9"/>
      <c r="F256" s="9"/>
    </row>
    <row r="257" spans="3:6" ht="12.75">
      <c r="D257" s="9"/>
      <c r="E257" s="9"/>
      <c r="F257" s="9"/>
    </row>
    <row r="258" spans="3:6" ht="12.75">
      <c r="D258" s="9"/>
      <c r="E258" s="9"/>
      <c r="F258" s="9"/>
    </row>
    <row r="259" spans="3:6" ht="12.75">
      <c r="D259" s="9"/>
      <c r="E259" s="9"/>
      <c r="F259" s="9"/>
    </row>
    <row r="260" spans="3:6" ht="12.75">
      <c r="D260" s="9"/>
      <c r="E260" s="9"/>
      <c r="F260" s="9"/>
    </row>
    <row r="261" spans="3:6" ht="12.75">
      <c r="D261" s="9"/>
      <c r="E261" s="9"/>
      <c r="F261" s="9"/>
    </row>
    <row r="262" spans="3:6" ht="12.75">
      <c r="D262" s="9"/>
      <c r="E262" s="9"/>
      <c r="F262" s="9"/>
    </row>
    <row r="263" spans="3:6" ht="12.75">
      <c r="D263" s="9"/>
      <c r="E263" s="9"/>
      <c r="F263" s="9"/>
    </row>
    <row r="264" spans="3:6" ht="12.75">
      <c r="D264" s="9"/>
      <c r="E264" s="9"/>
      <c r="F264" s="9"/>
    </row>
    <row r="265" spans="3:6" ht="12.75">
      <c r="D265" s="9"/>
      <c r="E265" s="9"/>
      <c r="F265" s="9"/>
    </row>
    <row r="266" spans="3:6" ht="12.75">
      <c r="D266" s="9"/>
      <c r="E266" s="9"/>
      <c r="F266" s="9"/>
    </row>
    <row r="267" spans="3:6" ht="12.75">
      <c r="D267" s="9"/>
      <c r="E267" s="9"/>
      <c r="F267" s="9"/>
    </row>
    <row r="268" spans="3:6" ht="12.75">
      <c r="D268" s="9"/>
      <c r="E268" s="9"/>
      <c r="F268" s="9"/>
    </row>
    <row r="269" spans="3:6" ht="12.75">
      <c r="D269" s="9"/>
      <c r="E269" s="9"/>
      <c r="F269" s="9"/>
    </row>
    <row r="270" spans="3:6" ht="12.75">
      <c r="D270" s="9"/>
      <c r="E270" s="9"/>
      <c r="F270" s="9"/>
    </row>
    <row r="271" spans="3:6" ht="12.75">
      <c r="D271" s="9"/>
      <c r="E271" s="9"/>
      <c r="F271" s="9"/>
    </row>
    <row r="272" spans="3:6" ht="12.75">
      <c r="D272" s="9"/>
      <c r="E272" s="9"/>
      <c r="F272" s="9"/>
    </row>
    <row r="273" spans="3:6" ht="12.75">
      <c r="D273" s="9"/>
      <c r="E273" s="9"/>
      <c r="F273" s="9"/>
    </row>
    <row r="274" spans="3:6" ht="12.75">
      <c r="D274" s="9"/>
      <c r="E274" s="9"/>
      <c r="F274" s="9"/>
    </row>
    <row r="275" spans="3:6" ht="12.75">
      <c r="D275" s="9"/>
      <c r="E275" s="9"/>
      <c r="F275" s="9"/>
    </row>
    <row r="276" spans="3:6" ht="12.75">
      <c r="D276" s="9"/>
      <c r="E276" s="9"/>
      <c r="F276" s="9"/>
    </row>
    <row r="277" spans="3:6" ht="12.75">
      <c r="D277" s="9"/>
      <c r="E277" s="9"/>
      <c r="F277" s="9"/>
    </row>
    <row r="278" spans="3:6" ht="12.75">
      <c r="D278" s="9"/>
      <c r="E278" s="9"/>
      <c r="F278" s="9"/>
    </row>
    <row r="279" spans="3:6" ht="12.75">
      <c r="D279" s="9"/>
      <c r="E279" s="9"/>
      <c r="F279" s="9"/>
    </row>
    <row r="280" spans="3:6" ht="12.75">
      <c r="D280" s="9"/>
      <c r="E280" s="9"/>
      <c r="F280" s="9"/>
    </row>
    <row r="281" spans="3:6" ht="12.75">
      <c r="D281" s="9"/>
      <c r="E281" s="9"/>
      <c r="F281" s="9"/>
    </row>
    <row r="282" spans="3:6" ht="12.75">
      <c r="D282" s="9"/>
      <c r="E282" s="9"/>
      <c r="F282" s="9"/>
    </row>
    <row r="283" spans="3:6" ht="12.75">
      <c r="D283" s="9"/>
      <c r="E283" s="9"/>
      <c r="F283" s="9"/>
    </row>
    <row r="284" spans="3:6" ht="12.75">
      <c r="D284" s="9"/>
      <c r="E284" s="9"/>
      <c r="F284" s="9"/>
    </row>
    <row r="285" spans="3:6" ht="12.75">
      <c r="D285" s="9"/>
      <c r="E285" s="9"/>
      <c r="F285" s="9"/>
    </row>
    <row r="286" spans="3:6" ht="12.75">
      <c r="D286" s="9"/>
      <c r="E286" s="9"/>
      <c r="F286" s="9"/>
    </row>
    <row r="287" spans="3:6" ht="12.75">
      <c r="D287" s="9"/>
      <c r="E287" s="9"/>
      <c r="F287" s="9"/>
    </row>
    <row r="288" spans="3:6" ht="12.75">
      <c r="D288" s="9"/>
      <c r="E288" s="9"/>
      <c r="F288" s="9"/>
    </row>
    <row r="289" spans="3:6" ht="12.75">
      <c r="D289" s="9"/>
      <c r="E289" s="9"/>
      <c r="F289" s="9"/>
    </row>
    <row r="290" spans="3:6" ht="12.75">
      <c r="D290" s="9"/>
      <c r="E290" s="9"/>
      <c r="F290" s="9"/>
    </row>
    <row r="291" spans="3:6" ht="12.75">
      <c r="D291" s="9"/>
      <c r="E291" s="9"/>
      <c r="F291" s="9"/>
    </row>
    <row r="292" spans="3:6" ht="12.75">
      <c r="D292" s="9"/>
      <c r="E292" s="9"/>
      <c r="F292" s="9"/>
    </row>
    <row r="293" spans="3:6" ht="12.75">
      <c r="D293" s="9"/>
      <c r="E293" s="9"/>
      <c r="F293" s="9"/>
    </row>
    <row r="294" spans="3:6" ht="12.75">
      <c r="D294" s="9"/>
      <c r="E294" s="9"/>
      <c r="F294" s="9"/>
    </row>
    <row r="295" spans="3:6" ht="12.75">
      <c r="D295" s="9"/>
      <c r="E295" s="9"/>
      <c r="F295" s="9"/>
    </row>
    <row r="296" spans="3:6" ht="12.75">
      <c r="D296" s="9"/>
      <c r="E296" s="9"/>
      <c r="F296" s="9"/>
    </row>
    <row r="297" spans="3:6" ht="12.75">
      <c r="D297" s="9"/>
      <c r="E297" s="9"/>
      <c r="F297" s="9"/>
    </row>
    <row r="298" spans="3:6" ht="12.75">
      <c r="D298" s="9"/>
      <c r="E298" s="9"/>
      <c r="F298" s="9"/>
    </row>
    <row r="299" spans="3:6" ht="12.75">
      <c r="D299" s="9"/>
      <c r="E299" s="9"/>
      <c r="F299" s="9"/>
    </row>
    <row r="300" spans="3:6" ht="12.75">
      <c r="D300" s="9"/>
      <c r="E300" s="9"/>
      <c r="F300" s="9"/>
    </row>
    <row r="301" spans="3:6" ht="12.75">
      <c r="D301" s="9"/>
      <c r="E301" s="9"/>
      <c r="F301" s="9"/>
    </row>
    <row r="302" spans="3:6" ht="12.75">
      <c r="D302" s="9"/>
      <c r="E302" s="9"/>
      <c r="F302" s="9"/>
    </row>
    <row r="303" spans="3:6" ht="12.75">
      <c r="D303" s="9"/>
      <c r="E303" s="9"/>
      <c r="F303" s="9"/>
    </row>
    <row r="304" spans="3:6" ht="12.75">
      <c r="D304" s="9"/>
      <c r="E304" s="9"/>
      <c r="F304" s="9"/>
    </row>
    <row r="305" spans="3:6" ht="12.75">
      <c r="D305" s="9"/>
      <c r="E305" s="9"/>
      <c r="F305" s="9"/>
    </row>
    <row r="306" spans="3:6" ht="12.75">
      <c r="D306" s="9"/>
      <c r="E306" s="9"/>
      <c r="F306" s="9"/>
    </row>
    <row r="307" spans="3:6" ht="12.75">
      <c r="D307" s="9"/>
      <c r="E307" s="9"/>
      <c r="F307" s="9"/>
    </row>
    <row r="308" spans="3:6" ht="12.75">
      <c r="D308" s="9"/>
      <c r="E308" s="9"/>
      <c r="F308" s="9"/>
    </row>
    <row r="309" spans="3:6" ht="12.75">
      <c r="D309" s="9"/>
      <c r="E309" s="9"/>
      <c r="F309" s="9"/>
    </row>
    <row r="310" spans="3:6" ht="12.75">
      <c r="D310" s="9"/>
      <c r="E310" s="9"/>
      <c r="F310" s="9"/>
    </row>
    <row r="311" spans="3:6" ht="12.75">
      <c r="D311" s="9"/>
      <c r="E311" s="9"/>
      <c r="F311" s="9"/>
    </row>
    <row r="312" spans="3:6" ht="12.75">
      <c r="D312" s="9"/>
      <c r="E312" s="9"/>
      <c r="F312" s="9"/>
    </row>
    <row r="313" spans="3:6" ht="12.75">
      <c r="D313" s="9"/>
      <c r="E313" s="9"/>
      <c r="F313" s="9"/>
    </row>
    <row r="314" spans="3:6" ht="12.75">
      <c r="D314" s="9"/>
      <c r="E314" s="9"/>
      <c r="F314" s="9"/>
    </row>
    <row r="315" spans="3:6" ht="12.75">
      <c r="D315" s="9"/>
      <c r="E315" s="9"/>
      <c r="F315" s="9"/>
    </row>
    <row r="316" spans="3:6" ht="12.75">
      <c r="D316" s="9"/>
      <c r="E316" s="9"/>
      <c r="F316" s="9"/>
    </row>
    <row r="317" spans="3:6" ht="12.75">
      <c r="D317" s="9"/>
      <c r="E317" s="9"/>
      <c r="F317" s="9"/>
    </row>
    <row r="318" spans="3:6" ht="12.75">
      <c r="D318" s="9"/>
      <c r="E318" s="9"/>
      <c r="F318" s="9"/>
    </row>
    <row r="319" spans="3:6" ht="12.75">
      <c r="D319" s="9"/>
      <c r="E319" s="9"/>
      <c r="F319" s="9"/>
    </row>
    <row r="320" spans="3:6" ht="12.75">
      <c r="D320" s="9"/>
      <c r="E320" s="9"/>
      <c r="F320" s="9"/>
    </row>
    <row r="321" spans="3:6" ht="12.75">
      <c r="D321" s="9"/>
      <c r="E321" s="9"/>
      <c r="F321" s="9"/>
    </row>
    <row r="322" spans="3:6" ht="12.75">
      <c r="D322" s="9"/>
      <c r="E322" s="9"/>
      <c r="F322" s="9"/>
    </row>
    <row r="323" spans="3:6" ht="12.75">
      <c r="D323" s="9"/>
      <c r="E323" s="9"/>
      <c r="F323" s="9"/>
    </row>
    <row r="324" spans="3:6" ht="12.75">
      <c r="D324" s="9"/>
      <c r="E324" s="9"/>
      <c r="F324" s="9"/>
    </row>
    <row r="325" spans="3:6" ht="12.75">
      <c r="D325" s="9"/>
      <c r="E325" s="9"/>
      <c r="F325" s="9"/>
    </row>
    <row r="326" spans="3:6" ht="12.75">
      <c r="D326" s="9"/>
      <c r="E326" s="9"/>
      <c r="F326" s="9"/>
    </row>
    <row r="327" spans="3:6" ht="12.75">
      <c r="D327" s="9"/>
      <c r="E327" s="9"/>
      <c r="F327" s="9"/>
    </row>
    <row r="328" spans="3:6" ht="12.75">
      <c r="D328" s="9"/>
      <c r="E328" s="9"/>
      <c r="F328" s="9"/>
    </row>
    <row r="329" spans="3:6" ht="12.75">
      <c r="D329" s="9"/>
      <c r="E329" s="9"/>
      <c r="F329" s="9"/>
    </row>
    <row r="330" spans="3:6" ht="12.75">
      <c r="D330" s="9"/>
      <c r="E330" s="9"/>
      <c r="F330" s="9"/>
    </row>
    <row r="331" spans="3:6" ht="12.75">
      <c r="D331" s="9"/>
      <c r="E331" s="9"/>
      <c r="F331" s="9"/>
    </row>
    <row r="332" spans="3:6" ht="12.75">
      <c r="D332" s="9"/>
      <c r="E332" s="9"/>
      <c r="F332" s="9"/>
    </row>
    <row r="333" spans="3:6" ht="12.75">
      <c r="D333" s="9"/>
      <c r="E333" s="9"/>
      <c r="F333" s="9"/>
    </row>
    <row r="334" spans="3:6" ht="12.75">
      <c r="D334" s="9"/>
      <c r="E334" s="9"/>
      <c r="F334" s="9"/>
    </row>
    <row r="335" spans="3:6" ht="12.75">
      <c r="D335" s="9"/>
      <c r="E335" s="9"/>
      <c r="F335" s="9"/>
    </row>
    <row r="336" spans="3:6" ht="12.75">
      <c r="D336" s="9"/>
      <c r="E336" s="9"/>
      <c r="F336" s="9"/>
    </row>
    <row r="337" spans="3:6" ht="12.75">
      <c r="D337" s="9"/>
      <c r="E337" s="9"/>
      <c r="F337" s="9"/>
    </row>
    <row r="338" spans="3:6" ht="12.75">
      <c r="D338" s="9"/>
      <c r="E338" s="9"/>
      <c r="F338" s="9"/>
    </row>
    <row r="339" spans="3:6" ht="12.75">
      <c r="D339" s="9"/>
      <c r="E339" s="9"/>
      <c r="F339" s="9"/>
    </row>
    <row r="340" spans="3:6" ht="12.75">
      <c r="D340" s="9"/>
      <c r="E340" s="9"/>
      <c r="F340" s="9"/>
    </row>
    <row r="341" spans="3:6" ht="12.75">
      <c r="D341" s="9"/>
      <c r="E341" s="9"/>
      <c r="F341" s="9"/>
    </row>
    <row r="342" spans="3:6" ht="12.75">
      <c r="D342" s="9"/>
      <c r="E342" s="9"/>
      <c r="F342" s="9"/>
    </row>
    <row r="343" spans="3:6" ht="12.75">
      <c r="D343" s="9"/>
      <c r="E343" s="9"/>
      <c r="F343" s="9"/>
    </row>
    <row r="344" spans="3:6" ht="12.75">
      <c r="D344" s="9"/>
      <c r="E344" s="9"/>
      <c r="F344" s="9"/>
    </row>
    <row r="345" spans="3:6" ht="12.75">
      <c r="D345" s="9"/>
      <c r="E345" s="9"/>
      <c r="F345" s="9"/>
    </row>
    <row r="346" spans="3:6" ht="12.75">
      <c r="D346" s="9"/>
      <c r="E346" s="9"/>
      <c r="F346" s="9"/>
    </row>
    <row r="347" spans="3:6" ht="12.75">
      <c r="D347" s="9"/>
      <c r="E347" s="9"/>
      <c r="F347" s="9"/>
    </row>
    <row r="348" spans="3:6" ht="12.75">
      <c r="D348" s="9"/>
      <c r="E348" s="9"/>
      <c r="F348" s="9"/>
    </row>
    <row r="349" spans="3:6" ht="12.75">
      <c r="D349" s="9"/>
      <c r="E349" s="9"/>
      <c r="F349" s="9"/>
    </row>
    <row r="350" spans="3:6" ht="12.75">
      <c r="D350" s="9"/>
      <c r="E350" s="9"/>
      <c r="F350" s="9"/>
    </row>
    <row r="351" spans="3:6" ht="12.75">
      <c r="D351" s="9"/>
      <c r="E351" s="9"/>
      <c r="F351" s="9"/>
    </row>
    <row r="352" spans="3:6" ht="12.75">
      <c r="D352" s="9"/>
      <c r="E352" s="9"/>
      <c r="F352" s="9"/>
    </row>
    <row r="353" spans="3:6" ht="12.75">
      <c r="D353" s="9"/>
      <c r="E353" s="9"/>
      <c r="F353" s="9"/>
    </row>
    <row r="354" spans="3:6" ht="12.75">
      <c r="D354" s="9"/>
      <c r="E354" s="9"/>
      <c r="F354" s="9"/>
    </row>
    <row r="355" spans="3:6" ht="12.75">
      <c r="D355" s="9"/>
      <c r="E355" s="9"/>
      <c r="F355" s="9"/>
    </row>
    <row r="356" spans="3:6" ht="12.75">
      <c r="D356" s="9"/>
      <c r="E356" s="9"/>
      <c r="F356" s="9"/>
    </row>
    <row r="357" spans="3:6" ht="12.75">
      <c r="D357" s="9"/>
      <c r="E357" s="9"/>
      <c r="F357" s="9"/>
    </row>
    <row r="358" spans="3:6" ht="12.75">
      <c r="D358" s="9"/>
      <c r="E358" s="9"/>
      <c r="F358" s="9"/>
    </row>
    <row r="359" spans="3:6" ht="12.75">
      <c r="D359" s="9"/>
      <c r="E359" s="9"/>
      <c r="F359" s="9"/>
    </row>
    <row r="360" spans="3:6" ht="12.75">
      <c r="D360" s="9"/>
      <c r="E360" s="9"/>
      <c r="F360" s="9"/>
    </row>
    <row r="361" spans="3:6" ht="12.75">
      <c r="D361" s="9"/>
      <c r="E361" s="9"/>
      <c r="F361" s="9"/>
    </row>
    <row r="362" spans="3:6" ht="12.75">
      <c r="D362" s="9"/>
      <c r="E362" s="9"/>
      <c r="F362" s="9"/>
    </row>
    <row r="363" spans="3:6" ht="12.75">
      <c r="D363" s="9"/>
      <c r="E363" s="9"/>
      <c r="F363" s="9"/>
    </row>
    <row r="364" spans="3:6" ht="12.75">
      <c r="D364" s="9"/>
      <c r="E364" s="9"/>
      <c r="F364" s="9"/>
    </row>
    <row r="365" spans="3:6" ht="12.75">
      <c r="D365" s="9"/>
      <c r="E365" s="9"/>
      <c r="F365" s="9"/>
    </row>
    <row r="366" spans="3:6" ht="12.75">
      <c r="D366" s="9"/>
      <c r="E366" s="9"/>
      <c r="F366" s="9"/>
    </row>
    <row r="367" spans="3:6" ht="12.75">
      <c r="D367" s="9"/>
      <c r="E367" s="9"/>
      <c r="F367" s="9"/>
    </row>
    <row r="368" spans="3:6" ht="12.75">
      <c r="D368" s="9"/>
      <c r="E368" s="9"/>
      <c r="F368" s="9"/>
    </row>
    <row r="369" spans="3:6" ht="12.75">
      <c r="D369" s="9"/>
      <c r="E369" s="9"/>
      <c r="F369" s="9"/>
    </row>
    <row r="370" spans="3:6" ht="12.75">
      <c r="D370" s="9"/>
      <c r="E370" s="9"/>
      <c r="F370" s="9"/>
    </row>
    <row r="371" spans="3:6" ht="12.75">
      <c r="D371" s="9"/>
      <c r="E371" s="9"/>
      <c r="F371" s="9"/>
    </row>
    <row r="372" spans="3:6" ht="12.75">
      <c r="D372" s="9"/>
      <c r="E372" s="9"/>
      <c r="F372" s="9"/>
    </row>
    <row r="373" spans="3:6" ht="12.75">
      <c r="D373" s="9"/>
      <c r="E373" s="9"/>
      <c r="F373" s="9"/>
    </row>
    <row r="374" spans="3:6" ht="12.75">
      <c r="D374" s="9"/>
      <c r="E374" s="9"/>
      <c r="F374" s="9"/>
    </row>
    <row r="375" spans="3:6" ht="12.75">
      <c r="D375" s="9"/>
      <c r="E375" s="9"/>
      <c r="F375" s="9"/>
    </row>
    <row r="376" spans="3:6" ht="12.75">
      <c r="D376" s="9"/>
      <c r="E376" s="9"/>
      <c r="F376" s="9"/>
    </row>
    <row r="377" spans="3:6" ht="12.75">
      <c r="D377" s="9"/>
      <c r="E377" s="9"/>
      <c r="F377" s="9"/>
    </row>
    <row r="378" spans="3:6" ht="12.75">
      <c r="D378" s="9"/>
      <c r="E378" s="9"/>
      <c r="F378" s="9"/>
    </row>
    <row r="379" spans="3:6" ht="12.75">
      <c r="D379" s="9"/>
      <c r="E379" s="9"/>
      <c r="F379" s="9"/>
    </row>
    <row r="380" spans="3:6" ht="12.75">
      <c r="D380" s="9"/>
      <c r="E380" s="9"/>
      <c r="F380" s="9"/>
    </row>
    <row r="381" spans="3:6" ht="12.75">
      <c r="D381" s="9"/>
      <c r="E381" s="9"/>
      <c r="F381" s="9"/>
    </row>
    <row r="382" spans="3:6" ht="12.75">
      <c r="D382" s="9"/>
      <c r="E382" s="9"/>
      <c r="F382" s="9"/>
    </row>
    <row r="383" spans="3:6" ht="12.75">
      <c r="D383" s="9"/>
      <c r="E383" s="9"/>
      <c r="F383" s="9"/>
    </row>
    <row r="384" spans="3:6" ht="12.75">
      <c r="D384" s="9"/>
      <c r="E384" s="9"/>
      <c r="F384" s="9"/>
    </row>
    <row r="385" spans="3:6" ht="12.75">
      <c r="D385" s="9"/>
      <c r="E385" s="9"/>
      <c r="F385" s="9"/>
    </row>
    <row r="386" spans="3:6" ht="12.75">
      <c r="D386" s="9"/>
      <c r="E386" s="9"/>
      <c r="F386" s="9"/>
    </row>
    <row r="387" spans="3:6" ht="12.75">
      <c r="D387" s="9"/>
      <c r="E387" s="9"/>
      <c r="F387" s="9"/>
    </row>
    <row r="388" spans="3:6" ht="12.75">
      <c r="D388" s="9"/>
      <c r="E388" s="9"/>
      <c r="F388" s="9"/>
    </row>
    <row r="389" spans="3:6" ht="12.75">
      <c r="D389" s="9"/>
      <c r="E389" s="9"/>
      <c r="F389" s="9"/>
    </row>
    <row r="390" spans="3:6" ht="12.75">
      <c r="D390" s="9"/>
      <c r="E390" s="9"/>
      <c r="F390" s="9"/>
    </row>
    <row r="391" spans="3:6" ht="12.75">
      <c r="D391" s="9"/>
      <c r="E391" s="9"/>
      <c r="F391" s="9"/>
    </row>
    <row r="392" spans="3:6" ht="12.75">
      <c r="D392" s="9"/>
      <c r="E392" s="9"/>
      <c r="F392" s="9"/>
    </row>
    <row r="393" spans="3:6" ht="12.75">
      <c r="D393" s="9"/>
      <c r="E393" s="9"/>
      <c r="F393" s="9"/>
    </row>
    <row r="394" spans="3:6" ht="12.75">
      <c r="D394" s="9"/>
      <c r="E394" s="9"/>
      <c r="F394" s="9"/>
    </row>
    <row r="395" spans="3:6" ht="12.75">
      <c r="D395" s="9"/>
      <c r="E395" s="9"/>
      <c r="F395" s="9"/>
    </row>
    <row r="396" spans="3:6" ht="12.75">
      <c r="D396" s="9"/>
      <c r="E396" s="9"/>
      <c r="F396" s="9"/>
    </row>
    <row r="397" spans="3:6" ht="12.75">
      <c r="D397" s="9"/>
      <c r="E397" s="9"/>
      <c r="F397" s="9"/>
    </row>
    <row r="398" spans="3:6" ht="12.75">
      <c r="D398" s="9"/>
      <c r="E398" s="9"/>
      <c r="F398" s="9"/>
    </row>
    <row r="399" spans="3:6" ht="12.75">
      <c r="D399" s="9"/>
      <c r="E399" s="9"/>
      <c r="F399" s="9"/>
    </row>
    <row r="400" spans="3:6" ht="12.75">
      <c r="D400" s="9"/>
      <c r="E400" s="9"/>
      <c r="F400" s="9"/>
    </row>
    <row r="401" spans="3:6" ht="12.75">
      <c r="D401" s="9"/>
      <c r="E401" s="9"/>
      <c r="F401" s="9"/>
    </row>
    <row r="402" spans="3:6" ht="12.75">
      <c r="D402" s="9"/>
      <c r="E402" s="9"/>
      <c r="F402" s="9"/>
    </row>
    <row r="403" spans="3:6" ht="12.75">
      <c r="D403" s="9"/>
      <c r="E403" s="9"/>
      <c r="F403" s="9"/>
    </row>
    <row r="404" spans="3:6" ht="12.75">
      <c r="D404" s="9"/>
      <c r="E404" s="9"/>
      <c r="F404" s="9"/>
    </row>
    <row r="405" spans="3:6" ht="12.75">
      <c r="D405" s="9"/>
      <c r="E405" s="9"/>
      <c r="F405" s="9"/>
    </row>
    <row r="406" spans="3:6" ht="12.75">
      <c r="D406" s="9"/>
      <c r="E406" s="9"/>
      <c r="F406" s="9"/>
    </row>
    <row r="407" spans="3:6" ht="12.75">
      <c r="D407" s="9"/>
      <c r="E407" s="9"/>
      <c r="F407" s="9"/>
    </row>
    <row r="408" spans="3:6" ht="12.75">
      <c r="D408" s="9"/>
      <c r="E408" s="9"/>
      <c r="F408" s="9"/>
    </row>
    <row r="409" spans="3:6" ht="12.75">
      <c r="D409" s="9"/>
      <c r="E409" s="9"/>
      <c r="F409" s="9"/>
    </row>
    <row r="410" spans="3:6" ht="12.75">
      <c r="D410" s="9"/>
      <c r="E410" s="9"/>
      <c r="F410" s="9"/>
    </row>
    <row r="411" spans="3:6" ht="12.75">
      <c r="D411" s="9"/>
      <c r="E411" s="9"/>
      <c r="F411" s="9"/>
    </row>
    <row r="412" spans="3:6" ht="12.75">
      <c r="D412" s="9"/>
      <c r="E412" s="9"/>
      <c r="F412" s="9"/>
    </row>
    <row r="413" spans="3:6" ht="12.75">
      <c r="D413" s="9"/>
      <c r="E413" s="9"/>
      <c r="F413" s="9"/>
    </row>
    <row r="414" spans="3:6" ht="12.75">
      <c r="D414" s="9"/>
      <c r="E414" s="9"/>
      <c r="F414" s="9"/>
    </row>
    <row r="415" spans="3:6" ht="12.75">
      <c r="D415" s="9"/>
      <c r="E415" s="9"/>
      <c r="F415" s="9"/>
    </row>
    <row r="416" spans="3:6" ht="12.75">
      <c r="D416" s="9"/>
      <c r="E416" s="9"/>
      <c r="F416" s="9"/>
    </row>
    <row r="417" spans="3:6" ht="12.75">
      <c r="D417" s="9"/>
      <c r="E417" s="9"/>
      <c r="F417" s="9"/>
    </row>
    <row r="418" spans="3:6" ht="12.75">
      <c r="D418" s="9"/>
      <c r="E418" s="9"/>
      <c r="F418" s="9"/>
    </row>
    <row r="419" spans="3:6" ht="12.75">
      <c r="D419" s="9"/>
      <c r="E419" s="9"/>
      <c r="F419" s="9"/>
    </row>
    <row r="420" spans="3:6" ht="12.75">
      <c r="D420" s="9"/>
      <c r="E420" s="9"/>
      <c r="F420" s="9"/>
    </row>
    <row r="421" spans="3:6" ht="12.75">
      <c r="D421" s="9"/>
      <c r="E421" s="9"/>
      <c r="F421" s="9"/>
    </row>
    <row r="422" spans="3:6" ht="12.75">
      <c r="D422" s="9"/>
      <c r="E422" s="9"/>
      <c r="F422" s="9"/>
    </row>
    <row r="423" spans="3:6" ht="12.75">
      <c r="D423" s="9"/>
      <c r="E423" s="9"/>
      <c r="F423" s="9"/>
    </row>
    <row r="424" spans="3:6" ht="12.75">
      <c r="D424" s="9"/>
      <c r="E424" s="9"/>
      <c r="F424" s="9"/>
    </row>
    <row r="425" spans="3:6" ht="12.75">
      <c r="D425" s="9"/>
      <c r="E425" s="9"/>
      <c r="F425" s="9"/>
    </row>
    <row r="426" spans="3:6" ht="12.75">
      <c r="D426" s="9"/>
      <c r="E426" s="9"/>
      <c r="F426" s="9"/>
    </row>
    <row r="427" spans="3:6" ht="12.75">
      <c r="D427" s="9"/>
      <c r="E427" s="9"/>
      <c r="F427" s="9"/>
    </row>
    <row r="428" spans="3:6" ht="12.75">
      <c r="D428" s="9"/>
      <c r="E428" s="9"/>
      <c r="F428" s="9"/>
    </row>
    <row r="429" spans="3:6" ht="12.75">
      <c r="D429" s="9"/>
      <c r="E429" s="9"/>
      <c r="F429" s="9"/>
    </row>
    <row r="430" spans="3:6" ht="12.75">
      <c r="D430" s="9"/>
      <c r="E430" s="9"/>
      <c r="F430" s="9"/>
    </row>
    <row r="431" spans="3:6" ht="12.75">
      <c r="D431" s="9"/>
      <c r="E431" s="9"/>
      <c r="F431" s="9"/>
    </row>
    <row r="432" spans="3:6" ht="12.75">
      <c r="D432" s="9"/>
      <c r="E432" s="9"/>
      <c r="F432" s="9"/>
    </row>
    <row r="433" spans="3:6" ht="12.75">
      <c r="D433" s="9"/>
      <c r="E433" s="9"/>
      <c r="F433" s="9"/>
    </row>
    <row r="434" spans="3:6" ht="12.75">
      <c r="D434" s="9"/>
      <c r="E434" s="9"/>
      <c r="F434" s="9"/>
    </row>
    <row r="435" spans="3:6" ht="12.75">
      <c r="D435" s="9"/>
      <c r="E435" s="9"/>
      <c r="F435" s="9"/>
    </row>
    <row r="436" spans="3:6" ht="12.75">
      <c r="D436" s="9"/>
      <c r="E436" s="9"/>
      <c r="F436" s="9"/>
    </row>
    <row r="437" spans="3:6" ht="12.75">
      <c r="D437" s="9"/>
      <c r="E437" s="9"/>
      <c r="F437" s="9"/>
    </row>
    <row r="438" spans="3:6" ht="12.75">
      <c r="D438" s="9"/>
      <c r="E438" s="9"/>
      <c r="F438" s="9"/>
    </row>
    <row r="439" spans="3:6" ht="12.75">
      <c r="D439" s="9"/>
      <c r="E439" s="9"/>
      <c r="F439" s="9"/>
    </row>
    <row r="440" spans="3:6" ht="12.75">
      <c r="D440" s="9"/>
      <c r="E440" s="9"/>
      <c r="F440" s="9"/>
    </row>
    <row r="441" spans="3:6" ht="12.75">
      <c r="D441" s="9"/>
      <c r="E441" s="9"/>
      <c r="F441" s="9"/>
    </row>
    <row r="442" spans="3:6" ht="12.75">
      <c r="D442" s="9"/>
      <c r="E442" s="9"/>
      <c r="F442" s="9"/>
    </row>
    <row r="443" spans="3:6" ht="12.75">
      <c r="D443" s="9"/>
      <c r="E443" s="9"/>
      <c r="F443" s="9"/>
    </row>
    <row r="444" spans="3:6" ht="12.75">
      <c r="D444" s="9"/>
      <c r="E444" s="9"/>
      <c r="F444" s="9"/>
    </row>
    <row r="445" spans="3:6" ht="12.75">
      <c r="D445" s="9"/>
      <c r="E445" s="9"/>
      <c r="F445" s="9"/>
    </row>
    <row r="446" spans="3:6" ht="12.75">
      <c r="D446" s="9"/>
      <c r="E446" s="9"/>
      <c r="F446" s="9"/>
    </row>
    <row r="447" spans="3:6" ht="12.75">
      <c r="D447" s="9"/>
      <c r="E447" s="9"/>
      <c r="F447" s="9"/>
    </row>
    <row r="448" spans="3:6" ht="12.75">
      <c r="D448" s="9"/>
      <c r="E448" s="9"/>
      <c r="F448" s="9"/>
    </row>
    <row r="449" spans="3:6" ht="12.75">
      <c r="D449" s="9"/>
      <c r="E449" s="9"/>
      <c r="F449" s="9"/>
    </row>
    <row r="450" spans="3:6" ht="12.75">
      <c r="D450" s="9"/>
      <c r="E450" s="9"/>
      <c r="F450" s="9"/>
    </row>
    <row r="451" spans="3:6" ht="12.75">
      <c r="D451" s="9"/>
      <c r="E451" s="9"/>
      <c r="F451" s="9"/>
    </row>
    <row r="452" spans="3:6" ht="12.75">
      <c r="D452" s="9"/>
      <c r="E452" s="9"/>
      <c r="F452" s="9"/>
    </row>
    <row r="453" spans="3:6" ht="12.75">
      <c r="D453" s="9"/>
      <c r="E453" s="9"/>
      <c r="F453" s="9"/>
    </row>
    <row r="454" spans="3:6" ht="12.75">
      <c r="D454" s="9"/>
      <c r="E454" s="9"/>
      <c r="F454" s="9"/>
    </row>
    <row r="455" spans="3:6" ht="12.75">
      <c r="D455" s="9"/>
      <c r="E455" s="9"/>
      <c r="F455" s="9"/>
    </row>
    <row r="456" spans="3:6" ht="12.75">
      <c r="D456" s="9"/>
      <c r="E456" s="9"/>
      <c r="F456" s="9"/>
    </row>
    <row r="457" spans="3:6" ht="12.75">
      <c r="D457" s="9"/>
      <c r="E457" s="9"/>
      <c r="F457" s="9"/>
    </row>
    <row r="458" spans="3:6" ht="12.75">
      <c r="D458" s="9"/>
      <c r="E458" s="9"/>
      <c r="F458" s="9"/>
    </row>
    <row r="459" spans="3:6" ht="12.75">
      <c r="D459" s="9"/>
      <c r="E459" s="9"/>
      <c r="F459" s="9"/>
    </row>
    <row r="460" spans="3:6" ht="12.75">
      <c r="D460" s="9"/>
      <c r="E460" s="9"/>
      <c r="F460" s="9"/>
    </row>
    <row r="461" spans="3:6" ht="12.75">
      <c r="D461" s="9"/>
      <c r="E461" s="9"/>
      <c r="F461" s="9"/>
    </row>
    <row r="462" spans="3:6" ht="12.75">
      <c r="D462" s="9"/>
      <c r="E462" s="9"/>
      <c r="F462" s="9"/>
    </row>
    <row r="463" spans="3:6" ht="12.75">
      <c r="D463" s="9"/>
      <c r="E463" s="9"/>
      <c r="F463" s="9"/>
    </row>
    <row r="464" spans="3:6" ht="12.75">
      <c r="D464" s="9"/>
      <c r="E464" s="9"/>
      <c r="F464" s="9"/>
    </row>
    <row r="465" spans="3:6" ht="12.75">
      <c r="D465" s="9"/>
      <c r="E465" s="9"/>
      <c r="F465" s="9"/>
    </row>
    <row r="466" spans="3:6" ht="12.75">
      <c r="D466" s="9"/>
      <c r="E466" s="9"/>
      <c r="F466" s="9"/>
    </row>
    <row r="467" spans="3:6" ht="12.75">
      <c r="D467" s="9"/>
      <c r="E467" s="9"/>
      <c r="F467" s="9"/>
    </row>
    <row r="468" spans="3:6" ht="12.75">
      <c r="D468" s="9"/>
      <c r="E468" s="9"/>
      <c r="F468" s="9"/>
    </row>
    <row r="469" spans="3:6" ht="12.75">
      <c r="D469" s="9"/>
      <c r="E469" s="9"/>
      <c r="F469" s="9"/>
    </row>
    <row r="470" spans="3:6" ht="12.75">
      <c r="D470" s="9"/>
      <c r="E470" s="9"/>
      <c r="F470" s="9"/>
    </row>
    <row r="471" spans="3:6" ht="12.75">
      <c r="D471" s="9"/>
      <c r="E471" s="9"/>
      <c r="F471" s="9"/>
    </row>
    <row r="472" spans="3:6" ht="12.75">
      <c r="D472" s="9"/>
      <c r="E472" s="9"/>
      <c r="F472" s="9"/>
    </row>
    <row r="473" spans="3:6" ht="12.75">
      <c r="D473" s="9"/>
      <c r="E473" s="9"/>
      <c r="F473" s="9"/>
    </row>
    <row r="474" spans="3:6" ht="12.75">
      <c r="D474" s="9"/>
      <c r="E474" s="9"/>
      <c r="F474" s="9"/>
    </row>
    <row r="475" spans="3:6" ht="12.75">
      <c r="D475" s="9"/>
      <c r="E475" s="9"/>
      <c r="F475" s="9"/>
    </row>
    <row r="476" spans="3:6" ht="12.75">
      <c r="D476" s="9"/>
      <c r="E476" s="9"/>
      <c r="F476" s="9"/>
    </row>
    <row r="477" spans="3:6" ht="12.75">
      <c r="D477" s="9"/>
      <c r="E477" s="9"/>
      <c r="F477" s="9"/>
    </row>
    <row r="478" spans="3:6" ht="12.75">
      <c r="D478" s="9"/>
      <c r="E478" s="9"/>
      <c r="F478" s="9"/>
    </row>
    <row r="479" spans="3:6" ht="12.75">
      <c r="D479" s="9"/>
      <c r="E479" s="9"/>
      <c r="F479" s="9"/>
    </row>
    <row r="480" spans="3:6" ht="12.75">
      <c r="D480" s="9"/>
      <c r="E480" s="9"/>
      <c r="F480" s="9"/>
    </row>
    <row r="481" spans="3:6" ht="12.75">
      <c r="D481" s="9"/>
      <c r="E481" s="9"/>
      <c r="F481" s="9"/>
    </row>
    <row r="482" spans="3:6" ht="12.75">
      <c r="D482" s="9"/>
      <c r="E482" s="9"/>
      <c r="F482" s="9"/>
    </row>
    <row r="483" spans="3:6" ht="12.75">
      <c r="D483" s="9"/>
      <c r="E483" s="9"/>
      <c r="F483" s="9"/>
    </row>
    <row r="484" spans="3:6" ht="12.75">
      <c r="D484" s="9"/>
      <c r="E484" s="9"/>
      <c r="F484" s="9"/>
    </row>
    <row r="485" spans="3:6" ht="12.75">
      <c r="D485" s="9"/>
      <c r="E485" s="9"/>
      <c r="F485" s="9"/>
    </row>
    <row r="486" spans="3:6" ht="12.75">
      <c r="D486" s="9"/>
      <c r="E486" s="9"/>
      <c r="F486" s="9"/>
    </row>
    <row r="487" spans="3:6" ht="12.75">
      <c r="D487" s="9"/>
      <c r="E487" s="9"/>
      <c r="F487" s="9"/>
    </row>
    <row r="488" spans="3:6" ht="12.75">
      <c r="D488" s="9"/>
      <c r="E488" s="9"/>
      <c r="F488" s="9"/>
    </row>
    <row r="489" spans="3:6" ht="12.75">
      <c r="D489" s="9"/>
      <c r="E489" s="9"/>
      <c r="F489" s="9"/>
    </row>
    <row r="490" spans="3:6" ht="12.75">
      <c r="D490" s="9"/>
      <c r="E490" s="9"/>
      <c r="F490" s="9"/>
    </row>
    <row r="491" spans="3:6" ht="12.75">
      <c r="D491" s="9"/>
      <c r="E491" s="9"/>
      <c r="F491" s="9"/>
    </row>
    <row r="492" spans="3:6" ht="12.75">
      <c r="D492" s="9"/>
      <c r="E492" s="9"/>
      <c r="F492" s="9"/>
    </row>
    <row r="493" spans="3:6" ht="12.75">
      <c r="D493" s="9"/>
      <c r="E493" s="9"/>
      <c r="F493" s="9"/>
    </row>
    <row r="494" spans="3:6" ht="12.75">
      <c r="D494" s="9"/>
      <c r="E494" s="9"/>
      <c r="F494" s="9"/>
    </row>
    <row r="495" spans="3:6" ht="12.75">
      <c r="D495" s="9"/>
      <c r="E495" s="9"/>
      <c r="F495" s="9"/>
    </row>
    <row r="496" spans="3:6" ht="12.75">
      <c r="D496" s="9"/>
      <c r="E496" s="9"/>
      <c r="F496" s="9"/>
    </row>
    <row r="497" spans="3:6" ht="12.75">
      <c r="D497" s="9"/>
      <c r="E497" s="9"/>
      <c r="F497" s="9"/>
    </row>
    <row r="498" spans="3:6" ht="12.75">
      <c r="D498" s="9"/>
      <c r="E498" s="9"/>
      <c r="F498" s="9"/>
    </row>
    <row r="499" spans="3:6" ht="12.75">
      <c r="D499" s="9"/>
      <c r="E499" s="9"/>
      <c r="F499" s="9"/>
    </row>
    <row r="500" spans="3:6" ht="12.75">
      <c r="D500" s="9"/>
      <c r="E500" s="9"/>
      <c r="F500" s="9"/>
    </row>
    <row r="501" spans="3:6" ht="12.75">
      <c r="D501" s="9"/>
      <c r="E501" s="9"/>
      <c r="F501" s="9"/>
    </row>
    <row r="502" spans="3:6" ht="12.75">
      <c r="D502" s="9"/>
      <c r="E502" s="9"/>
      <c r="F502" s="9"/>
    </row>
    <row r="503" spans="3:6" ht="12.75">
      <c r="D503" s="9"/>
      <c r="E503" s="9"/>
      <c r="F503" s="9"/>
    </row>
    <row r="504" spans="3:6" ht="12.75">
      <c r="D504" s="9"/>
      <c r="E504" s="9"/>
      <c r="F504" s="9"/>
    </row>
    <row r="505" spans="3:6" ht="12.75">
      <c r="D505" s="9"/>
      <c r="E505" s="9"/>
      <c r="F505" s="9"/>
    </row>
    <row r="506" spans="3:6" ht="12.75">
      <c r="D506" s="9"/>
      <c r="E506" s="9"/>
      <c r="F506" s="9"/>
    </row>
    <row r="507" spans="3:6" ht="12.75">
      <c r="D507" s="9"/>
      <c r="E507" s="9"/>
      <c r="F507" s="9"/>
    </row>
    <row r="508" spans="3:6" ht="12.75">
      <c r="D508" s="9"/>
      <c r="E508" s="9"/>
      <c r="F508" s="9"/>
    </row>
    <row r="509" spans="3:6" ht="12.75">
      <c r="D509" s="9"/>
      <c r="E509" s="9"/>
      <c r="F509" s="9"/>
    </row>
    <row r="510" spans="3:6" ht="12.75">
      <c r="D510" s="9"/>
      <c r="E510" s="9"/>
      <c r="F510" s="9"/>
    </row>
    <row r="511" spans="3:6" ht="12.75">
      <c r="D511" s="9"/>
      <c r="E511" s="9"/>
      <c r="F511" s="9"/>
    </row>
    <row r="512" spans="3:6" ht="12.75">
      <c r="D512" s="9"/>
      <c r="E512" s="9"/>
      <c r="F512" s="9"/>
    </row>
    <row r="513" spans="3:6" ht="12.75">
      <c r="D513" s="9"/>
      <c r="E513" s="9"/>
      <c r="F513" s="9"/>
    </row>
    <row r="514" spans="3:6" ht="12.75">
      <c r="D514" s="9"/>
      <c r="E514" s="9"/>
      <c r="F514" s="9"/>
    </row>
    <row r="515" spans="3:6" ht="12.75">
      <c r="D515" s="9"/>
      <c r="E515" s="9"/>
      <c r="F515" s="9"/>
    </row>
    <row r="516" spans="3:6" ht="12.75">
      <c r="D516" s="9"/>
      <c r="E516" s="9"/>
      <c r="F516" s="9"/>
    </row>
    <row r="517" spans="3:6" ht="12.75">
      <c r="D517" s="9"/>
      <c r="E517" s="9"/>
      <c r="F517" s="9"/>
    </row>
    <row r="518" spans="3:6" ht="12.75">
      <c r="D518" s="9"/>
      <c r="E518" s="9"/>
      <c r="F518" s="9"/>
    </row>
    <row r="519" spans="3:6" ht="12.75">
      <c r="D519" s="9"/>
      <c r="E519" s="9"/>
      <c r="F519" s="9"/>
    </row>
    <row r="520" spans="3:6" ht="12.75">
      <c r="D520" s="9"/>
      <c r="E520" s="9"/>
      <c r="F520" s="9"/>
    </row>
    <row r="521" spans="3:6" ht="12.75">
      <c r="D521" s="9"/>
      <c r="E521" s="9"/>
      <c r="F521" s="9"/>
    </row>
    <row r="522" spans="3:6" ht="12.75">
      <c r="D522" s="9"/>
      <c r="E522" s="9"/>
      <c r="F522" s="9"/>
    </row>
    <row r="523" spans="3:6" ht="12.75">
      <c r="D523" s="9"/>
      <c r="E523" s="9"/>
      <c r="F523" s="9"/>
    </row>
    <row r="524" spans="3:6" ht="12.75">
      <c r="D524" s="9"/>
      <c r="E524" s="9"/>
      <c r="F524" s="9"/>
    </row>
    <row r="525" spans="3:6" ht="12.75">
      <c r="D525" s="9"/>
      <c r="E525" s="9"/>
      <c r="F525" s="9"/>
    </row>
    <row r="526" spans="3:6" ht="12.75">
      <c r="D526" s="9"/>
      <c r="E526" s="9"/>
      <c r="F526" s="9"/>
    </row>
    <row r="527" spans="3:6" ht="12.75">
      <c r="D527" s="9"/>
      <c r="E527" s="9"/>
      <c r="F527" s="9"/>
    </row>
    <row r="528" spans="3:6" ht="12.75">
      <c r="D528" s="9"/>
      <c r="E528" s="9"/>
      <c r="F528" s="9"/>
    </row>
    <row r="529" spans="3:6" ht="12.75">
      <c r="D529" s="9"/>
      <c r="E529" s="9"/>
      <c r="F529" s="9"/>
    </row>
    <row r="530" spans="3:6" ht="12.75">
      <c r="D530" s="9"/>
      <c r="E530" s="9"/>
      <c r="F530" s="9"/>
    </row>
    <row r="531" spans="3:6" ht="12.75">
      <c r="D531" s="9"/>
      <c r="E531" s="9"/>
      <c r="F531" s="9"/>
    </row>
    <row r="532" spans="3:6" ht="12.75">
      <c r="D532" s="9"/>
      <c r="E532" s="9"/>
      <c r="F532" s="9"/>
    </row>
    <row r="533" spans="3:6" ht="12.75">
      <c r="D533" s="9"/>
      <c r="E533" s="9"/>
      <c r="F533" s="9"/>
    </row>
    <row r="534" spans="3:6" ht="12.75">
      <c r="D534" s="9"/>
      <c r="E534" s="9"/>
      <c r="F534" s="9"/>
    </row>
    <row r="535" spans="3:6" ht="12.75">
      <c r="D535" s="9"/>
      <c r="E535" s="9"/>
      <c r="F535" s="9"/>
    </row>
    <row r="536" spans="3:6" ht="12.75">
      <c r="D536" s="9"/>
      <c r="E536" s="9"/>
      <c r="F536" s="9"/>
    </row>
    <row r="537" spans="3:6" ht="12.75">
      <c r="D537" s="9"/>
      <c r="E537" s="9"/>
      <c r="F537" s="9"/>
    </row>
    <row r="538" spans="3:6" ht="12.75">
      <c r="D538" s="9"/>
      <c r="E538" s="9"/>
      <c r="F538" s="9"/>
    </row>
    <row r="539" spans="3:6" ht="12.75">
      <c r="D539" s="9"/>
      <c r="E539" s="9"/>
      <c r="F539" s="9"/>
    </row>
    <row r="540" spans="3:6" ht="12.75">
      <c r="D540" s="9"/>
      <c r="E540" s="9"/>
      <c r="F540" s="9"/>
    </row>
    <row r="541" spans="3:6" ht="12.75">
      <c r="D541" s="9"/>
      <c r="E541" s="9"/>
      <c r="F541" s="9"/>
    </row>
    <row r="542" spans="3:6" ht="12.75">
      <c r="D542" s="9"/>
      <c r="E542" s="9"/>
      <c r="F542" s="9"/>
    </row>
    <row r="543" spans="3:6" ht="12.75">
      <c r="D543" s="9"/>
      <c r="E543" s="9"/>
      <c r="F543" s="9"/>
    </row>
    <row r="544" spans="3:6" ht="12.75">
      <c r="D544" s="9"/>
      <c r="E544" s="9"/>
      <c r="F544" s="9"/>
    </row>
    <row r="545" spans="3:6" ht="12.75">
      <c r="D545" s="9"/>
      <c r="E545" s="9"/>
      <c r="F545" s="9"/>
    </row>
    <row r="546" spans="3:6" ht="12.75">
      <c r="D546" s="9"/>
      <c r="E546" s="9"/>
      <c r="F546" s="9"/>
    </row>
    <row r="547" spans="3:6" ht="12.75">
      <c r="D547" s="9"/>
      <c r="E547" s="9"/>
      <c r="F547" s="9"/>
    </row>
    <row r="548" spans="3:6" ht="12.75">
      <c r="D548" s="9"/>
      <c r="E548" s="9"/>
      <c r="F548" s="9"/>
    </row>
    <row r="549" spans="3:6" ht="12.75">
      <c r="D549" s="9"/>
      <c r="E549" s="9"/>
      <c r="F549" s="9"/>
    </row>
    <row r="550" spans="3:6" ht="12.75">
      <c r="D550" s="9"/>
      <c r="E550" s="9"/>
      <c r="F550" s="9"/>
    </row>
    <row r="551" spans="3:6" ht="12.75">
      <c r="D551" s="9"/>
      <c r="E551" s="9"/>
      <c r="F551" s="9"/>
    </row>
    <row r="552" spans="3:6" ht="12.75">
      <c r="D552" s="9"/>
      <c r="E552" s="9"/>
      <c r="F552" s="9"/>
    </row>
    <row r="553" spans="3:6" ht="12.75">
      <c r="D553" s="9"/>
      <c r="E553" s="9"/>
      <c r="F553" s="9"/>
    </row>
    <row r="554" spans="3:6" ht="12.75">
      <c r="D554" s="9"/>
      <c r="E554" s="9"/>
      <c r="F554" s="9"/>
    </row>
    <row r="555" spans="3:6" ht="12.75">
      <c r="D555" s="9"/>
      <c r="E555" s="9"/>
      <c r="F555" s="9"/>
    </row>
    <row r="556" spans="3:6" ht="12.75">
      <c r="D556" s="9"/>
      <c r="E556" s="9"/>
      <c r="F556" s="9"/>
    </row>
    <row r="557" spans="3:6" ht="12.75">
      <c r="D557" s="9"/>
      <c r="E557" s="9"/>
      <c r="F557" s="9"/>
    </row>
    <row r="558" spans="3:6" ht="12.75">
      <c r="D558" s="9"/>
      <c r="E558" s="9"/>
      <c r="F558" s="9"/>
    </row>
    <row r="559" spans="3:6" ht="12.75">
      <c r="D559" s="9"/>
      <c r="E559" s="9"/>
      <c r="F559" s="9"/>
    </row>
    <row r="560" spans="3:6" ht="12.75">
      <c r="D560" s="9"/>
      <c r="E560" s="9"/>
      <c r="F560" s="9"/>
    </row>
    <row r="561" spans="3:6" ht="12.75">
      <c r="D561" s="9"/>
      <c r="E561" s="9"/>
      <c r="F561" s="9"/>
    </row>
    <row r="562" spans="3:6" ht="12.75">
      <c r="D562" s="9"/>
      <c r="E562" s="9"/>
      <c r="F562" s="9"/>
    </row>
    <row r="563" spans="3:6" ht="12.75">
      <c r="D563" s="9"/>
      <c r="E563" s="9"/>
      <c r="F563" s="9"/>
    </row>
    <row r="564" spans="3:6" ht="12.75">
      <c r="D564" s="9"/>
      <c r="E564" s="9"/>
      <c r="F564" s="9"/>
    </row>
    <row r="565" spans="3:6" ht="12.75">
      <c r="D565" s="9"/>
      <c r="E565" s="9"/>
      <c r="F565" s="9"/>
    </row>
    <row r="566" spans="3:6" ht="12.75">
      <c r="D566" s="9"/>
      <c r="E566" s="9"/>
      <c r="F566" s="9"/>
    </row>
    <row r="567" spans="3:6" ht="12.75">
      <c r="D567" s="9"/>
      <c r="E567" s="9"/>
      <c r="F567" s="9"/>
    </row>
    <row r="568" spans="3:6" ht="12.75">
      <c r="D568" s="9"/>
      <c r="E568" s="9"/>
      <c r="F568" s="9"/>
    </row>
    <row r="569" spans="3:6" ht="12.75">
      <c r="D569" s="9"/>
      <c r="E569" s="9"/>
      <c r="F569" s="9"/>
    </row>
    <row r="570" spans="3:6" ht="12.75">
      <c r="D570" s="9"/>
      <c r="E570" s="9"/>
      <c r="F570" s="9"/>
    </row>
    <row r="571" spans="3:6" ht="12.75">
      <c r="D571" s="9"/>
      <c r="E571" s="9"/>
      <c r="F571" s="9"/>
    </row>
    <row r="572" spans="3:6" ht="12.75">
      <c r="D572" s="9"/>
      <c r="E572" s="9"/>
      <c r="F572" s="9"/>
    </row>
    <row r="573" spans="3:6" ht="12.75">
      <c r="D573" s="9"/>
      <c r="E573" s="9"/>
      <c r="F573" s="9"/>
    </row>
    <row r="574" spans="3:6" ht="12.75">
      <c r="D574" s="9"/>
      <c r="E574" s="9"/>
      <c r="F574" s="9"/>
    </row>
    <row r="575" spans="3:6" ht="12.75">
      <c r="D575" s="9"/>
      <c r="E575" s="9"/>
      <c r="F575" s="9"/>
    </row>
    <row r="576" spans="3:6" ht="12.75">
      <c r="D576" s="9"/>
      <c r="E576" s="9"/>
      <c r="F576" s="9"/>
    </row>
    <row r="577" spans="3:6" ht="12.75">
      <c r="D577" s="9"/>
      <c r="E577" s="9"/>
      <c r="F577" s="9"/>
    </row>
    <row r="578" spans="3:6" ht="12.75">
      <c r="D578" s="9"/>
      <c r="E578" s="9"/>
      <c r="F578" s="9"/>
    </row>
    <row r="579" spans="3:6" ht="12.75">
      <c r="D579" s="9"/>
      <c r="E579" s="9"/>
      <c r="F579" s="9"/>
    </row>
    <row r="580" spans="3:6" ht="12.75">
      <c r="D580" s="9"/>
      <c r="E580" s="9"/>
      <c r="F580" s="9"/>
    </row>
    <row r="581" spans="3:6" ht="12.75">
      <c r="D581" s="9"/>
      <c r="E581" s="9"/>
      <c r="F581" s="9"/>
    </row>
    <row r="582" spans="3:6" ht="12.75">
      <c r="D582" s="9"/>
      <c r="E582" s="9"/>
      <c r="F582" s="9"/>
    </row>
    <row r="583" spans="3:6" ht="12.75">
      <c r="D583" s="9"/>
      <c r="E583" s="9"/>
      <c r="F583" s="9"/>
    </row>
    <row r="584" spans="3:6" ht="12.75">
      <c r="D584" s="9"/>
      <c r="E584" s="9"/>
      <c r="F584" s="9"/>
    </row>
    <row r="585" spans="3:6" ht="12.75">
      <c r="D585" s="9"/>
      <c r="E585" s="9"/>
      <c r="F585" s="9"/>
    </row>
    <row r="586" spans="3:6" ht="12.75">
      <c r="D586" s="9"/>
      <c r="E586" s="9"/>
      <c r="F586" s="9"/>
    </row>
    <row r="587" spans="3:6" ht="12.75">
      <c r="D587" s="9"/>
      <c r="E587" s="9"/>
      <c r="F587" s="9"/>
    </row>
    <row r="588" spans="3:6" ht="12.75">
      <c r="D588" s="9"/>
      <c r="E588" s="9"/>
      <c r="F588" s="9"/>
    </row>
    <row r="589" spans="3:6" ht="12.75">
      <c r="D589" s="9"/>
      <c r="E589" s="9"/>
      <c r="F589" s="9"/>
    </row>
    <row r="590" spans="3:6" ht="12.75">
      <c r="D590" s="9"/>
      <c r="E590" s="9"/>
      <c r="F590" s="9"/>
    </row>
    <row r="591" spans="3:6" ht="12.75">
      <c r="D591" s="9"/>
      <c r="E591" s="9"/>
      <c r="F591" s="9"/>
    </row>
    <row r="592" spans="3:6" ht="12.75">
      <c r="D592" s="9"/>
      <c r="E592" s="9"/>
      <c r="F592" s="9"/>
    </row>
    <row r="593" spans="3:6" ht="12.75">
      <c r="D593" s="9"/>
      <c r="E593" s="9"/>
      <c r="F593" s="9"/>
    </row>
    <row r="594" spans="3:6" ht="12.75">
      <c r="D594" s="9"/>
      <c r="E594" s="9"/>
      <c r="F594" s="9"/>
    </row>
    <row r="595" spans="3:6" ht="12.75">
      <c r="D595" s="9"/>
      <c r="E595" s="9"/>
      <c r="F595" s="9"/>
    </row>
    <row r="596" spans="3:6" ht="12.75">
      <c r="D596" s="9"/>
      <c r="E596" s="9"/>
      <c r="F596" s="9"/>
    </row>
    <row r="597" spans="3:6" ht="12.75">
      <c r="D597" s="9"/>
      <c r="E597" s="9"/>
      <c r="F597" s="9"/>
    </row>
    <row r="598" spans="3:6" ht="12.75">
      <c r="D598" s="9"/>
      <c r="E598" s="9"/>
      <c r="F598" s="9"/>
    </row>
    <row r="599" spans="3:6" ht="12.75">
      <c r="D599" s="9"/>
      <c r="E599" s="9"/>
      <c r="F599" s="9"/>
    </row>
    <row r="600" spans="3:6" ht="12.75">
      <c r="D600" s="9"/>
      <c r="E600" s="9"/>
      <c r="F600" s="9"/>
    </row>
    <row r="601" spans="3:6" ht="12.75">
      <c r="D601" s="9"/>
      <c r="E601" s="9"/>
      <c r="F601" s="9"/>
    </row>
    <row r="602" spans="3:6" ht="12.75">
      <c r="D602" s="9"/>
      <c r="E602" s="9"/>
      <c r="F602" s="9"/>
    </row>
    <row r="603" spans="3:6" ht="12.75">
      <c r="D603" s="9"/>
      <c r="E603" s="9"/>
      <c r="F603" s="9"/>
    </row>
    <row r="604" spans="3:6" ht="12.75">
      <c r="D604" s="9"/>
      <c r="E604" s="9"/>
      <c r="F604" s="9"/>
    </row>
    <row r="605" spans="3:6" ht="12.75">
      <c r="D605" s="9"/>
      <c r="E605" s="9"/>
      <c r="F605" s="9"/>
    </row>
    <row r="606" spans="3:6" ht="12.75">
      <c r="D606" s="9"/>
      <c r="E606" s="9"/>
      <c r="F606" s="9"/>
    </row>
    <row r="607" spans="3:6" ht="12.75">
      <c r="D607" s="9"/>
      <c r="E607" s="9"/>
      <c r="F607" s="9"/>
    </row>
    <row r="608" spans="3:6" ht="12.75">
      <c r="D608" s="9"/>
      <c r="E608" s="9"/>
      <c r="F608" s="9"/>
    </row>
    <row r="609" spans="3:6" ht="12.75">
      <c r="D609" s="9"/>
      <c r="E609" s="9"/>
      <c r="F609" s="9"/>
    </row>
    <row r="610" spans="3:6" ht="12.75">
      <c r="D610" s="9"/>
      <c r="E610" s="9"/>
      <c r="F610" s="9"/>
    </row>
    <row r="611" spans="3:6" ht="12.75">
      <c r="D611" s="9"/>
      <c r="E611" s="9"/>
      <c r="F611" s="9"/>
    </row>
    <row r="612" spans="3:6" ht="12.75">
      <c r="D612" s="9"/>
      <c r="E612" s="9"/>
      <c r="F612" s="9"/>
    </row>
    <row r="613" spans="3:6" ht="12.75">
      <c r="D613" s="9"/>
      <c r="E613" s="9"/>
      <c r="F613" s="9"/>
    </row>
    <row r="614" spans="3:6" ht="12.75">
      <c r="D614" s="9"/>
      <c r="E614" s="9"/>
      <c r="F614" s="9"/>
    </row>
    <row r="615" spans="3:6" ht="12.75">
      <c r="D615" s="9"/>
      <c r="E615" s="9"/>
      <c r="F615" s="9"/>
    </row>
    <row r="616" spans="3:6" ht="12.75">
      <c r="D616" s="9"/>
      <c r="E616" s="9"/>
      <c r="F616" s="9"/>
    </row>
    <row r="617" spans="3:6" ht="12.75">
      <c r="D617" s="9"/>
      <c r="E617" s="9"/>
      <c r="F617" s="9"/>
    </row>
    <row r="618" spans="3:6" ht="12.75">
      <c r="D618" s="9"/>
      <c r="E618" s="9"/>
      <c r="F618" s="9"/>
    </row>
    <row r="619" spans="3:6" ht="12.75">
      <c r="D619" s="9"/>
      <c r="E619" s="9"/>
      <c r="F619" s="9"/>
    </row>
    <row r="620" spans="3:6" ht="12.75">
      <c r="D620" s="9"/>
      <c r="E620" s="9"/>
      <c r="F620" s="9"/>
    </row>
    <row r="621" spans="3:6" ht="12.75">
      <c r="D621" s="9"/>
      <c r="E621" s="9"/>
      <c r="F621" s="9"/>
    </row>
    <row r="622" spans="3:6" ht="12.75">
      <c r="D622" s="9"/>
      <c r="E622" s="9"/>
      <c r="F622" s="9"/>
    </row>
    <row r="623" spans="3:6" ht="12.75">
      <c r="D623" s="9"/>
      <c r="E623" s="9"/>
      <c r="F623" s="9"/>
    </row>
    <row r="624" spans="3:6" ht="12.75">
      <c r="D624" s="9"/>
      <c r="E624" s="9"/>
      <c r="F624" s="9"/>
    </row>
    <row r="625" spans="3:6" ht="12.75">
      <c r="D625" s="9"/>
      <c r="E625" s="9"/>
      <c r="F625" s="9"/>
    </row>
    <row r="626" spans="3:6" ht="12.75">
      <c r="D626" s="9"/>
      <c r="E626" s="9"/>
      <c r="F626" s="9"/>
    </row>
    <row r="627" spans="3:6" ht="12.75">
      <c r="D627" s="9"/>
      <c r="E627" s="9"/>
      <c r="F627" s="9"/>
    </row>
    <row r="628" spans="3:6" ht="12.75">
      <c r="D628" s="9"/>
      <c r="E628" s="9"/>
      <c r="F628" s="9"/>
    </row>
    <row r="629" spans="3:6" ht="12.75">
      <c r="D629" s="9"/>
      <c r="E629" s="9"/>
      <c r="F629" s="9"/>
    </row>
    <row r="630" spans="3:6" ht="12.75">
      <c r="D630" s="9"/>
      <c r="E630" s="9"/>
      <c r="F630" s="9"/>
    </row>
    <row r="631" spans="3:6" ht="12.75">
      <c r="D631" s="9"/>
      <c r="E631" s="9"/>
      <c r="F631" s="9"/>
    </row>
    <row r="632" spans="3:6" ht="12.75">
      <c r="D632" s="9"/>
      <c r="E632" s="9"/>
      <c r="F632" s="9"/>
    </row>
    <row r="633" spans="3:6" ht="12.75">
      <c r="D633" s="9"/>
      <c r="E633" s="9"/>
      <c r="F633" s="9"/>
    </row>
    <row r="634" spans="3:6" ht="12.75">
      <c r="D634" s="9"/>
      <c r="E634" s="9"/>
      <c r="F634" s="9"/>
    </row>
    <row r="635" spans="3:6" ht="12.75">
      <c r="D635" s="9"/>
      <c r="E635" s="9"/>
      <c r="F635" s="9"/>
    </row>
    <row r="636" spans="3:6" ht="12.75">
      <c r="D636" s="9"/>
      <c r="E636" s="9"/>
      <c r="F636" s="9"/>
    </row>
    <row r="637" spans="3:6" ht="12.75">
      <c r="D637" s="9"/>
      <c r="E637" s="9"/>
      <c r="F637" s="9"/>
    </row>
    <row r="638" spans="3:6" ht="12.75">
      <c r="D638" s="9"/>
      <c r="E638" s="9"/>
      <c r="F638" s="9"/>
    </row>
    <row r="639" spans="3:6" ht="12.75">
      <c r="D639" s="9"/>
      <c r="E639" s="9"/>
      <c r="F639" s="9"/>
    </row>
    <row r="640" spans="3:6" ht="12.75">
      <c r="D640" s="9"/>
      <c r="E640" s="9"/>
      <c r="F640" s="9"/>
    </row>
    <row r="641" spans="3:6" ht="12.75">
      <c r="D641" s="9"/>
      <c r="E641" s="9"/>
      <c r="F641" s="9"/>
    </row>
    <row r="642" spans="3:6" ht="12.75">
      <c r="D642" s="9"/>
      <c r="E642" s="9"/>
      <c r="F642" s="9"/>
    </row>
    <row r="643" spans="3:6" ht="12.75">
      <c r="D643" s="9"/>
      <c r="E643" s="9"/>
      <c r="F643" s="9"/>
    </row>
    <row r="644" spans="3:6" ht="12.75">
      <c r="D644" s="9"/>
      <c r="E644" s="9"/>
      <c r="F644" s="9"/>
    </row>
    <row r="645" spans="3:6" ht="12.75">
      <c r="D645" s="9"/>
      <c r="E645" s="9"/>
      <c r="F645" s="9"/>
    </row>
    <row r="646" spans="3:6" ht="12.75">
      <c r="D646" s="9"/>
      <c r="E646" s="9"/>
      <c r="F646" s="9"/>
    </row>
    <row r="647" spans="3:6" ht="12.75">
      <c r="D647" s="9"/>
      <c r="E647" s="9"/>
      <c r="F647" s="9"/>
    </row>
    <row r="648" spans="3:6" ht="12.75">
      <c r="D648" s="9"/>
      <c r="E648" s="9"/>
      <c r="F648" s="9"/>
    </row>
    <row r="649" spans="3:6" ht="12.75">
      <c r="D649" s="9"/>
      <c r="E649" s="9"/>
      <c r="F649" s="9"/>
    </row>
    <row r="650" spans="3:6" ht="12.75">
      <c r="D650" s="9"/>
      <c r="E650" s="9"/>
      <c r="F650" s="9"/>
    </row>
    <row r="651" spans="3:6" ht="12.75">
      <c r="D651" s="9"/>
      <c r="E651" s="9"/>
      <c r="F651" s="9"/>
    </row>
    <row r="652" spans="3:6" ht="12.75">
      <c r="D652" s="9"/>
      <c r="E652" s="9"/>
      <c r="F652" s="9"/>
    </row>
    <row r="653" spans="3:6" ht="12.75">
      <c r="D653" s="9"/>
      <c r="E653" s="9"/>
      <c r="F653" s="9"/>
    </row>
    <row r="654" spans="3:6" ht="12.75">
      <c r="D654" s="9"/>
      <c r="E654" s="9"/>
      <c r="F654" s="9"/>
    </row>
    <row r="655" spans="3:6" ht="12.75">
      <c r="D655" s="9"/>
      <c r="E655" s="9"/>
      <c r="F655" s="9"/>
    </row>
    <row r="656" spans="3:6" ht="12.75">
      <c r="D656" s="9"/>
      <c r="E656" s="9"/>
      <c r="F656" s="9"/>
    </row>
    <row r="657" spans="3:6" ht="12.75">
      <c r="D657" s="9"/>
      <c r="E657" s="9"/>
      <c r="F657" s="9"/>
    </row>
    <row r="658" spans="3:6" ht="12.75">
      <c r="D658" s="9"/>
      <c r="E658" s="9"/>
      <c r="F658" s="9"/>
    </row>
    <row r="659" spans="3:6" ht="12.75">
      <c r="D659" s="9"/>
      <c r="E659" s="9"/>
      <c r="F659" s="9"/>
    </row>
    <row r="660" spans="3:6" ht="12.75">
      <c r="D660" s="9"/>
      <c r="E660" s="9"/>
      <c r="F660" s="9"/>
    </row>
    <row r="661" spans="3:6" ht="12.75">
      <c r="D661" s="9"/>
      <c r="E661" s="9"/>
      <c r="F661" s="9"/>
    </row>
    <row r="662" spans="3:6" ht="12.75">
      <c r="D662" s="9"/>
      <c r="E662" s="9"/>
      <c r="F662" s="9"/>
    </row>
    <row r="663" spans="3:6" ht="12.75">
      <c r="D663" s="9"/>
      <c r="E663" s="9"/>
      <c r="F663" s="9"/>
    </row>
    <row r="664" spans="3:6" ht="12.75">
      <c r="D664" s="9"/>
      <c r="E664" s="9"/>
      <c r="F664" s="9"/>
    </row>
    <row r="665" spans="3:6" ht="12.75">
      <c r="D665" s="9"/>
      <c r="E665" s="9"/>
      <c r="F665" s="9"/>
    </row>
    <row r="666" spans="3:6" ht="12.75">
      <c r="D666" s="9"/>
      <c r="E666" s="9"/>
      <c r="F666" s="9"/>
    </row>
    <row r="667" spans="3:6" ht="12.75">
      <c r="D667" s="9"/>
      <c r="E667" s="9"/>
      <c r="F667" s="9"/>
    </row>
    <row r="668" spans="3:6" ht="12.75">
      <c r="D668" s="9"/>
      <c r="E668" s="9"/>
      <c r="F668" s="9"/>
    </row>
    <row r="669" spans="3:6" ht="12.75">
      <c r="D669" s="9"/>
      <c r="E669" s="9"/>
      <c r="F669" s="9"/>
    </row>
    <row r="670" spans="3:6" ht="12.75">
      <c r="D670" s="9"/>
      <c r="E670" s="9"/>
      <c r="F670" s="9"/>
    </row>
    <row r="671" spans="3:6" ht="12.75">
      <c r="D671" s="9"/>
      <c r="E671" s="9"/>
      <c r="F671" s="9"/>
    </row>
    <row r="672" spans="3:6" ht="12.75">
      <c r="D672" s="9"/>
      <c r="E672" s="9"/>
      <c r="F672" s="9"/>
    </row>
    <row r="673" spans="3:6" ht="12.75">
      <c r="D673" s="9"/>
      <c r="E673" s="9"/>
      <c r="F673" s="9"/>
    </row>
    <row r="674" spans="3:6" ht="12.75">
      <c r="D674" s="9"/>
      <c r="E674" s="9"/>
      <c r="F674" s="9"/>
    </row>
    <row r="675" spans="3:6" ht="12.75">
      <c r="D675" s="9"/>
      <c r="E675" s="9"/>
      <c r="F675" s="9"/>
    </row>
    <row r="676" spans="3:6" ht="12.75">
      <c r="D676" s="9"/>
      <c r="E676" s="9"/>
      <c r="F676" s="9"/>
    </row>
    <row r="677" spans="3:6" ht="12.75">
      <c r="D677" s="9"/>
      <c r="E677" s="9"/>
      <c r="F677" s="9"/>
    </row>
    <row r="678" spans="3:6" ht="12.75">
      <c r="D678" s="9"/>
      <c r="E678" s="9"/>
      <c r="F678" s="9"/>
    </row>
    <row r="679" spans="3:6" ht="12.75">
      <c r="D679" s="9"/>
      <c r="E679" s="9"/>
      <c r="F679" s="9"/>
    </row>
    <row r="680" spans="3:6" ht="12.75">
      <c r="D680" s="9"/>
      <c r="E680" s="9"/>
      <c r="F680" s="9"/>
    </row>
    <row r="681" spans="3:6" ht="12.75">
      <c r="D681" s="9"/>
      <c r="E681" s="9"/>
      <c r="F681" s="9"/>
    </row>
    <row r="682" spans="3:6" ht="12.75">
      <c r="D682" s="9"/>
      <c r="E682" s="9"/>
      <c r="F682" s="9"/>
    </row>
    <row r="683" spans="3:6" ht="12.75">
      <c r="D683" s="9"/>
      <c r="E683" s="9"/>
      <c r="F683" s="9"/>
    </row>
    <row r="684" spans="3:6" ht="12.75">
      <c r="D684" s="9"/>
      <c r="E684" s="9"/>
      <c r="F684" s="9"/>
    </row>
    <row r="685" spans="3:6" ht="12.75">
      <c r="D685" s="9"/>
      <c r="E685" s="9"/>
      <c r="F685" s="9"/>
    </row>
    <row r="686" spans="3:6" ht="12.75">
      <c r="D686" s="9"/>
      <c r="E686" s="9"/>
      <c r="F686" s="9"/>
    </row>
    <row r="687" spans="3:6" ht="12.75">
      <c r="D687" s="9"/>
      <c r="E687" s="9"/>
      <c r="F687" s="9"/>
    </row>
    <row r="688" spans="3:6" ht="12.75">
      <c r="D688" s="9"/>
      <c r="E688" s="9"/>
      <c r="F688" s="9"/>
    </row>
    <row r="689" spans="3:6" ht="12.75">
      <c r="D689" s="9"/>
      <c r="E689" s="9"/>
      <c r="F689" s="9"/>
    </row>
    <row r="690" spans="3:6" ht="12.75">
      <c r="D690" s="9"/>
      <c r="E690" s="9"/>
      <c r="F690" s="9"/>
    </row>
    <row r="691" spans="3:6" ht="12.75">
      <c r="D691" s="9"/>
      <c r="E691" s="9"/>
      <c r="F691" s="9"/>
    </row>
    <row r="692" spans="3:6" ht="12.75">
      <c r="D692" s="9"/>
      <c r="E692" s="9"/>
      <c r="F692" s="9"/>
    </row>
    <row r="693" spans="3:6" ht="12.75">
      <c r="D693" s="9"/>
      <c r="E693" s="9"/>
      <c r="F693" s="9"/>
    </row>
    <row r="694" spans="3:6" ht="12.75">
      <c r="D694" s="9"/>
      <c r="E694" s="9"/>
      <c r="F694" s="9"/>
    </row>
    <row r="695" spans="3:6" ht="12.75">
      <c r="D695" s="9"/>
      <c r="E695" s="9"/>
      <c r="F695" s="9"/>
    </row>
    <row r="696" spans="3:6" ht="12.75">
      <c r="D696" s="9"/>
      <c r="E696" s="9"/>
      <c r="F696" s="9"/>
    </row>
    <row r="697" spans="3:6" ht="12.75">
      <c r="D697" s="9"/>
      <c r="E697" s="9"/>
      <c r="F697" s="9"/>
    </row>
    <row r="698" spans="3:6" ht="12.75">
      <c r="D698" s="9"/>
      <c r="E698" s="9"/>
      <c r="F698" s="9"/>
    </row>
    <row r="699" spans="3:6" ht="12.75">
      <c r="D699" s="9"/>
      <c r="E699" s="9"/>
      <c r="F699" s="9"/>
    </row>
    <row r="700" spans="3:6" ht="12.75">
      <c r="D700" s="9"/>
      <c r="E700" s="9"/>
      <c r="F700" s="9"/>
    </row>
    <row r="701" spans="3:6" ht="12.75">
      <c r="D701" s="9"/>
      <c r="E701" s="9"/>
      <c r="F701" s="9"/>
    </row>
    <row r="702" spans="3:6" ht="12.75">
      <c r="D702" s="9"/>
      <c r="E702" s="9"/>
      <c r="F702" s="9"/>
    </row>
    <row r="703" spans="3:6" ht="12.75">
      <c r="D703" s="9"/>
      <c r="E703" s="9"/>
      <c r="F703" s="9"/>
    </row>
    <row r="704" spans="3:6" ht="12.75">
      <c r="D704" s="9"/>
      <c r="E704" s="9"/>
      <c r="F704" s="9"/>
    </row>
    <row r="705" spans="3:6" ht="12.75">
      <c r="D705" s="9"/>
      <c r="E705" s="9"/>
      <c r="F705" s="9"/>
    </row>
    <row r="706" spans="3:6" ht="12.75">
      <c r="D706" s="9"/>
      <c r="E706" s="9"/>
      <c r="F706" s="9"/>
    </row>
    <row r="707" spans="3:6" ht="12.75">
      <c r="D707" s="9"/>
      <c r="E707" s="9"/>
      <c r="F707" s="9"/>
    </row>
    <row r="708" spans="3:6" ht="12.75">
      <c r="D708" s="9"/>
      <c r="E708" s="9"/>
      <c r="F708" s="9"/>
    </row>
    <row r="709" spans="3:6" ht="12.75">
      <c r="D709" s="9"/>
      <c r="E709" s="9"/>
      <c r="F709" s="9"/>
    </row>
    <row r="710" spans="3:6" ht="12.75">
      <c r="D710" s="9"/>
      <c r="E710" s="9"/>
      <c r="F710" s="9"/>
    </row>
    <row r="711" spans="3:6" ht="12.75">
      <c r="D711" s="9"/>
      <c r="E711" s="9"/>
      <c r="F711" s="9"/>
    </row>
    <row r="712" spans="3:6" ht="12.75">
      <c r="D712" s="9"/>
      <c r="E712" s="9"/>
      <c r="F712" s="9"/>
    </row>
    <row r="713" spans="3:6" ht="12.75">
      <c r="D713" s="9"/>
      <c r="E713" s="9"/>
      <c r="F713" s="9"/>
    </row>
    <row r="714" spans="3:6" ht="12.75">
      <c r="D714" s="9"/>
      <c r="E714" s="9"/>
      <c r="F714" s="9"/>
    </row>
    <row r="715" spans="3:6" ht="12.75">
      <c r="D715" s="9"/>
      <c r="E715" s="9"/>
      <c r="F715" s="9"/>
    </row>
    <row r="716" spans="3:6" ht="12.75">
      <c r="D716" s="9"/>
      <c r="E716" s="9"/>
      <c r="F716" s="9"/>
    </row>
    <row r="717" spans="3:6" ht="12.75">
      <c r="D717" s="9"/>
      <c r="E717" s="9"/>
      <c r="F717" s="9"/>
    </row>
    <row r="718" spans="3:6" ht="12.75">
      <c r="D718" s="9"/>
      <c r="E718" s="9"/>
      <c r="F718" s="9"/>
    </row>
    <row r="719" spans="3:6" ht="12.75">
      <c r="D719" s="9"/>
      <c r="E719" s="9"/>
      <c r="F719" s="9"/>
    </row>
    <row r="720" spans="3:6" ht="12.75">
      <c r="D720" s="9"/>
      <c r="E720" s="9"/>
      <c r="F720" s="9"/>
    </row>
    <row r="721" spans="3:6" ht="12.75">
      <c r="D721" s="9"/>
      <c r="E721" s="9"/>
      <c r="F721" s="9"/>
    </row>
    <row r="722" spans="3:6" ht="12.75">
      <c r="D722" s="9"/>
      <c r="E722" s="9"/>
      <c r="F722" s="9"/>
    </row>
    <row r="723" spans="3:6" ht="12.75">
      <c r="D723" s="9"/>
      <c r="E723" s="9"/>
      <c r="F723" s="9"/>
    </row>
    <row r="724" spans="3:6" ht="12.75">
      <c r="D724" s="9"/>
      <c r="E724" s="9"/>
      <c r="F724" s="9"/>
    </row>
    <row r="725" spans="3:6" ht="12.75">
      <c r="D725" s="9"/>
      <c r="E725" s="9"/>
      <c r="F725" s="9"/>
    </row>
    <row r="726" spans="3:6" ht="12.75">
      <c r="D726" s="9"/>
      <c r="E726" s="9"/>
      <c r="F726" s="9"/>
    </row>
    <row r="727" spans="3:6" ht="12.75">
      <c r="D727" s="9"/>
      <c r="E727" s="9"/>
      <c r="F727" s="9"/>
    </row>
    <row r="728" spans="3:6" ht="12.75">
      <c r="D728" s="9"/>
      <c r="E728" s="9"/>
      <c r="F728" s="9"/>
    </row>
    <row r="729" spans="3:6" ht="12.75">
      <c r="D729" s="9"/>
      <c r="E729" s="9"/>
      <c r="F729" s="9"/>
    </row>
    <row r="730" spans="3:6" ht="12.75">
      <c r="D730" s="9"/>
      <c r="E730" s="9"/>
      <c r="F730" s="9"/>
    </row>
    <row r="731" spans="3:6" ht="12.75">
      <c r="D731" s="9"/>
      <c r="E731" s="9"/>
      <c r="F731" s="9"/>
    </row>
    <row r="732" spans="3:6" ht="12.75">
      <c r="D732" s="9"/>
      <c r="E732" s="9"/>
      <c r="F732" s="9"/>
    </row>
    <row r="733" spans="3:6" ht="12.75">
      <c r="D733" s="9"/>
      <c r="E733" s="9"/>
      <c r="F733" s="9"/>
    </row>
    <row r="734" spans="3:6" ht="12.75">
      <c r="D734" s="9"/>
      <c r="E734" s="9"/>
      <c r="F734" s="9"/>
    </row>
    <row r="735" spans="3:6" ht="12.75">
      <c r="D735" s="9"/>
      <c r="E735" s="9"/>
      <c r="F735" s="9"/>
    </row>
    <row r="736" spans="3:6" ht="12.75">
      <c r="D736" s="9"/>
      <c r="E736" s="9"/>
      <c r="F736" s="9"/>
    </row>
    <row r="737" spans="3:6" ht="12.75">
      <c r="D737" s="9"/>
      <c r="E737" s="9"/>
      <c r="F737" s="9"/>
    </row>
    <row r="738" spans="3:6" ht="12.75">
      <c r="D738" s="9"/>
      <c r="E738" s="9"/>
      <c r="F738" s="9"/>
    </row>
    <row r="739" spans="3:6" ht="12.75">
      <c r="D739" s="9"/>
      <c r="E739" s="9"/>
      <c r="F739" s="9"/>
    </row>
    <row r="740" spans="3:6" ht="12.75">
      <c r="D740" s="9"/>
      <c r="E740" s="9"/>
      <c r="F740" s="9"/>
    </row>
    <row r="741" spans="3:6" ht="12.75">
      <c r="D741" s="9"/>
      <c r="E741" s="9"/>
      <c r="F741" s="9"/>
    </row>
    <row r="742" spans="3:6" ht="12.75">
      <c r="D742" s="9"/>
      <c r="E742" s="9"/>
      <c r="F742" s="9"/>
    </row>
    <row r="743" spans="3:6" ht="12.75">
      <c r="D743" s="9"/>
      <c r="E743" s="9"/>
      <c r="F743" s="9"/>
    </row>
    <row r="744" spans="3:6" ht="12.75">
      <c r="D744" s="9"/>
      <c r="E744" s="9"/>
      <c r="F744" s="9"/>
    </row>
    <row r="745" spans="3:6" ht="12.75">
      <c r="D745" s="9"/>
      <c r="E745" s="9"/>
      <c r="F745" s="9"/>
    </row>
    <row r="746" spans="3:6" ht="12.75">
      <c r="D746" s="9"/>
      <c r="E746" s="9"/>
      <c r="F746" s="9"/>
    </row>
    <row r="747" spans="3:6" ht="12.75">
      <c r="D747" s="9"/>
      <c r="E747" s="9"/>
      <c r="F747" s="9"/>
    </row>
    <row r="748" spans="3:6" ht="12.75">
      <c r="D748" s="9"/>
      <c r="E748" s="9"/>
      <c r="F748" s="9"/>
    </row>
    <row r="749" spans="3:6" ht="12.75">
      <c r="D749" s="9"/>
      <c r="E749" s="9"/>
      <c r="F749" s="9"/>
    </row>
    <row r="750" spans="3:6" ht="12.75">
      <c r="D750" s="9"/>
      <c r="E750" s="9"/>
      <c r="F750" s="9"/>
    </row>
    <row r="751" spans="3:6" ht="12.75">
      <c r="D751" s="9"/>
      <c r="E751" s="9"/>
      <c r="F751" s="9"/>
    </row>
    <row r="752" spans="3:6" ht="12.75">
      <c r="D752" s="9"/>
      <c r="E752" s="9"/>
      <c r="F752" s="9"/>
    </row>
    <row r="753" spans="3:6" ht="12.75">
      <c r="D753" s="9"/>
      <c r="E753" s="9"/>
      <c r="F753" s="9"/>
    </row>
    <row r="754" spans="3:6" ht="12.75">
      <c r="D754" s="9"/>
      <c r="E754" s="9"/>
      <c r="F754" s="9"/>
    </row>
    <row r="755" spans="3:6" ht="12.75">
      <c r="D755" s="9"/>
      <c r="E755" s="9"/>
      <c r="F755" s="9"/>
    </row>
    <row r="756" spans="3:6" ht="12.75">
      <c r="D756" s="9"/>
      <c r="E756" s="9"/>
      <c r="F756" s="9"/>
    </row>
    <row r="757" spans="3:6" ht="12.75">
      <c r="D757" s="9"/>
      <c r="E757" s="9"/>
      <c r="F757" s="9"/>
    </row>
    <row r="758" spans="3:6" ht="12.75">
      <c r="D758" s="9"/>
      <c r="E758" s="9"/>
      <c r="F758" s="9"/>
    </row>
    <row r="759" spans="3:6" ht="12.75">
      <c r="D759" s="9"/>
      <c r="E759" s="9"/>
      <c r="F759" s="9"/>
    </row>
    <row r="760" spans="3:6" ht="12.75">
      <c r="D760" s="9"/>
      <c r="E760" s="9"/>
      <c r="F760" s="9"/>
    </row>
    <row r="761" spans="3:6" ht="12.75">
      <c r="D761" s="9"/>
      <c r="E761" s="9"/>
      <c r="F761" s="9"/>
    </row>
    <row r="762" spans="3:6" ht="12.75">
      <c r="D762" s="9"/>
      <c r="E762" s="9"/>
      <c r="F762" s="9"/>
    </row>
    <row r="763" spans="3:6" ht="12.75">
      <c r="D763" s="9"/>
      <c r="E763" s="9"/>
      <c r="F763" s="9"/>
    </row>
    <row r="764" spans="3:6" ht="12.75">
      <c r="D764" s="9"/>
      <c r="E764" s="9"/>
      <c r="F764" s="9"/>
    </row>
    <row r="765" spans="3:6" ht="12.75">
      <c r="D765" s="9"/>
      <c r="E765" s="9"/>
      <c r="F765" s="9"/>
    </row>
    <row r="766" spans="3:6" ht="12.75">
      <c r="D766" s="9"/>
      <c r="E766" s="9"/>
      <c r="F766" s="9"/>
    </row>
    <row r="767" spans="3:6" ht="12.75">
      <c r="D767" s="9"/>
      <c r="E767" s="9"/>
      <c r="F767" s="9"/>
    </row>
    <row r="768" spans="3:6" ht="12.75">
      <c r="D768" s="9"/>
      <c r="E768" s="9"/>
      <c r="F768" s="9"/>
    </row>
    <row r="769" spans="3:6" ht="12.75">
      <c r="D769" s="9"/>
      <c r="E769" s="9"/>
      <c r="F769" s="9"/>
    </row>
    <row r="770" spans="3:6" ht="12.75">
      <c r="D770" s="9"/>
      <c r="E770" s="9"/>
      <c r="F770" s="9"/>
    </row>
    <row r="771" spans="3:6" ht="12.75">
      <c r="D771" s="9"/>
      <c r="E771" s="9"/>
      <c r="F771" s="9"/>
    </row>
    <row r="772" spans="3:6" ht="12.75">
      <c r="D772" s="9"/>
      <c r="E772" s="9"/>
      <c r="F772" s="9"/>
    </row>
    <row r="773" spans="3:6" ht="12.75">
      <c r="D773" s="9"/>
      <c r="E773" s="9"/>
      <c r="F773" s="9"/>
    </row>
    <row r="774" spans="3:6" ht="12.75">
      <c r="D774" s="9"/>
      <c r="E774" s="9"/>
      <c r="F774" s="9"/>
    </row>
    <row r="775" spans="3:6" ht="12.75">
      <c r="D775" s="9"/>
      <c r="E775" s="9"/>
      <c r="F775" s="9"/>
    </row>
    <row r="776" spans="3:6" ht="12.75">
      <c r="D776" s="9"/>
      <c r="E776" s="9"/>
      <c r="F776" s="9"/>
    </row>
    <row r="777" spans="3:6" ht="12.75">
      <c r="D777" s="9"/>
      <c r="E777" s="9"/>
      <c r="F777" s="9"/>
    </row>
    <row r="778" spans="3:6" ht="12.75">
      <c r="D778" s="9"/>
      <c r="E778" s="9"/>
      <c r="F778" s="9"/>
    </row>
    <row r="779" spans="3:6" ht="12.75">
      <c r="D779" s="9"/>
      <c r="E779" s="9"/>
      <c r="F779" s="9"/>
    </row>
    <row r="780" spans="3:6" ht="12.75">
      <c r="D780" s="9"/>
      <c r="E780" s="9"/>
      <c r="F780" s="9"/>
    </row>
    <row r="781" spans="3:6" ht="12.75">
      <c r="D781" s="9"/>
      <c r="E781" s="9"/>
      <c r="F781" s="9"/>
    </row>
    <row r="782" spans="3:6" ht="12.75">
      <c r="D782" s="9"/>
      <c r="E782" s="9"/>
      <c r="F782" s="9"/>
    </row>
    <row r="783" spans="3:6" ht="12.75">
      <c r="D783" s="9"/>
      <c r="E783" s="9"/>
      <c r="F783" s="9"/>
    </row>
    <row r="784" spans="3:6" ht="12.75">
      <c r="D784" s="9"/>
      <c r="E784" s="9"/>
      <c r="F784" s="9"/>
    </row>
    <row r="785" spans="3:6" ht="12.75">
      <c r="D785" s="9"/>
      <c r="E785" s="9"/>
      <c r="F785" s="9"/>
    </row>
    <row r="786" spans="3:6" ht="12.75">
      <c r="D786" s="9"/>
      <c r="E786" s="9"/>
      <c r="F786" s="9"/>
    </row>
    <row r="787" spans="3:6" ht="12.75">
      <c r="D787" s="9"/>
      <c r="E787" s="9"/>
      <c r="F787" s="9"/>
    </row>
    <row r="788" spans="3:6" ht="12.75">
      <c r="D788" s="9"/>
      <c r="E788" s="9"/>
      <c r="F788" s="9"/>
    </row>
    <row r="789" spans="3:6" ht="12.75">
      <c r="D789" s="9"/>
      <c r="E789" s="9"/>
      <c r="F789" s="9"/>
    </row>
    <row r="790" spans="3:6" ht="12.75">
      <c r="D790" s="9"/>
      <c r="E790" s="9"/>
      <c r="F790" s="9"/>
    </row>
    <row r="791" spans="3:6" ht="12.75">
      <c r="D791" s="9"/>
      <c r="E791" s="9"/>
      <c r="F791" s="9"/>
    </row>
    <row r="792" spans="3:6" ht="12.75">
      <c r="D792" s="9"/>
      <c r="E792" s="9"/>
      <c r="F792" s="9"/>
    </row>
    <row r="793" spans="3:6" ht="12.75">
      <c r="D793" s="9"/>
      <c r="E793" s="9"/>
      <c r="F793" s="9"/>
    </row>
    <row r="794" spans="3:6" ht="12.75">
      <c r="D794" s="9"/>
      <c r="E794" s="9"/>
      <c r="F794" s="9"/>
    </row>
    <row r="795" spans="3:6" ht="12.75">
      <c r="D795" s="9"/>
      <c r="E795" s="9"/>
      <c r="F795" s="9"/>
    </row>
    <row r="796" spans="3:6" ht="12.75">
      <c r="D796" s="9"/>
      <c r="E796" s="9"/>
      <c r="F796" s="9"/>
    </row>
    <row r="797" spans="3:6" ht="12.75">
      <c r="D797" s="9"/>
      <c r="E797" s="9"/>
      <c r="F797" s="9"/>
    </row>
    <row r="798" spans="3:6" ht="12.75">
      <c r="D798" s="9"/>
      <c r="E798" s="9"/>
      <c r="F798" s="9"/>
    </row>
    <row r="799" spans="3:6" ht="12.75">
      <c r="D799" s="9"/>
      <c r="E799" s="9"/>
      <c r="F799" s="9"/>
    </row>
    <row r="800" spans="3:6" ht="12.75">
      <c r="D800" s="9"/>
      <c r="E800" s="9"/>
      <c r="F800" s="9"/>
    </row>
    <row r="801" spans="3:6" ht="12.75">
      <c r="D801" s="9"/>
      <c r="E801" s="9"/>
      <c r="F801" s="9"/>
    </row>
    <row r="802" spans="3:6" ht="12.75">
      <c r="D802" s="9"/>
      <c r="E802" s="9"/>
      <c r="F802" s="9"/>
    </row>
    <row r="803" spans="3:6" ht="12.75">
      <c r="D803" s="9"/>
      <c r="E803" s="9"/>
      <c r="F803" s="9"/>
    </row>
    <row r="804" spans="3:6" ht="12.75">
      <c r="D804" s="9"/>
      <c r="E804" s="9"/>
      <c r="F804" s="9"/>
    </row>
    <row r="805" spans="3:6" ht="12.75">
      <c r="D805" s="9"/>
      <c r="E805" s="9"/>
      <c r="F805" s="9"/>
    </row>
    <row r="806" spans="3:6" ht="12.75">
      <c r="D806" s="9"/>
      <c r="E806" s="9"/>
      <c r="F806" s="9"/>
    </row>
    <row r="807" spans="3:6" ht="12.75">
      <c r="D807" s="9"/>
      <c r="E807" s="9"/>
      <c r="F807" s="9"/>
    </row>
    <row r="808" spans="3:6" ht="12.75">
      <c r="D808" s="9"/>
      <c r="E808" s="9"/>
      <c r="F808" s="9"/>
    </row>
    <row r="809" spans="3:6" ht="12.75">
      <c r="D809" s="9"/>
      <c r="E809" s="9"/>
      <c r="F809" s="9"/>
    </row>
    <row r="810" spans="3:6" ht="12.75">
      <c r="D810" s="9"/>
      <c r="E810" s="9"/>
      <c r="F810" s="9"/>
    </row>
    <row r="811" spans="3:6" ht="12.75">
      <c r="D811" s="9"/>
      <c r="E811" s="9"/>
      <c r="F811" s="9"/>
    </row>
    <row r="812" spans="3:6" ht="12.75">
      <c r="D812" s="9"/>
      <c r="E812" s="9"/>
      <c r="F812" s="9"/>
    </row>
    <row r="813" spans="3:6" ht="12.75">
      <c r="D813" s="9"/>
      <c r="E813" s="9"/>
      <c r="F813" s="9"/>
    </row>
    <row r="814" spans="3:6" ht="12.75">
      <c r="D814" s="9"/>
      <c r="E814" s="9"/>
      <c r="F814" s="9"/>
    </row>
    <row r="815" spans="3:6" ht="12.75">
      <c r="D815" s="9"/>
      <c r="E815" s="9"/>
      <c r="F815" s="9"/>
    </row>
    <row r="816" spans="3:6" ht="12.75">
      <c r="D816" s="9"/>
      <c r="E816" s="9"/>
      <c r="F816" s="9"/>
    </row>
    <row r="817" spans="3:6" ht="12.75">
      <c r="D817" s="9"/>
      <c r="E817" s="9"/>
      <c r="F817" s="9"/>
    </row>
    <row r="818" spans="3:6" ht="12.75">
      <c r="D818" s="9"/>
      <c r="E818" s="9"/>
      <c r="F818" s="9"/>
    </row>
    <row r="819" spans="3:6" ht="12.75">
      <c r="D819" s="9"/>
      <c r="E819" s="9"/>
      <c r="F819" s="9"/>
    </row>
    <row r="820" spans="3:6" ht="12.75">
      <c r="D820" s="9"/>
      <c r="E820" s="9"/>
      <c r="F820" s="9"/>
    </row>
    <row r="821" spans="3:6" ht="12.75">
      <c r="D821" s="9"/>
      <c r="E821" s="9"/>
      <c r="F821" s="9"/>
    </row>
    <row r="822" spans="3:6" ht="12.75">
      <c r="D822" s="9"/>
      <c r="E822" s="9"/>
      <c r="F822" s="9"/>
    </row>
    <row r="823" spans="3:6" ht="12.75">
      <c r="D823" s="9"/>
      <c r="E823" s="9"/>
      <c r="F823" s="9"/>
    </row>
    <row r="824" spans="3:6" ht="12.75">
      <c r="D824" s="9"/>
      <c r="E824" s="9"/>
      <c r="F824" s="9"/>
    </row>
    <row r="825" spans="3:6" ht="12.75">
      <c r="D825" s="9"/>
      <c r="E825" s="9"/>
      <c r="F825" s="9"/>
    </row>
    <row r="826" spans="3:6" ht="12.75">
      <c r="D826" s="9"/>
      <c r="E826" s="9"/>
      <c r="F826" s="9"/>
    </row>
    <row r="827" spans="3:6" ht="12.75">
      <c r="D827" s="9"/>
      <c r="E827" s="9"/>
      <c r="F827" s="9"/>
    </row>
    <row r="828" spans="3:6" ht="12.75">
      <c r="D828" s="9"/>
      <c r="E828" s="9"/>
      <c r="F828" s="9"/>
    </row>
    <row r="829" spans="3:6" ht="12.75">
      <c r="D829" s="9"/>
      <c r="E829" s="9"/>
      <c r="F829" s="9"/>
    </row>
    <row r="830" spans="3:6" ht="12.75">
      <c r="D830" s="9"/>
      <c r="E830" s="9"/>
      <c r="F830" s="9"/>
    </row>
    <row r="831" spans="3:6" ht="12.75">
      <c r="D831" s="9"/>
      <c r="E831" s="9"/>
      <c r="F831" s="9"/>
    </row>
    <row r="832" spans="3:6" ht="12.75">
      <c r="D832" s="9"/>
      <c r="E832" s="9"/>
      <c r="F832" s="9"/>
    </row>
    <row r="833" spans="3:6" ht="12.75">
      <c r="D833" s="9"/>
      <c r="E833" s="9"/>
      <c r="F833" s="9"/>
    </row>
    <row r="834" spans="3:6" ht="12.75">
      <c r="D834" s="9"/>
      <c r="E834" s="9"/>
      <c r="F834" s="9"/>
    </row>
    <row r="835" spans="3:6" ht="12.75">
      <c r="D835" s="9"/>
      <c r="E835" s="9"/>
      <c r="F835" s="9"/>
    </row>
    <row r="836" spans="3:6" ht="12.75">
      <c r="D836" s="9"/>
      <c r="E836" s="9"/>
      <c r="F836" s="9"/>
    </row>
    <row r="837" spans="3:6" ht="12.75">
      <c r="D837" s="9"/>
      <c r="E837" s="9"/>
      <c r="F837" s="9"/>
    </row>
    <row r="838" spans="3:6" ht="12.75">
      <c r="D838" s="9"/>
      <c r="E838" s="9"/>
      <c r="F838" s="9"/>
    </row>
    <row r="839" spans="3:6" ht="12.75">
      <c r="D839" s="9"/>
      <c r="E839" s="9"/>
      <c r="F839" s="9"/>
    </row>
    <row r="840" spans="3:6" ht="12.75">
      <c r="D840" s="9"/>
      <c r="E840" s="9"/>
      <c r="F840" s="9"/>
    </row>
    <row r="841" spans="3:6" ht="12.75">
      <c r="D841" s="9"/>
      <c r="E841" s="9"/>
      <c r="F841" s="9"/>
    </row>
    <row r="842" spans="3:6" ht="12.75">
      <c r="D842" s="9"/>
      <c r="E842" s="9"/>
      <c r="F842" s="9"/>
    </row>
    <row r="843" spans="3:6" ht="12.75">
      <c r="D843" s="9"/>
      <c r="E843" s="9"/>
      <c r="F843" s="9"/>
    </row>
    <row r="844" spans="3:6" ht="12.75">
      <c r="D844" s="9"/>
      <c r="E844" s="9"/>
      <c r="F844" s="9"/>
    </row>
    <row r="845" spans="3:6" ht="12.75">
      <c r="D845" s="9"/>
      <c r="E845" s="9"/>
      <c r="F845" s="9"/>
    </row>
    <row r="846" spans="3:6" ht="12.75">
      <c r="D846" s="9"/>
      <c r="E846" s="9"/>
      <c r="F846" s="9"/>
    </row>
    <row r="847" spans="3:6" ht="12.75">
      <c r="D847" s="9"/>
      <c r="E847" s="9"/>
      <c r="F847" s="9"/>
    </row>
    <row r="848" spans="3:6" ht="12.75">
      <c r="D848" s="9"/>
      <c r="E848" s="9"/>
      <c r="F848" s="9"/>
    </row>
    <row r="849" spans="3:6" ht="12.75">
      <c r="D849" s="9"/>
      <c r="E849" s="9"/>
      <c r="F849" s="9"/>
    </row>
    <row r="850" spans="3:6" ht="12.75">
      <c r="D850" s="9"/>
      <c r="E850" s="9"/>
      <c r="F850" s="9"/>
    </row>
    <row r="851" spans="3:6" ht="12.75">
      <c r="D851" s="9"/>
      <c r="E851" s="9"/>
      <c r="F851" s="9"/>
    </row>
    <row r="852" spans="3:6" ht="12.75">
      <c r="D852" s="9"/>
      <c r="E852" s="9"/>
      <c r="F852" s="9"/>
    </row>
    <row r="853" spans="3:6" ht="12.75">
      <c r="D853" s="9"/>
      <c r="E853" s="9"/>
      <c r="F853" s="9"/>
    </row>
    <row r="854" spans="3:6" ht="12.75">
      <c r="D854" s="9"/>
      <c r="E854" s="9"/>
      <c r="F854" s="9"/>
    </row>
    <row r="855" spans="3:6" ht="12.75">
      <c r="D855" s="9"/>
      <c r="E855" s="9"/>
      <c r="F855" s="9"/>
    </row>
    <row r="856" spans="3:6" ht="12.75">
      <c r="D856" s="9"/>
      <c r="E856" s="9"/>
      <c r="F856" s="9"/>
    </row>
    <row r="857" spans="3:6" ht="12.75">
      <c r="D857" s="9"/>
      <c r="E857" s="9"/>
      <c r="F857" s="9"/>
    </row>
    <row r="858" spans="3:6" ht="12.75">
      <c r="D858" s="9"/>
      <c r="E858" s="9"/>
      <c r="F858" s="9"/>
    </row>
    <row r="859" spans="3:6" ht="12.75">
      <c r="D859" s="9"/>
      <c r="E859" s="9"/>
      <c r="F859" s="9"/>
    </row>
    <row r="860" spans="3:6" ht="12.75">
      <c r="D860" s="9"/>
      <c r="E860" s="9"/>
      <c r="F860" s="9"/>
    </row>
    <row r="861" spans="3:6" ht="12.75">
      <c r="D861" s="9"/>
      <c r="E861" s="9"/>
      <c r="F861" s="9"/>
    </row>
    <row r="862" spans="3:6" ht="12.75">
      <c r="D862" s="9"/>
      <c r="E862" s="9"/>
      <c r="F862" s="9"/>
    </row>
    <row r="863" spans="3:6" ht="12.75">
      <c r="D863" s="9"/>
      <c r="E863" s="9"/>
      <c r="F863" s="9"/>
    </row>
    <row r="864" spans="3:6" ht="12.75">
      <c r="D864" s="9"/>
      <c r="E864" s="9"/>
      <c r="F864" s="9"/>
    </row>
    <row r="865" spans="3:6" ht="12.75">
      <c r="D865" s="9"/>
      <c r="E865" s="9"/>
      <c r="F865" s="9"/>
    </row>
    <row r="866" spans="3:6" ht="12.75">
      <c r="D866" s="9"/>
      <c r="E866" s="9"/>
      <c r="F866" s="9"/>
    </row>
    <row r="867" spans="3:6" ht="12.75">
      <c r="D867" s="9"/>
      <c r="E867" s="9"/>
      <c r="F867" s="9"/>
    </row>
    <row r="868" spans="3:6" ht="12.75">
      <c r="D868" s="9"/>
      <c r="E868" s="9"/>
      <c r="F868" s="9"/>
    </row>
    <row r="869" spans="3:6" ht="12.75">
      <c r="D869" s="9"/>
      <c r="E869" s="9"/>
      <c r="F869" s="9"/>
    </row>
    <row r="870" spans="3:6" ht="12.75">
      <c r="D870" s="9"/>
      <c r="E870" s="9"/>
      <c r="F870" s="9"/>
    </row>
    <row r="871" spans="3:6" ht="12.75">
      <c r="D871" s="9"/>
      <c r="E871" s="9"/>
      <c r="F871" s="9"/>
    </row>
    <row r="872" spans="3:6" ht="12.75">
      <c r="D872" s="9"/>
      <c r="E872" s="9"/>
      <c r="F872" s="9"/>
    </row>
    <row r="873" spans="3:6" ht="12.75">
      <c r="D873" s="9"/>
      <c r="E873" s="9"/>
      <c r="F873" s="9"/>
    </row>
    <row r="874" spans="3:6" ht="12.75">
      <c r="D874" s="9"/>
      <c r="E874" s="9"/>
      <c r="F874" s="9"/>
    </row>
    <row r="875" spans="3:6" ht="12.75">
      <c r="D875" s="9"/>
      <c r="E875" s="9"/>
      <c r="F875" s="9"/>
    </row>
    <row r="876" spans="3:6" ht="12.75">
      <c r="D876" s="9"/>
      <c r="E876" s="9"/>
      <c r="F876" s="9"/>
    </row>
    <row r="877" spans="3:6" ht="12.75">
      <c r="D877" s="9"/>
      <c r="E877" s="9"/>
      <c r="F877" s="9"/>
    </row>
    <row r="878" spans="3:6" ht="12.75">
      <c r="D878" s="9"/>
      <c r="E878" s="9"/>
      <c r="F878" s="9"/>
    </row>
    <row r="879" spans="3:6" ht="12.75">
      <c r="D879" s="9"/>
      <c r="E879" s="9"/>
      <c r="F879" s="9"/>
    </row>
    <row r="880" spans="3:6" ht="12.75">
      <c r="D880" s="9"/>
      <c r="E880" s="9"/>
      <c r="F880" s="9"/>
    </row>
    <row r="881" spans="3:6" ht="12.75">
      <c r="D881" s="9"/>
      <c r="E881" s="9"/>
      <c r="F881" s="9"/>
    </row>
    <row r="882" spans="3:6" ht="12.75">
      <c r="D882" s="9"/>
      <c r="E882" s="9"/>
      <c r="F882" s="9"/>
    </row>
    <row r="883" spans="3:6" ht="12.75">
      <c r="D883" s="9"/>
      <c r="E883" s="9"/>
      <c r="F883" s="9"/>
    </row>
    <row r="884" spans="3:6" ht="12.75">
      <c r="D884" s="9"/>
      <c r="E884" s="9"/>
      <c r="F884" s="9"/>
    </row>
    <row r="885" spans="3:6" ht="12.75">
      <c r="D885" s="9"/>
      <c r="E885" s="9"/>
      <c r="F885" s="9"/>
    </row>
    <row r="886" spans="3:6" ht="12.75">
      <c r="D886" s="9"/>
      <c r="E886" s="9"/>
      <c r="F886" s="9"/>
    </row>
    <row r="887" spans="3:6" ht="12.75">
      <c r="D887" s="9"/>
      <c r="E887" s="9"/>
      <c r="F887" s="9"/>
    </row>
    <row r="888" spans="3:6" ht="12.75">
      <c r="D888" s="9"/>
      <c r="E888" s="9"/>
      <c r="F888" s="9"/>
    </row>
    <row r="889" spans="3:6" ht="12.75">
      <c r="D889" s="9"/>
      <c r="E889" s="9"/>
      <c r="F889" s="9"/>
    </row>
    <row r="890" spans="3:6" ht="12.75">
      <c r="D890" s="9"/>
      <c r="E890" s="9"/>
      <c r="F890" s="9"/>
    </row>
    <row r="891" spans="3:6" ht="12.75">
      <c r="D891" s="9"/>
      <c r="E891" s="9"/>
      <c r="F891" s="9"/>
    </row>
    <row r="892" spans="3:6" ht="12.75">
      <c r="D892" s="9"/>
      <c r="E892" s="9"/>
      <c r="F892" s="9"/>
    </row>
    <row r="893" spans="3:6" ht="12.75">
      <c r="D893" s="9"/>
      <c r="E893" s="9"/>
      <c r="F893" s="9"/>
    </row>
    <row r="894" spans="3:6" ht="12.75">
      <c r="D894" s="9"/>
      <c r="E894" s="9"/>
      <c r="F894" s="9"/>
    </row>
    <row r="895" spans="3:6" ht="12.75">
      <c r="D895" s="9"/>
      <c r="E895" s="9"/>
      <c r="F895" s="9"/>
    </row>
    <row r="896" spans="3:6" ht="12.75">
      <c r="D896" s="9"/>
      <c r="E896" s="9"/>
      <c r="F896" s="9"/>
    </row>
    <row r="897" spans="3:6" ht="12.75">
      <c r="D897" s="9"/>
      <c r="E897" s="9"/>
      <c r="F897" s="9"/>
    </row>
    <row r="898" spans="3:6" ht="12.75">
      <c r="D898" s="9"/>
      <c r="E898" s="9"/>
      <c r="F898" s="9"/>
    </row>
    <row r="899" spans="3:6" ht="12.75">
      <c r="D899" s="9"/>
      <c r="E899" s="9"/>
      <c r="F899" s="9"/>
    </row>
    <row r="900" spans="3:6" ht="12.75">
      <c r="D900" s="9"/>
      <c r="E900" s="9"/>
      <c r="F900" s="9"/>
    </row>
    <row r="901" spans="3:6" ht="12.75">
      <c r="D901" s="9"/>
      <c r="E901" s="9"/>
      <c r="F901" s="9"/>
    </row>
    <row r="902" spans="3:6" ht="12.75">
      <c r="D902" s="9"/>
      <c r="E902" s="9"/>
      <c r="F902" s="9"/>
    </row>
    <row r="903" spans="3:6" ht="12.75">
      <c r="D903" s="9"/>
      <c r="E903" s="9"/>
      <c r="F903" s="9"/>
    </row>
    <row r="904" spans="3:6" ht="12.75">
      <c r="D904" s="9"/>
      <c r="E904" s="9"/>
      <c r="F904" s="9"/>
    </row>
    <row r="905" spans="3:6" ht="12.75">
      <c r="D905" s="9"/>
      <c r="E905" s="9"/>
      <c r="F905" s="9"/>
    </row>
    <row r="906" spans="3:6" ht="12.75">
      <c r="D906" s="9"/>
      <c r="E906" s="9"/>
      <c r="F906" s="9"/>
    </row>
    <row r="907" spans="3:6" ht="12.75">
      <c r="D907" s="9"/>
      <c r="E907" s="9"/>
      <c r="F907" s="9"/>
    </row>
    <row r="908" spans="3:6" ht="12.75">
      <c r="D908" s="9"/>
      <c r="E908" s="9"/>
      <c r="F908" s="9"/>
    </row>
    <row r="909" spans="3:6" ht="12.75">
      <c r="D909" s="9"/>
      <c r="E909" s="9"/>
      <c r="F909" s="9"/>
    </row>
    <row r="910" spans="3:6" ht="12.75">
      <c r="D910" s="9"/>
      <c r="E910" s="9"/>
      <c r="F910" s="9"/>
    </row>
    <row r="911" spans="3:6" ht="12.75">
      <c r="D911" s="9"/>
      <c r="E911" s="9"/>
      <c r="F911" s="9"/>
    </row>
    <row r="912" spans="3:6" ht="12.75">
      <c r="D912" s="9"/>
      <c r="E912" s="9"/>
      <c r="F912" s="9"/>
    </row>
    <row r="913" spans="3:6" ht="12.75">
      <c r="D913" s="9"/>
      <c r="E913" s="9"/>
      <c r="F913" s="9"/>
    </row>
    <row r="914" spans="3:6" ht="12.75">
      <c r="D914" s="9"/>
      <c r="E914" s="9"/>
      <c r="F914" s="9"/>
    </row>
    <row r="915" spans="3:6" ht="12.75">
      <c r="D915" s="9"/>
      <c r="E915" s="9"/>
      <c r="F915" s="9"/>
    </row>
    <row r="916" spans="3:6" ht="12.75">
      <c r="D916" s="9"/>
      <c r="E916" s="9"/>
      <c r="F916" s="9"/>
    </row>
    <row r="917" spans="3:6" ht="12.75">
      <c r="D917" s="9"/>
      <c r="E917" s="9"/>
      <c r="F917" s="9"/>
    </row>
    <row r="918" spans="3:6" ht="12.75">
      <c r="D918" s="9"/>
      <c r="E918" s="9"/>
      <c r="F918" s="9"/>
    </row>
    <row r="919" spans="3:6" ht="12.75">
      <c r="D919" s="9"/>
      <c r="E919" s="9"/>
      <c r="F919" s="9"/>
    </row>
    <row r="920" spans="3:6" ht="12.75">
      <c r="D920" s="9"/>
      <c r="E920" s="9"/>
      <c r="F920" s="9"/>
    </row>
    <row r="921" spans="3:6" ht="12.75">
      <c r="D921" s="9"/>
      <c r="E921" s="9"/>
      <c r="F921" s="9"/>
    </row>
    <row r="922" spans="3:6" ht="12.75">
      <c r="D922" s="9"/>
      <c r="E922" s="9"/>
      <c r="F922" s="9"/>
    </row>
    <row r="923" spans="3:6" ht="12.75">
      <c r="D923" s="9"/>
      <c r="E923" s="9"/>
      <c r="F923" s="9"/>
    </row>
    <row r="924" spans="3:6" ht="12.75">
      <c r="D924" s="9"/>
      <c r="E924" s="9"/>
      <c r="F924" s="9"/>
    </row>
    <row r="925" spans="3:6" ht="12.75">
      <c r="D925" s="9"/>
      <c r="E925" s="9"/>
      <c r="F925" s="9"/>
    </row>
    <row r="926" spans="3:6" ht="12.75">
      <c r="D926" s="9"/>
      <c r="E926" s="9"/>
      <c r="F926" s="9"/>
    </row>
    <row r="927" spans="3:6" ht="12.75">
      <c r="D927" s="9"/>
      <c r="E927" s="9"/>
      <c r="F927" s="9"/>
    </row>
    <row r="928" spans="3:6" ht="12.75">
      <c r="D928" s="9"/>
      <c r="E928" s="9"/>
      <c r="F928" s="9"/>
    </row>
    <row r="929" spans="3:6" ht="12.75">
      <c r="D929" s="9"/>
      <c r="E929" s="9"/>
      <c r="F929" s="9"/>
    </row>
    <row r="930" spans="3:6" ht="12.75">
      <c r="D930" s="9"/>
      <c r="E930" s="9"/>
      <c r="F930" s="9"/>
    </row>
    <row r="931" spans="3:6" ht="12.75">
      <c r="D931" s="9"/>
      <c r="E931" s="9"/>
      <c r="F931" s="9"/>
    </row>
    <row r="932" spans="3:6" ht="12.75">
      <c r="D932" s="9"/>
      <c r="E932" s="9"/>
      <c r="F932" s="9"/>
    </row>
    <row r="933" spans="3:6" ht="12.75">
      <c r="D933" s="9"/>
      <c r="E933" s="9"/>
      <c r="F933" s="9"/>
    </row>
    <row r="934" spans="3:6" ht="12.75">
      <c r="D934" s="9"/>
      <c r="E934" s="9"/>
      <c r="F934" s="9"/>
    </row>
    <row r="935" spans="3:6" ht="12.75">
      <c r="D935" s="9"/>
      <c r="E935" s="9"/>
      <c r="F935" s="9"/>
    </row>
    <row r="936" spans="3:6" ht="12.75">
      <c r="D936" s="9"/>
      <c r="E936" s="9"/>
      <c r="F936" s="9"/>
    </row>
    <row r="937" spans="3:6" ht="12.75">
      <c r="D937" s="9"/>
      <c r="E937" s="9"/>
      <c r="F937" s="9"/>
    </row>
    <row r="938" spans="3:6" ht="12.75">
      <c r="D938" s="9"/>
      <c r="E938" s="9"/>
      <c r="F938" s="9"/>
    </row>
    <row r="939" spans="3:6" ht="12.75">
      <c r="D939" s="9"/>
      <c r="E939" s="9"/>
      <c r="F939" s="9"/>
    </row>
    <row r="940" spans="3:6" ht="12.75">
      <c r="D940" s="9"/>
      <c r="E940" s="9"/>
      <c r="F940" s="9"/>
    </row>
    <row r="941" spans="3:6" ht="12.75">
      <c r="D941" s="9"/>
      <c r="E941" s="9"/>
      <c r="F941" s="9"/>
    </row>
    <row r="942" spans="3:6" ht="12.75">
      <c r="D942" s="9"/>
      <c r="E942" s="9"/>
      <c r="F942" s="9"/>
    </row>
    <row r="943" spans="3:6" ht="12.75">
      <c r="D943" s="9"/>
      <c r="E943" s="9"/>
      <c r="F943" s="9"/>
    </row>
    <row r="944" spans="3:6" ht="12.75">
      <c r="D944" s="9"/>
      <c r="E944" s="9"/>
      <c r="F944" s="9"/>
    </row>
    <row r="945" spans="3:6" ht="12.75">
      <c r="D945" s="9"/>
      <c r="E945" s="9"/>
      <c r="F945" s="9"/>
    </row>
    <row r="946" spans="3:6" ht="12.75">
      <c r="D946" s="9"/>
      <c r="E946" s="9"/>
      <c r="F946" s="9"/>
    </row>
    <row r="947" spans="3:6" ht="12.75">
      <c r="D947" s="9"/>
      <c r="E947" s="9"/>
      <c r="F947" s="9"/>
    </row>
    <row r="948" spans="3:6" ht="12.75">
      <c r="D948" s="9"/>
      <c r="E948" s="9"/>
      <c r="F948" s="9"/>
    </row>
    <row r="949" spans="3:6" ht="12.75">
      <c r="D949" s="9"/>
      <c r="E949" s="9"/>
      <c r="F949" s="9"/>
    </row>
    <row r="950" spans="3:6" ht="12.75">
      <c r="D950" s="9"/>
      <c r="E950" s="9"/>
      <c r="F950" s="9"/>
    </row>
    <row r="951" spans="3:6" ht="12.75">
      <c r="D951" s="9"/>
      <c r="E951" s="9"/>
      <c r="F951" s="9"/>
    </row>
    <row r="952" spans="3:6" ht="12.75">
      <c r="D952" s="9"/>
      <c r="E952" s="9"/>
      <c r="F952" s="9"/>
    </row>
    <row r="953" spans="3:6" ht="12.75">
      <c r="D953" s="9"/>
      <c r="E953" s="9"/>
      <c r="F953" s="9"/>
    </row>
    <row r="954" spans="3:6" ht="12.75">
      <c r="D954" s="9"/>
      <c r="E954" s="9"/>
      <c r="F954" s="9"/>
    </row>
    <row r="955" spans="3:6" ht="12.75">
      <c r="D955" s="9"/>
      <c r="E955" s="9"/>
      <c r="F955" s="9"/>
    </row>
    <row r="956" spans="3:6" ht="12.75">
      <c r="D956" s="9"/>
      <c r="E956" s="9"/>
      <c r="F956" s="9"/>
    </row>
    <row r="957" spans="3:6" ht="12.75">
      <c r="D957" s="9"/>
      <c r="E957" s="9"/>
      <c r="F957" s="9"/>
    </row>
    <row r="958" spans="3:6" ht="12.75">
      <c r="D958" s="9"/>
      <c r="E958" s="9"/>
      <c r="F958" s="9"/>
    </row>
    <row r="959" spans="3:6" ht="12.75">
      <c r="D959" s="9"/>
      <c r="E959" s="9"/>
      <c r="F959" s="9"/>
    </row>
    <row r="960" spans="3:6" ht="12.75">
      <c r="D960" s="9"/>
      <c r="E960" s="9"/>
      <c r="F960" s="9"/>
    </row>
    <row r="961" spans="3:6" ht="12.75">
      <c r="D961" s="9"/>
      <c r="E961" s="9"/>
      <c r="F961" s="9"/>
    </row>
    <row r="962" spans="3:6" ht="12.75">
      <c r="D962" s="9"/>
      <c r="E962" s="9"/>
      <c r="F962" s="9"/>
    </row>
    <row r="963" spans="3:6" ht="12.75">
      <c r="D963" s="9"/>
      <c r="E963" s="9"/>
      <c r="F963" s="9"/>
    </row>
    <row r="964" spans="3:6" ht="12.75">
      <c r="D964" s="9"/>
      <c r="E964" s="9"/>
      <c r="F964" s="9"/>
    </row>
    <row r="965" spans="3:6" ht="12.75">
      <c r="D965" s="9"/>
      <c r="E965" s="9"/>
      <c r="F965" s="9"/>
    </row>
    <row r="966" spans="3:6" ht="12.75">
      <c r="D966" s="9"/>
      <c r="E966" s="9"/>
      <c r="F966" s="9"/>
    </row>
    <row r="967" spans="3:6" ht="12.75">
      <c r="D967" s="9"/>
      <c r="E967" s="9"/>
      <c r="F967" s="9"/>
    </row>
    <row r="968" spans="3:6" ht="12.75">
      <c r="D968" s="9"/>
      <c r="E968" s="9"/>
      <c r="F968" s="9"/>
    </row>
    <row r="969" spans="3:6" ht="12.75">
      <c r="D969" s="9"/>
      <c r="E969" s="9"/>
      <c r="F969" s="9"/>
    </row>
    <row r="970" spans="3:6" ht="12.75">
      <c r="D970" s="9"/>
      <c r="E970" s="9"/>
      <c r="F970" s="9"/>
    </row>
    <row r="971" spans="3:6" ht="12.75">
      <c r="D971" s="9"/>
      <c r="E971" s="9"/>
      <c r="F971" s="9"/>
    </row>
    <row r="972" spans="3:6" ht="12.75">
      <c r="D972" s="9"/>
      <c r="E972" s="9"/>
      <c r="F972" s="9"/>
    </row>
    <row r="973" spans="3:6" ht="12.75">
      <c r="D973" s="9"/>
      <c r="E973" s="9"/>
      <c r="F973" s="9"/>
    </row>
    <row r="974" spans="3:6" ht="12.75">
      <c r="D974" s="9"/>
      <c r="E974" s="9"/>
      <c r="F974" s="9"/>
    </row>
    <row r="975" spans="3:6" ht="12.75">
      <c r="D975" s="9"/>
      <c r="E975" s="9"/>
      <c r="F975" s="9"/>
    </row>
    <row r="976" spans="3:6" ht="12.75">
      <c r="D976" s="9"/>
      <c r="E976" s="9"/>
      <c r="F976" s="9"/>
    </row>
    <row r="977" spans="3:6" ht="12.75">
      <c r="D977" s="9"/>
      <c r="E977" s="9"/>
      <c r="F977" s="9"/>
    </row>
    <row r="978" spans="3:6" ht="12.75">
      <c r="D978" s="9"/>
      <c r="E978" s="9"/>
      <c r="F978" s="9"/>
    </row>
    <row r="979" spans="3:6" ht="12.75">
      <c r="D979" s="9"/>
      <c r="E979" s="9"/>
      <c r="F979" s="9"/>
    </row>
    <row r="980" spans="3:6" ht="12.75">
      <c r="D980" s="9"/>
      <c r="E980" s="9"/>
      <c r="F980" s="9"/>
    </row>
    <row r="981" spans="3:6" ht="12.75">
      <c r="D981" s="9"/>
      <c r="E981" s="9"/>
      <c r="F981" s="9"/>
    </row>
    <row r="982" spans="3:6" ht="12.75">
      <c r="D982" s="9"/>
      <c r="E982" s="9"/>
      <c r="F982" s="9"/>
    </row>
    <row r="983" spans="3:6" ht="12.75">
      <c r="D983" s="9"/>
      <c r="E983" s="9"/>
      <c r="F983" s="9"/>
    </row>
    <row r="984" spans="3:6" ht="12.75">
      <c r="D984" s="9"/>
      <c r="E984" s="9"/>
      <c r="F984" s="9"/>
    </row>
    <row r="985" spans="3:6" ht="12.75">
      <c r="D985" s="9"/>
      <c r="E985" s="9"/>
      <c r="F985" s="9"/>
    </row>
    <row r="986" spans="3:6" ht="12.75">
      <c r="D986" s="9"/>
      <c r="E986" s="9"/>
      <c r="F986" s="9"/>
    </row>
    <row r="987" spans="3:6" ht="12.75">
      <c r="D987" s="9"/>
      <c r="E987" s="9"/>
      <c r="F987" s="9"/>
    </row>
    <row r="988" spans="3:6" ht="12.75">
      <c r="D988" s="9"/>
      <c r="E988" s="9"/>
      <c r="F988" s="9"/>
    </row>
    <row r="989" spans="3:6" ht="12.75">
      <c r="D989" s="9"/>
      <c r="E989" s="9"/>
      <c r="F989" s="9"/>
    </row>
    <row r="990" spans="3:6" ht="12.75">
      <c r="D990" s="9"/>
      <c r="E990" s="9"/>
      <c r="F990" s="9"/>
    </row>
    <row r="991" spans="3:6" ht="12.75">
      <c r="D991" s="9"/>
      <c r="E991" s="9"/>
      <c r="F991" s="9"/>
    </row>
    <row r="992" spans="3:6" ht="12.75">
      <c r="D992" s="9"/>
      <c r="E992" s="9"/>
      <c r="F992" s="9"/>
    </row>
    <row r="993" spans="3:6" ht="12.75">
      <c r="D993" s="9"/>
      <c r="E993" s="9"/>
      <c r="F993" s="9"/>
    </row>
    <row r="994" spans="3:6" ht="12.75">
      <c r="D994" s="9"/>
      <c r="E994" s="9"/>
      <c r="F994" s="9"/>
    </row>
    <row r="995" spans="3:6" ht="12.75">
      <c r="D995" s="9"/>
      <c r="E995" s="9"/>
      <c r="F995" s="9"/>
    </row>
    <row r="996" spans="3:6" ht="12.75">
      <c r="D996" s="9"/>
      <c r="E996" s="9"/>
      <c r="F996" s="9"/>
    </row>
    <row r="997" spans="3:6" ht="12.75">
      <c r="D997" s="9"/>
      <c r="E997" s="9"/>
      <c r="F997" s="9"/>
    </row>
    <row r="998" spans="3:6" ht="12.75">
      <c r="D998" s="9"/>
      <c r="E998" s="9"/>
      <c r="F998" s="9"/>
    </row>
    <row r="999" spans="3:6" ht="12.75">
      <c r="D999" s="9"/>
      <c r="E999" s="9"/>
      <c r="F999" s="9"/>
    </row>
    <row r="1000" spans="3:6" ht="12.75">
      <c r="D1000" s="9"/>
      <c r="E1000" s="9"/>
      <c r="F1000" s="9"/>
    </row>
    <row r="1001" spans="3:6" ht="12.75">
      <c r="D1001" s="9"/>
      <c r="E1001" s="9"/>
      <c r="F1001" s="9"/>
    </row>
    <row r="1002" spans="3:6" ht="12.75">
      <c r="D1002" s="9"/>
      <c r="E1002" s="9"/>
      <c r="F1002" s="9"/>
    </row>
    <row r="1003" spans="3:6" ht="12.75">
      <c r="D1003" s="9"/>
      <c r="E1003" s="9"/>
      <c r="F1003" s="9"/>
    </row>
    <row r="1004" spans="3:6" ht="12.75">
      <c r="D1004" s="9"/>
      <c r="E1004" s="9"/>
      <c r="F1004" s="9"/>
    </row>
    <row r="1005" spans="3:6" ht="12.75">
      <c r="D1005" s="9"/>
      <c r="E1005" s="9"/>
      <c r="F1005" s="9"/>
    </row>
    <row r="1006" spans="3:6" ht="12.75">
      <c r="D1006" s="9"/>
      <c r="E1006" s="9"/>
      <c r="F1006" s="9"/>
    </row>
    <row r="1007" spans="3:6" ht="12.75">
      <c r="D1007" s="9"/>
      <c r="E1007" s="9"/>
      <c r="F1007" s="9"/>
    </row>
    <row r="1008" spans="3:6" ht="12.75">
      <c r="D1008" s="9"/>
      <c r="E1008" s="9"/>
      <c r="F1008" s="9"/>
    </row>
    <row r="1009" spans="3:6" ht="12.75">
      <c r="D1009" s="9"/>
      <c r="E1009" s="9"/>
      <c r="F1009" s="9"/>
    </row>
    <row r="1010" spans="3:6" ht="12.75">
      <c r="D1010" s="9"/>
      <c r="E1010" s="9"/>
      <c r="F1010" s="9"/>
    </row>
    <row r="1011" spans="3:6" ht="12.75">
      <c r="D1011" s="9"/>
      <c r="E1011" s="9"/>
      <c r="F1011" s="9"/>
    </row>
    <row r="1012" spans="3:6" ht="12.75">
      <c r="D1012" s="9"/>
      <c r="E1012" s="9"/>
      <c r="F1012" s="9"/>
    </row>
    <row r="1013" spans="3:6" ht="12.75">
      <c r="D1013" s="9"/>
      <c r="E1013" s="9"/>
      <c r="F1013" s="9"/>
    </row>
    <row r="1014" spans="3:6" ht="12.75">
      <c r="D1014" s="9"/>
      <c r="E1014" s="9"/>
      <c r="F1014" s="9"/>
    </row>
    <row r="1015" spans="3:6" ht="12.75">
      <c r="D1015" s="9"/>
      <c r="E1015" s="9"/>
      <c r="F1015" s="9"/>
    </row>
    <row r="1016" spans="3:6" ht="12.75">
      <c r="D1016" s="9"/>
      <c r="E1016" s="9"/>
      <c r="F1016" s="9"/>
    </row>
    <row r="1017" spans="3:6" ht="12.75">
      <c r="D1017" s="9"/>
      <c r="E1017" s="9"/>
      <c r="F1017" s="9"/>
    </row>
    <row r="1018" spans="3:6" ht="12.75">
      <c r="D1018" s="9"/>
      <c r="E1018" s="9"/>
      <c r="F1018" s="9"/>
    </row>
    <row r="1019" spans="3:6" ht="12.75">
      <c r="D1019" s="9"/>
      <c r="E1019" s="9"/>
      <c r="F1019" s="9"/>
    </row>
    <row r="1020" spans="3:6" ht="12.75">
      <c r="D1020" s="9"/>
      <c r="E1020" s="9"/>
      <c r="F1020" s="9"/>
    </row>
    <row r="1021" spans="3:6" ht="12.75">
      <c r="D1021" s="9"/>
      <c r="E1021" s="9"/>
      <c r="F1021" s="9"/>
    </row>
    <row r="1022" spans="3:6" ht="12.75">
      <c r="D1022" s="9"/>
      <c r="E1022" s="9"/>
      <c r="F1022" s="9"/>
    </row>
    <row r="1023" spans="3:6" ht="12.75">
      <c r="D1023" s="9"/>
      <c r="E1023" s="9"/>
      <c r="F1023" s="9"/>
    </row>
    <row r="1024" spans="3:6" ht="12.75">
      <c r="D1024" s="9"/>
      <c r="E1024" s="9"/>
      <c r="F1024" s="9"/>
    </row>
    <row r="1025" spans="3:6" ht="12.75">
      <c r="D1025" s="9"/>
      <c r="E1025" s="9"/>
      <c r="F1025" s="9"/>
    </row>
    <row r="1026" spans="3:6" ht="12.75">
      <c r="D1026" s="9"/>
      <c r="E1026" s="9"/>
      <c r="F1026" s="9"/>
    </row>
    <row r="1027" spans="3:6" ht="12.75">
      <c r="D1027" s="9"/>
      <c r="E1027" s="9"/>
      <c r="F1027" s="9"/>
    </row>
    <row r="1028" spans="3:6" ht="12.75">
      <c r="D1028" s="9"/>
      <c r="E1028" s="9"/>
      <c r="F1028" s="9"/>
    </row>
    <row r="1029" spans="3:6" ht="12.75">
      <c r="D1029" s="9"/>
      <c r="E1029" s="9"/>
      <c r="F1029" s="9"/>
    </row>
    <row r="1030" spans="3:6" ht="12.75">
      <c r="D1030" s="9"/>
      <c r="E1030" s="9"/>
      <c r="F1030" s="9"/>
    </row>
    <row r="1031" spans="3:6" ht="12.75">
      <c r="D1031" s="9"/>
      <c r="E1031" s="9"/>
      <c r="F1031" s="9"/>
    </row>
    <row r="1032" spans="3:6" ht="12.75">
      <c r="D1032" s="9"/>
      <c r="E1032" s="9"/>
      <c r="F1032" s="9"/>
    </row>
    <row r="1033" spans="3:6" ht="12.75">
      <c r="D1033" s="9"/>
      <c r="E1033" s="9"/>
      <c r="F1033" s="9"/>
    </row>
    <row r="1034" spans="3:6" ht="12.75">
      <c r="D1034" s="9"/>
      <c r="E1034" s="9"/>
      <c r="F1034" s="9"/>
    </row>
    <row r="1035" spans="3:6" ht="12.75">
      <c r="D1035" s="9"/>
      <c r="E1035" s="9"/>
      <c r="F1035" s="9"/>
    </row>
    <row r="1036" spans="3:6" ht="12.75">
      <c r="D1036" s="9"/>
      <c r="E1036" s="9"/>
      <c r="F1036" s="9"/>
    </row>
    <row r="1037" spans="3:6" ht="12.75">
      <c r="D1037" s="9"/>
      <c r="E1037" s="9"/>
      <c r="F1037" s="9"/>
    </row>
    <row r="1038" spans="3:6" ht="12.75">
      <c r="D1038" s="9"/>
      <c r="E1038" s="9"/>
      <c r="F1038" s="9"/>
    </row>
    <row r="1039" spans="3:6" ht="12.75">
      <c r="D1039" s="9"/>
      <c r="E1039" s="9"/>
      <c r="F1039" s="9"/>
    </row>
    <row r="1040" spans="3:6" ht="12.75">
      <c r="D1040" s="9"/>
      <c r="E1040" s="9"/>
      <c r="F1040" s="9"/>
    </row>
    <row r="1041" spans="3:6" ht="12.75">
      <c r="D1041" s="9"/>
      <c r="E1041" s="9"/>
      <c r="F1041" s="9"/>
    </row>
    <row r="1042" spans="3:6" ht="12.75">
      <c r="D1042" s="9"/>
      <c r="E1042" s="9"/>
      <c r="F1042" s="9"/>
    </row>
    <row r="1043" spans="3:6" ht="12.75">
      <c r="D1043" s="9"/>
      <c r="E1043" s="9"/>
      <c r="F1043" s="9"/>
    </row>
    <row r="1044" spans="3:6" ht="12.75">
      <c r="D1044" s="9"/>
      <c r="E1044" s="9"/>
      <c r="F1044" s="9"/>
    </row>
    <row r="1045" spans="3:6" ht="12.75">
      <c r="D1045" s="9"/>
      <c r="E1045" s="9"/>
      <c r="F1045" s="9"/>
    </row>
    <row r="1046" spans="3:6" ht="12.75">
      <c r="D1046" s="9"/>
      <c r="E1046" s="9"/>
      <c r="F1046" s="9"/>
    </row>
    <row r="1047" spans="3:6" ht="12.75">
      <c r="D1047" s="9"/>
      <c r="E1047" s="9"/>
      <c r="F1047" s="9"/>
    </row>
    <row r="1048" spans="3:6" ht="12.75">
      <c r="D1048" s="9"/>
      <c r="E1048" s="9"/>
      <c r="F1048" s="9"/>
    </row>
    <row r="1049" spans="3:6" ht="12.75">
      <c r="D1049" s="9"/>
      <c r="E1049" s="9"/>
      <c r="F1049" s="9"/>
    </row>
    <row r="1050" spans="3:6" ht="12.75">
      <c r="D1050" s="9"/>
      <c r="E1050" s="9"/>
      <c r="F1050" s="9"/>
    </row>
    <row r="1051" spans="3:6" ht="12.75">
      <c r="D1051" s="9"/>
      <c r="E1051" s="9"/>
      <c r="F1051" s="9"/>
    </row>
    <row r="1052" spans="3:6" ht="12.75">
      <c r="D1052" s="9"/>
      <c r="E1052" s="9"/>
      <c r="F1052" s="9"/>
    </row>
    <row r="1053" spans="3:6" ht="12.75">
      <c r="D1053" s="9"/>
      <c r="E1053" s="9"/>
      <c r="F1053" s="9"/>
    </row>
    <row r="1054" spans="3:6" ht="12.75">
      <c r="D1054" s="9"/>
      <c r="E1054" s="9"/>
      <c r="F1054" s="9"/>
    </row>
    <row r="1055" spans="3:6" ht="12.75">
      <c r="D1055" s="9"/>
      <c r="E1055" s="9"/>
      <c r="F1055" s="9"/>
    </row>
    <row r="1056" spans="3:6" ht="12.75">
      <c r="D1056" s="9"/>
      <c r="E1056" s="9"/>
      <c r="F1056" s="9"/>
    </row>
    <row r="1057" spans="3:6" ht="12.75">
      <c r="D1057" s="9"/>
      <c r="E1057" s="9"/>
      <c r="F1057" s="9"/>
    </row>
    <row r="1058" spans="3:6" ht="12.75">
      <c r="D1058" s="9"/>
      <c r="E1058" s="9"/>
      <c r="F1058" s="9"/>
    </row>
    <row r="1059" spans="3:6" ht="12.75">
      <c r="D1059" s="9"/>
      <c r="E1059" s="9"/>
      <c r="F1059" s="9"/>
    </row>
    <row r="1060" spans="3:6" ht="12.75">
      <c r="D1060" s="9"/>
      <c r="E1060" s="9"/>
      <c r="F1060" s="9"/>
    </row>
    <row r="1061" spans="3:6" ht="12.75">
      <c r="D1061" s="9"/>
      <c r="E1061" s="9"/>
      <c r="F1061" s="9"/>
    </row>
    <row r="1062" spans="3:6" ht="12.75">
      <c r="D1062" s="9"/>
      <c r="E1062" s="9"/>
      <c r="F1062" s="9"/>
    </row>
    <row r="1063" spans="3:6" ht="12.75">
      <c r="D1063" s="9"/>
      <c r="E1063" s="9"/>
      <c r="F1063" s="9"/>
    </row>
    <row r="1064" spans="3:6" ht="12.75">
      <c r="D1064" s="9"/>
      <c r="E1064" s="9"/>
      <c r="F1064" s="9"/>
    </row>
    <row r="1065" spans="3:6" ht="12.75">
      <c r="D1065" s="9"/>
      <c r="E1065" s="9"/>
      <c r="F1065" s="9"/>
    </row>
    <row r="1066" spans="3:6" ht="12.75">
      <c r="D1066" s="9"/>
      <c r="E1066" s="9"/>
      <c r="F1066" s="9"/>
    </row>
    <row r="1067" spans="3:6" ht="12.75">
      <c r="D1067" s="9"/>
      <c r="E1067" s="9"/>
      <c r="F1067" s="9"/>
    </row>
    <row r="1068" spans="3:6" ht="12.75">
      <c r="D1068" s="9"/>
      <c r="E1068" s="9"/>
      <c r="F1068" s="9"/>
    </row>
    <row r="1069" spans="3:6" ht="12.75">
      <c r="D1069" s="9"/>
      <c r="E1069" s="9"/>
      <c r="F1069" s="9"/>
    </row>
    <row r="1070" spans="3:6" ht="12.75">
      <c r="D1070" s="9"/>
      <c r="E1070" s="9"/>
      <c r="F1070" s="9"/>
    </row>
    <row r="1071" spans="3:6" ht="12.75">
      <c r="D1071" s="9"/>
      <c r="E1071" s="9"/>
      <c r="F1071" s="9"/>
    </row>
    <row r="1072" spans="3:6" ht="12.75">
      <c r="D1072" s="9"/>
      <c r="E1072" s="9"/>
      <c r="F1072" s="9"/>
    </row>
    <row r="1073" spans="3:6" ht="12.75">
      <c r="D1073" s="9"/>
      <c r="E1073" s="9"/>
      <c r="F1073" s="9"/>
    </row>
    <row r="1074" spans="3:6" ht="12.75">
      <c r="D1074" s="9"/>
      <c r="E1074" s="9"/>
      <c r="F1074" s="9"/>
    </row>
    <row r="1075" spans="3:6" ht="12.75">
      <c r="D1075" s="9"/>
      <c r="E1075" s="9"/>
      <c r="F1075" s="9"/>
    </row>
    <row r="1076" spans="3:6" ht="12.75">
      <c r="D1076" s="9"/>
      <c r="E1076" s="9"/>
      <c r="F1076" s="9"/>
    </row>
    <row r="1077" spans="3:6" ht="12.75">
      <c r="D1077" s="9"/>
      <c r="E1077" s="9"/>
      <c r="F1077" s="9"/>
    </row>
    <row r="1078" spans="3:6" ht="12.75">
      <c r="D1078" s="9"/>
      <c r="E1078" s="9"/>
      <c r="F1078" s="9"/>
    </row>
    <row r="1079" spans="3:6" ht="12.75">
      <c r="D1079" s="9"/>
      <c r="E1079" s="9"/>
      <c r="F1079" s="9"/>
    </row>
    <row r="1080" spans="3:6" ht="12.75">
      <c r="D1080" s="9"/>
      <c r="E1080" s="9"/>
      <c r="F1080" s="9"/>
    </row>
    <row r="1081" spans="3:6" ht="12.75">
      <c r="D1081" s="9"/>
      <c r="E1081" s="9"/>
      <c r="F1081" s="9"/>
    </row>
    <row r="1082" spans="3:6" ht="12.75">
      <c r="D1082" s="9"/>
      <c r="E1082" s="9"/>
      <c r="F1082" s="9"/>
    </row>
    <row r="1083" spans="3:6" ht="12.75">
      <c r="D1083" s="9"/>
      <c r="E1083" s="9"/>
      <c r="F1083" s="9"/>
    </row>
    <row r="1084" spans="3:6" ht="12.75">
      <c r="D1084" s="9"/>
      <c r="E1084" s="9"/>
      <c r="F1084" s="9"/>
    </row>
    <row r="1085" spans="3:6" ht="12.75">
      <c r="D1085" s="9"/>
      <c r="E1085" s="9"/>
      <c r="F1085" s="9"/>
    </row>
    <row r="1086" spans="3:6" ht="12.75">
      <c r="D1086" s="9"/>
      <c r="E1086" s="9"/>
      <c r="F1086" s="9"/>
    </row>
    <row r="1087" spans="3:6" ht="12.75">
      <c r="D1087" s="9"/>
      <c r="E1087" s="9"/>
      <c r="F1087" s="9"/>
    </row>
    <row r="1088" spans="3:6" ht="12.75">
      <c r="D1088" s="9"/>
      <c r="E1088" s="9"/>
      <c r="F1088" s="9"/>
    </row>
    <row r="1089" spans="3:6" ht="12.75">
      <c r="D1089" s="9"/>
      <c r="E1089" s="9"/>
      <c r="F1089" s="9"/>
    </row>
    <row r="1090" spans="3:6" ht="12.75">
      <c r="D1090" s="9"/>
      <c r="E1090" s="9"/>
      <c r="F1090" s="9"/>
    </row>
    <row r="1091" spans="3:6" ht="12.75">
      <c r="D1091" s="9"/>
      <c r="E1091" s="9"/>
      <c r="F1091" s="9"/>
    </row>
    <row r="1092" spans="3:6" ht="12.75">
      <c r="D1092" s="9"/>
      <c r="E1092" s="9"/>
      <c r="F1092" s="9"/>
    </row>
    <row r="1093" spans="3:6" ht="12.75">
      <c r="D1093" s="9"/>
      <c r="E1093" s="9"/>
      <c r="F1093" s="9"/>
    </row>
    <row r="1094" spans="3:6" ht="12.75">
      <c r="D1094" s="9"/>
      <c r="E1094" s="9"/>
      <c r="F1094" s="9"/>
    </row>
    <row r="1095" spans="3:6" ht="12.75">
      <c r="D1095" s="9"/>
      <c r="E1095" s="9"/>
      <c r="F1095" s="9"/>
    </row>
    <row r="1096" spans="3:6" ht="12.75">
      <c r="D1096" s="9"/>
      <c r="E1096" s="9"/>
      <c r="F1096" s="9"/>
    </row>
    <row r="1097" spans="3:6" ht="12.75">
      <c r="D1097" s="9"/>
      <c r="E1097" s="9"/>
      <c r="F1097" s="9"/>
    </row>
    <row r="1098" spans="3:6" ht="12.75">
      <c r="D1098" s="9"/>
      <c r="E1098" s="9"/>
      <c r="F1098" s="9"/>
    </row>
    <row r="1099" spans="3:6" ht="12.75">
      <c r="D1099" s="9"/>
      <c r="E1099" s="9"/>
      <c r="F1099" s="9"/>
    </row>
    <row r="1100" spans="3:6" ht="12.75">
      <c r="D1100" s="9"/>
      <c r="E1100" s="9"/>
      <c r="F1100" s="9"/>
    </row>
    <row r="1101" spans="3:6" ht="12.75">
      <c r="D1101" s="9"/>
      <c r="E1101" s="9"/>
      <c r="F1101" s="9"/>
    </row>
    <row r="1102" spans="3:6" ht="12.75">
      <c r="D1102" s="9"/>
      <c r="E1102" s="9"/>
      <c r="F1102" s="9"/>
    </row>
    <row r="1103" spans="3:6" ht="12.75">
      <c r="D1103" s="9"/>
      <c r="E1103" s="9"/>
      <c r="F1103" s="9"/>
    </row>
    <row r="1104" spans="3:6" ht="12.75">
      <c r="D1104" s="9"/>
      <c r="E1104" s="9"/>
      <c r="F1104" s="9"/>
    </row>
    <row r="1105" spans="3:6" ht="12.75">
      <c r="D1105" s="9"/>
      <c r="E1105" s="9"/>
      <c r="F1105" s="9"/>
    </row>
    <row r="1106" spans="3:6" ht="12.75">
      <c r="D1106" s="9"/>
      <c r="E1106" s="9"/>
      <c r="F1106" s="9"/>
    </row>
    <row r="1107" spans="3:6" ht="12.75">
      <c r="D1107" s="9"/>
      <c r="E1107" s="9"/>
      <c r="F1107" s="9"/>
    </row>
    <row r="1108" spans="3:6" ht="12.75">
      <c r="D1108" s="9"/>
      <c r="E1108" s="9"/>
      <c r="F1108" s="9"/>
    </row>
    <row r="1109" spans="3:6" ht="12.75">
      <c r="D1109" s="9"/>
      <c r="E1109" s="9"/>
      <c r="F1109" s="9"/>
    </row>
    <row r="1110" spans="3:6" ht="12.75">
      <c r="D1110" s="9"/>
      <c r="E1110" s="9"/>
      <c r="F1110" s="9"/>
    </row>
    <row r="1111" spans="3:6" ht="12.75">
      <c r="D1111" s="9"/>
      <c r="E1111" s="9"/>
      <c r="F1111" s="9"/>
    </row>
    <row r="1112" spans="3:6" ht="12.75">
      <c r="D1112" s="9"/>
      <c r="E1112" s="9"/>
      <c r="F1112" s="9"/>
    </row>
    <row r="1113" spans="3:6" ht="12.75">
      <c r="D1113" s="9"/>
      <c r="E1113" s="9"/>
      <c r="F1113" s="9"/>
    </row>
    <row r="1114" spans="3:6" ht="12.75">
      <c r="D1114" s="9"/>
      <c r="E1114" s="9"/>
      <c r="F1114" s="9"/>
    </row>
    <row r="1115" spans="3:6" ht="12.75">
      <c r="D1115" s="9"/>
      <c r="E1115" s="9"/>
      <c r="F1115" s="9"/>
    </row>
    <row r="1116" spans="3:6" ht="12.75">
      <c r="D1116" s="9"/>
      <c r="E1116" s="9"/>
      <c r="F1116" s="9"/>
    </row>
    <row r="1117" spans="3:6" ht="12.75">
      <c r="D1117" s="9"/>
      <c r="E1117" s="9"/>
      <c r="F1117" s="9"/>
    </row>
    <row r="1118" spans="3:6" ht="12.75">
      <c r="D1118" s="9"/>
      <c r="E1118" s="9"/>
      <c r="F1118" s="9"/>
    </row>
    <row r="1119" spans="3:6" ht="12.75">
      <c r="D1119" s="9"/>
      <c r="E1119" s="9"/>
      <c r="F1119" s="9"/>
    </row>
    <row r="1120" spans="3:6" ht="12.75">
      <c r="D1120" s="9"/>
      <c r="E1120" s="9"/>
      <c r="F1120" s="9"/>
    </row>
    <row r="1121" spans="3:6" ht="12.75">
      <c r="D1121" s="9"/>
      <c r="E1121" s="9"/>
      <c r="F1121" s="9"/>
    </row>
    <row r="1122" spans="3:6" ht="12.75">
      <c r="D1122" s="9"/>
      <c r="E1122" s="9"/>
      <c r="F1122" s="9"/>
    </row>
    <row r="1123" spans="3:6" ht="12.75">
      <c r="D1123" s="9"/>
      <c r="E1123" s="9"/>
      <c r="F1123" s="9"/>
    </row>
    <row r="1124" spans="3:6" ht="12.75">
      <c r="D1124" s="9"/>
      <c r="E1124" s="9"/>
      <c r="F1124" s="9"/>
    </row>
    <row r="1125" spans="3:6" ht="12.75">
      <c r="D1125" s="9"/>
      <c r="E1125" s="9"/>
      <c r="F1125" s="9"/>
    </row>
    <row r="1126" spans="3:6" ht="12.75">
      <c r="D1126" s="9"/>
      <c r="E1126" s="9"/>
      <c r="F1126" s="9"/>
    </row>
    <row r="1127" spans="3:6" ht="12.75">
      <c r="D1127" s="9"/>
      <c r="E1127" s="9"/>
      <c r="F1127" s="9"/>
    </row>
    <row r="1128" spans="3:6" ht="12.75">
      <c r="D1128" s="9"/>
      <c r="E1128" s="9"/>
      <c r="F1128" s="9"/>
    </row>
    <row r="1129" spans="3:6" ht="12.75">
      <c r="D1129" s="9"/>
      <c r="E1129" s="9"/>
      <c r="F1129" s="9"/>
    </row>
    <row r="1130" spans="3:6" ht="12.75">
      <c r="D1130" s="9"/>
      <c r="E1130" s="9"/>
      <c r="F1130" s="9"/>
    </row>
    <row r="1131" spans="3:6" ht="12.75">
      <c r="D1131" s="9"/>
      <c r="E1131" s="9"/>
      <c r="F1131" s="9"/>
    </row>
    <row r="1132" spans="3:6" ht="12.75">
      <c r="D1132" s="9"/>
      <c r="E1132" s="9"/>
      <c r="F1132" s="9"/>
    </row>
    <row r="1133" spans="3:6" ht="12.75">
      <c r="D1133" s="9"/>
      <c r="E1133" s="9"/>
      <c r="F1133" s="9"/>
    </row>
    <row r="1134" spans="3:6" ht="12.75">
      <c r="D1134" s="9"/>
      <c r="E1134" s="9"/>
      <c r="F1134" s="9"/>
    </row>
    <row r="1135" spans="3:6" ht="12.75">
      <c r="D1135" s="9"/>
      <c r="E1135" s="9"/>
      <c r="F1135" s="9"/>
    </row>
    <row r="1136" spans="3:6" ht="12.75">
      <c r="D1136" s="9"/>
      <c r="E1136" s="9"/>
      <c r="F1136" s="9"/>
    </row>
    <row r="1137" spans="3:6" ht="12.75">
      <c r="D1137" s="9"/>
      <c r="E1137" s="9"/>
      <c r="F1137" s="9"/>
    </row>
    <row r="1138" spans="3:6" ht="12.75">
      <c r="D1138" s="9"/>
      <c r="E1138" s="9"/>
      <c r="F1138" s="9"/>
    </row>
    <row r="1139" spans="3:6" ht="12.75">
      <c r="D1139" s="9"/>
      <c r="E1139" s="9"/>
      <c r="F1139" s="9"/>
    </row>
    <row r="1140" spans="3:6" ht="12.75">
      <c r="D1140" s="9"/>
      <c r="E1140" s="9"/>
      <c r="F1140" s="9"/>
    </row>
    <row r="1141" spans="3:6" ht="12.75">
      <c r="D1141" s="9"/>
      <c r="E1141" s="9"/>
      <c r="F1141" s="9"/>
    </row>
    <row r="1142" spans="3:6" ht="12.75">
      <c r="D1142" s="9"/>
      <c r="E1142" s="9"/>
      <c r="F1142" s="9"/>
    </row>
    <row r="1143" spans="3:6" ht="12.75">
      <c r="D1143" s="9"/>
      <c r="E1143" s="9"/>
      <c r="F1143" s="9"/>
    </row>
    <row r="1144" spans="3:6" ht="12.75">
      <c r="D1144" s="9"/>
      <c r="E1144" s="9"/>
      <c r="F1144" s="9"/>
    </row>
    <row r="1145" spans="3:6" ht="12.75">
      <c r="D1145" s="9"/>
      <c r="E1145" s="9"/>
      <c r="F1145" s="9"/>
    </row>
    <row r="1146" spans="3:6" ht="12.75">
      <c r="D1146" s="9"/>
      <c r="E1146" s="9"/>
      <c r="F1146" s="9"/>
    </row>
    <row r="1147" spans="3:6" ht="12.75">
      <c r="D1147" s="9"/>
      <c r="E1147" s="9"/>
      <c r="F1147" s="9"/>
    </row>
    <row r="1148" spans="3:6" ht="12.75">
      <c r="D1148" s="9"/>
      <c r="E1148" s="9"/>
      <c r="F1148" s="9"/>
    </row>
    <row r="1149" spans="3:6" ht="12.75">
      <c r="D1149" s="9"/>
      <c r="E1149" s="9"/>
      <c r="F1149" s="9"/>
    </row>
    <row r="1150" spans="3:6" ht="12.75">
      <c r="D1150" s="9"/>
      <c r="E1150" s="9"/>
      <c r="F1150" s="9"/>
    </row>
    <row r="1151" spans="3:6" ht="12.75">
      <c r="D1151" s="9"/>
      <c r="E1151" s="9"/>
      <c r="F1151" s="9"/>
    </row>
    <row r="1152" spans="3:6" ht="12.75">
      <c r="D1152" s="9"/>
      <c r="E1152" s="9"/>
      <c r="F1152" s="9"/>
    </row>
    <row r="1153" spans="3:6" ht="12.75">
      <c r="D1153" s="9"/>
      <c r="E1153" s="9"/>
      <c r="F1153" s="9"/>
    </row>
    <row r="1154" spans="3:6" ht="12.75">
      <c r="D1154" s="9"/>
      <c r="E1154" s="9"/>
      <c r="F1154" s="9"/>
    </row>
    <row r="1155" spans="3:6" ht="12.75">
      <c r="D1155" s="9"/>
      <c r="E1155" s="9"/>
      <c r="F1155" s="9"/>
    </row>
    <row r="1156" spans="3:6" ht="12.75">
      <c r="D1156" s="9"/>
      <c r="E1156" s="9"/>
      <c r="F1156" s="9"/>
    </row>
    <row r="1157" spans="3:6" ht="12.75">
      <c r="D1157" s="9"/>
      <c r="E1157" s="9"/>
      <c r="F1157" s="9"/>
    </row>
    <row r="1158" spans="3:6" ht="12.75">
      <c r="D1158" s="9"/>
      <c r="E1158" s="9"/>
      <c r="F1158" s="9"/>
    </row>
    <row r="1159" spans="3:6" ht="12.75">
      <c r="D1159" s="9"/>
      <c r="E1159" s="9"/>
      <c r="F1159" s="9"/>
    </row>
    <row r="1160" spans="3:6" ht="12.75">
      <c r="D1160" s="9"/>
      <c r="E1160" s="9"/>
      <c r="F1160" s="9"/>
    </row>
    <row r="1161" spans="3:6" ht="12.75">
      <c r="D1161" s="9"/>
      <c r="E1161" s="9"/>
      <c r="F1161" s="9"/>
    </row>
    <row r="1162" spans="3:6" ht="12.75">
      <c r="D1162" s="9"/>
      <c r="E1162" s="9"/>
      <c r="F1162" s="9"/>
    </row>
    <row r="1163" spans="3:6" ht="12.75">
      <c r="D1163" s="9"/>
      <c r="E1163" s="9"/>
      <c r="F1163" s="9"/>
    </row>
    <row r="1164" spans="3:6" ht="12.75">
      <c r="D1164" s="9"/>
      <c r="E1164" s="9"/>
      <c r="F1164" s="9"/>
    </row>
    <row r="1165" spans="3:6" ht="12.75">
      <c r="D1165" s="9"/>
      <c r="E1165" s="9"/>
      <c r="F1165" s="9"/>
    </row>
    <row r="1166" spans="3:6" ht="12.75">
      <c r="D1166" s="9"/>
      <c r="E1166" s="9"/>
      <c r="F1166" s="9"/>
    </row>
    <row r="1167" spans="3:6" ht="12.75">
      <c r="D1167" s="9"/>
      <c r="E1167" s="9"/>
      <c r="F1167" s="9"/>
    </row>
    <row r="1168" spans="3:6" ht="12.75">
      <c r="D1168" s="9"/>
      <c r="E1168" s="9"/>
      <c r="F1168" s="9"/>
    </row>
    <row r="1169" spans="3:6" ht="12.75">
      <c r="D1169" s="9"/>
      <c r="E1169" s="9"/>
      <c r="F1169" s="9"/>
    </row>
    <row r="1170" spans="3:6" ht="12.75">
      <c r="D1170" s="9"/>
      <c r="E1170" s="9"/>
      <c r="F1170" s="9"/>
    </row>
    <row r="1171" spans="3:6" ht="12.75">
      <c r="D1171" s="9"/>
      <c r="E1171" s="9"/>
      <c r="F1171" s="9"/>
    </row>
    <row r="1172" spans="3:6" ht="12.75">
      <c r="D1172" s="9"/>
      <c r="E1172" s="9"/>
      <c r="F1172" s="9"/>
    </row>
    <row r="1173" spans="3:6" ht="12.75">
      <c r="D1173" s="9"/>
      <c r="E1173" s="9"/>
      <c r="F1173" s="9"/>
    </row>
    <row r="1174" spans="3:6" ht="12.75">
      <c r="D1174" s="9"/>
      <c r="E1174" s="9"/>
      <c r="F1174" s="9"/>
    </row>
    <row r="1175" spans="3:6" ht="12.75">
      <c r="D1175" s="9"/>
      <c r="E1175" s="9"/>
      <c r="F1175" s="9"/>
    </row>
    <row r="1176" spans="3:6" ht="12.75">
      <c r="D1176" s="9"/>
      <c r="E1176" s="9"/>
      <c r="F1176" s="9"/>
    </row>
    <row r="1177" spans="3:6" ht="12.75">
      <c r="D1177" s="9"/>
      <c r="E1177" s="9"/>
      <c r="F1177" s="9"/>
    </row>
    <row r="1178" spans="3:6" ht="12.75">
      <c r="D1178" s="9"/>
      <c r="E1178" s="9"/>
      <c r="F1178" s="9"/>
    </row>
    <row r="1179" spans="3:6" ht="12.75">
      <c r="D1179" s="9"/>
      <c r="E1179" s="9"/>
      <c r="F1179" s="9"/>
    </row>
    <row r="1180" spans="3:6" ht="12.75">
      <c r="D1180" s="9"/>
      <c r="E1180" s="9"/>
      <c r="F1180" s="9"/>
    </row>
    <row r="1181" spans="3:6" ht="12.75">
      <c r="D1181" s="9"/>
      <c r="E1181" s="9"/>
      <c r="F1181" s="9"/>
    </row>
    <row r="1182" spans="3:6" ht="12.75">
      <c r="D1182" s="9"/>
      <c r="E1182" s="9"/>
      <c r="F1182" s="9"/>
    </row>
    <row r="1183" spans="3:6" ht="12.75">
      <c r="D1183" s="9"/>
      <c r="E1183" s="9"/>
      <c r="F1183" s="9"/>
    </row>
    <row r="1184" spans="3:6" ht="12.75">
      <c r="D1184" s="9"/>
      <c r="E1184" s="9"/>
      <c r="F1184" s="9"/>
    </row>
    <row r="1185" spans="3:6" ht="12.75">
      <c r="D1185" s="9"/>
      <c r="E1185" s="9"/>
      <c r="F1185" s="9"/>
    </row>
    <row r="1186" spans="3:6" ht="12.75">
      <c r="D1186" s="9"/>
      <c r="E1186" s="9"/>
      <c r="F1186" s="9"/>
    </row>
    <row r="1187" spans="3:6" ht="12.75">
      <c r="D1187" s="9"/>
      <c r="E1187" s="9"/>
      <c r="F1187" s="9"/>
    </row>
    <row r="1188" spans="3:6" ht="12.75">
      <c r="D1188" s="9"/>
      <c r="E1188" s="9"/>
      <c r="F1188" s="9"/>
    </row>
    <row r="1189" spans="3:6" ht="12.75">
      <c r="D1189" s="9"/>
      <c r="E1189" s="9"/>
      <c r="F1189" s="9"/>
    </row>
    <row r="1190" spans="3:6" ht="12.75">
      <c r="D1190" s="9"/>
      <c r="E1190" s="9"/>
      <c r="F1190" s="9"/>
    </row>
    <row r="1191" spans="3:6" ht="12.75">
      <c r="D1191" s="9"/>
      <c r="E1191" s="9"/>
      <c r="F1191" s="9"/>
    </row>
    <row r="1192" spans="3:6" ht="12.75">
      <c r="D1192" s="9"/>
      <c r="E1192" s="9"/>
      <c r="F1192" s="9"/>
    </row>
    <row r="1193" spans="3:6" ht="12.75">
      <c r="D1193" s="9"/>
      <c r="E1193" s="9"/>
      <c r="F1193" s="9"/>
    </row>
    <row r="1194" spans="3:6" ht="12.75">
      <c r="D1194" s="9"/>
      <c r="E1194" s="9"/>
      <c r="F1194" s="9"/>
    </row>
    <row r="1195" spans="3:6" ht="12.75">
      <c r="D1195" s="9"/>
      <c r="E1195" s="9"/>
      <c r="F1195" s="9"/>
    </row>
    <row r="1196" spans="3:6" ht="12.75">
      <c r="D1196" s="9"/>
      <c r="E1196" s="9"/>
      <c r="F1196" s="9"/>
    </row>
    <row r="1197" spans="3:6" ht="12.75">
      <c r="D1197" s="9"/>
      <c r="E1197" s="9"/>
      <c r="F1197" s="9"/>
    </row>
    <row r="1198" spans="3:6" ht="12.75">
      <c r="D1198" s="9"/>
      <c r="E1198" s="9"/>
      <c r="F1198" s="9"/>
    </row>
    <row r="1199" spans="3:6" ht="12.75">
      <c r="D1199" s="9"/>
      <c r="E1199" s="9"/>
      <c r="F1199" s="9"/>
    </row>
    <row r="1200" spans="3:6" ht="12.75">
      <c r="D1200" s="9"/>
      <c r="E1200" s="9"/>
      <c r="F1200" s="9"/>
    </row>
    <row r="1201" spans="3:6" ht="12.75">
      <c r="D1201" s="9"/>
      <c r="E1201" s="9"/>
      <c r="F1201" s="9"/>
    </row>
    <row r="1202" spans="3:6" ht="12.75">
      <c r="D1202" s="9"/>
      <c r="E1202" s="9"/>
      <c r="F1202" s="9"/>
    </row>
    <row r="1203" spans="3:6" ht="12.75">
      <c r="D1203" s="9"/>
      <c r="E1203" s="9"/>
      <c r="F1203" s="9"/>
    </row>
    <row r="1204" spans="3:6" ht="12.75">
      <c r="D1204" s="9"/>
      <c r="E1204" s="9"/>
      <c r="F1204" s="9"/>
    </row>
    <row r="1205" spans="3:6" ht="12.75">
      <c r="D1205" s="9"/>
      <c r="E1205" s="9"/>
      <c r="F1205" s="9"/>
    </row>
    <row r="1206" spans="3:6" ht="12.75">
      <c r="D1206" s="9"/>
      <c r="E1206" s="9"/>
      <c r="F1206" s="9"/>
    </row>
    <row r="1207" spans="3:6" ht="12.75">
      <c r="D1207" s="9"/>
      <c r="E1207" s="9"/>
      <c r="F1207" s="9"/>
    </row>
    <row r="1208" spans="3:6" ht="12.75">
      <c r="D1208" s="9"/>
      <c r="E1208" s="9"/>
      <c r="F1208" s="9"/>
    </row>
    <row r="1209" spans="3:6" ht="12.75">
      <c r="D1209" s="9"/>
      <c r="E1209" s="9"/>
      <c r="F1209" s="9"/>
    </row>
    <row r="1210" spans="3:6" ht="12.75">
      <c r="D1210" s="9"/>
      <c r="E1210" s="9"/>
      <c r="F1210" s="9"/>
    </row>
    <row r="1211" spans="3:6" ht="12.75">
      <c r="D1211" s="9"/>
      <c r="E1211" s="9"/>
      <c r="F1211" s="9"/>
    </row>
    <row r="1212" spans="3:6" ht="12.75">
      <c r="D1212" s="9"/>
      <c r="E1212" s="9"/>
      <c r="F1212" s="9"/>
    </row>
    <row r="1213" spans="3:6" ht="12.75">
      <c r="D1213" s="9"/>
      <c r="E1213" s="9"/>
      <c r="F1213" s="9"/>
    </row>
    <row r="1214" spans="3:6" ht="12.75">
      <c r="D1214" s="9"/>
      <c r="E1214" s="9"/>
      <c r="F1214" s="9"/>
    </row>
    <row r="1215" spans="3:6" ht="12.75">
      <c r="D1215" s="9"/>
      <c r="E1215" s="9"/>
      <c r="F1215" s="9"/>
    </row>
    <row r="1216" spans="3:6" ht="12.75">
      <c r="D1216" s="9"/>
      <c r="E1216" s="9"/>
      <c r="F1216" s="9"/>
    </row>
    <row r="1217" spans="3:6" ht="12.75">
      <c r="D1217" s="9"/>
      <c r="E1217" s="9"/>
      <c r="F1217" s="9"/>
    </row>
    <row r="1218" spans="3:6" ht="12.75">
      <c r="D1218" s="9"/>
      <c r="E1218" s="9"/>
      <c r="F1218" s="9"/>
    </row>
    <row r="1219" spans="3:6" ht="12.75">
      <c r="D1219" s="9"/>
      <c r="E1219" s="9"/>
      <c r="F1219" s="9"/>
    </row>
    <row r="1220" spans="3:6" ht="12.75">
      <c r="D1220" s="9"/>
      <c r="E1220" s="9"/>
      <c r="F1220" s="9"/>
    </row>
    <row r="1221" spans="3:6" ht="12.75">
      <c r="D1221" s="9"/>
      <c r="E1221" s="9"/>
      <c r="F1221" s="9"/>
    </row>
    <row r="1222" spans="3:6" ht="12.75">
      <c r="D1222" s="9"/>
      <c r="E1222" s="9"/>
      <c r="F1222" s="9"/>
    </row>
    <row r="1223" spans="3:6" ht="12.75">
      <c r="D1223" s="9"/>
      <c r="E1223" s="9"/>
      <c r="F1223" s="9"/>
    </row>
    <row r="1224" spans="3:6" ht="12.75">
      <c r="D1224" s="9"/>
      <c r="E1224" s="9"/>
      <c r="F1224" s="9"/>
    </row>
    <row r="1225" spans="3:6" ht="12.75">
      <c r="D1225" s="9"/>
      <c r="E1225" s="9"/>
      <c r="F1225" s="9"/>
    </row>
    <row r="1226" spans="3:6" ht="12.75">
      <c r="D1226" s="9"/>
      <c r="E1226" s="9"/>
      <c r="F1226" s="9"/>
    </row>
    <row r="1227" spans="3:6" ht="12.75">
      <c r="D1227" s="9"/>
      <c r="E1227" s="9"/>
      <c r="F1227" s="9"/>
    </row>
    <row r="1228" spans="3:6" ht="12.75">
      <c r="D1228" s="9"/>
      <c r="E1228" s="9"/>
      <c r="F1228" s="9"/>
    </row>
    <row r="1229" spans="3:6" ht="12.75">
      <c r="D1229" s="9"/>
      <c r="E1229" s="9"/>
      <c r="F1229" s="9"/>
    </row>
    <row r="1230" spans="3:6" ht="12.75">
      <c r="D1230" s="9"/>
      <c r="E1230" s="9"/>
      <c r="F1230" s="9"/>
    </row>
    <row r="1231" spans="3:6" ht="12.75">
      <c r="D1231" s="9"/>
      <c r="E1231" s="9"/>
      <c r="F1231" s="9"/>
    </row>
    <row r="1232" spans="3:6" ht="12.75">
      <c r="D1232" s="9"/>
      <c r="E1232" s="9"/>
      <c r="F1232" s="9"/>
    </row>
    <row r="1233" spans="3:6" ht="12.75">
      <c r="D1233" s="9"/>
      <c r="E1233" s="9"/>
      <c r="F1233" s="9"/>
    </row>
    <row r="1234" spans="3:6" ht="12.75">
      <c r="D1234" s="9"/>
      <c r="E1234" s="9"/>
      <c r="F1234" s="9"/>
    </row>
    <row r="1235" spans="3:6" ht="12.75">
      <c r="D1235" s="9"/>
      <c r="E1235" s="9"/>
      <c r="F1235" s="9"/>
    </row>
    <row r="1236" spans="3:6" ht="12.75">
      <c r="D1236" s="9"/>
      <c r="E1236" s="9"/>
      <c r="F1236" s="9"/>
    </row>
    <row r="1237" spans="3:6" ht="12.75">
      <c r="D1237" s="9"/>
      <c r="E1237" s="9"/>
      <c r="F1237" s="9"/>
    </row>
    <row r="1238" spans="3:6" ht="12.75">
      <c r="D1238" s="9"/>
      <c r="E1238" s="9"/>
      <c r="F1238" s="9"/>
    </row>
    <row r="1239" spans="3:6" ht="12.75">
      <c r="D1239" s="9"/>
      <c r="E1239" s="9"/>
      <c r="F1239" s="9"/>
    </row>
    <row r="1240" spans="3:6" ht="12.75">
      <c r="D1240" s="9"/>
      <c r="E1240" s="9"/>
      <c r="F1240" s="9"/>
    </row>
    <row r="1241" spans="3:6" ht="12.75">
      <c r="D1241" s="9"/>
      <c r="E1241" s="9"/>
      <c r="F1241" s="9"/>
    </row>
    <row r="1242" spans="3:6" ht="12.75">
      <c r="D1242" s="9"/>
      <c r="E1242" s="9"/>
      <c r="F1242" s="9"/>
    </row>
    <row r="1243" spans="3:6" ht="12.75">
      <c r="D1243" s="9"/>
      <c r="E1243" s="9"/>
      <c r="F1243" s="9"/>
    </row>
    <row r="1244" spans="3:6" ht="12.75">
      <c r="D1244" s="9"/>
      <c r="E1244" s="9"/>
      <c r="F1244" s="9"/>
    </row>
    <row r="1245" spans="3:6" ht="12.75">
      <c r="D1245" s="9"/>
      <c r="E1245" s="9"/>
      <c r="F1245" s="9"/>
    </row>
    <row r="1246" spans="3:6" ht="12.75">
      <c r="D1246" s="9"/>
      <c r="E1246" s="9"/>
      <c r="F1246" s="9"/>
    </row>
    <row r="1247" spans="3:6" ht="12.75">
      <c r="D1247" s="9"/>
      <c r="E1247" s="9"/>
      <c r="F1247" s="9"/>
    </row>
    <row r="1248" spans="3:6" ht="12.75">
      <c r="D1248" s="9"/>
      <c r="E1248" s="9"/>
      <c r="F1248" s="9"/>
    </row>
    <row r="1249" spans="3:6" ht="12.75">
      <c r="D1249" s="9"/>
      <c r="E1249" s="9"/>
      <c r="F1249" s="9"/>
    </row>
    <row r="1250" spans="3:6" ht="12.75">
      <c r="D1250" s="9"/>
      <c r="E1250" s="9"/>
      <c r="F1250" s="9"/>
    </row>
    <row r="1251" spans="3:6" ht="12.75">
      <c r="D1251" s="9"/>
      <c r="E1251" s="9"/>
      <c r="F1251" s="9"/>
    </row>
    <row r="1252" spans="3:6" ht="12.75">
      <c r="D1252" s="9"/>
      <c r="E1252" s="9"/>
      <c r="F1252" s="9"/>
    </row>
    <row r="1253" spans="3:6" ht="12.75">
      <c r="D1253" s="9"/>
      <c r="E1253" s="9"/>
      <c r="F1253" s="9"/>
    </row>
    <row r="1254" spans="3:6" ht="12.75">
      <c r="D1254" s="9"/>
      <c r="E1254" s="9"/>
      <c r="F1254" s="9"/>
    </row>
    <row r="1255" spans="3:6" ht="12.75">
      <c r="D1255" s="9"/>
      <c r="E1255" s="9"/>
      <c r="F1255" s="9"/>
    </row>
    <row r="1256" spans="3:6" ht="12.75">
      <c r="D1256" s="9"/>
      <c r="E1256" s="9"/>
      <c r="F1256" s="9"/>
    </row>
    <row r="1257" spans="3:6" ht="12.75">
      <c r="D1257" s="9"/>
      <c r="E1257" s="9"/>
      <c r="F1257" s="9"/>
    </row>
    <row r="1258" spans="3:6" ht="12.75">
      <c r="D1258" s="9"/>
      <c r="E1258" s="9"/>
      <c r="F1258" s="9"/>
    </row>
    <row r="1259" spans="3:6" ht="12.75">
      <c r="D1259" s="9"/>
      <c r="E1259" s="9"/>
      <c r="F1259" s="9"/>
    </row>
    <row r="1260" spans="3:6" ht="12.75">
      <c r="D1260" s="9"/>
      <c r="E1260" s="9"/>
      <c r="F1260" s="9"/>
    </row>
    <row r="1261" spans="3:6" ht="12.75">
      <c r="D1261" s="9"/>
      <c r="E1261" s="9"/>
      <c r="F1261" s="9"/>
    </row>
    <row r="1262" spans="3:6" ht="12.75">
      <c r="D1262" s="9"/>
      <c r="E1262" s="9"/>
      <c r="F1262" s="9"/>
    </row>
    <row r="1263" spans="3:6" ht="12.75">
      <c r="D1263" s="9"/>
      <c r="E1263" s="9"/>
      <c r="F1263" s="9"/>
    </row>
    <row r="1264" spans="3:6" ht="12.75">
      <c r="D1264" s="9"/>
      <c r="E1264" s="9"/>
      <c r="F1264" s="9"/>
    </row>
    <row r="1265" spans="3:6" ht="12.75">
      <c r="D1265" s="9"/>
      <c r="E1265" s="9"/>
      <c r="F1265" s="9"/>
    </row>
    <row r="1266" spans="3:6" ht="12.75">
      <c r="D1266" s="9"/>
      <c r="E1266" s="9"/>
      <c r="F1266" s="9"/>
    </row>
    <row r="1267" spans="3:6" ht="12.75">
      <c r="D1267" s="9"/>
      <c r="E1267" s="9"/>
      <c r="F1267" s="9"/>
    </row>
    <row r="1268" spans="3:6" ht="12.75">
      <c r="D1268" s="9"/>
      <c r="E1268" s="9"/>
      <c r="F1268" s="9"/>
    </row>
    <row r="1269" spans="3:6" ht="12.75">
      <c r="D1269" s="9"/>
      <c r="E1269" s="9"/>
      <c r="F1269" s="9"/>
    </row>
    <row r="1270" spans="3:6" ht="12.75">
      <c r="D1270" s="9"/>
      <c r="E1270" s="9"/>
      <c r="F1270" s="9"/>
    </row>
    <row r="1271" spans="3:6" ht="12.75">
      <c r="D1271" s="9"/>
      <c r="E1271" s="9"/>
      <c r="F1271" s="9"/>
    </row>
    <row r="1272" spans="3:6" ht="12.75">
      <c r="D1272" s="9"/>
      <c r="E1272" s="9"/>
      <c r="F1272" s="9"/>
    </row>
    <row r="1273" spans="3:6" ht="12.75">
      <c r="D1273" s="9"/>
      <c r="E1273" s="9"/>
      <c r="F1273" s="9"/>
    </row>
    <row r="1274" spans="3:6" ht="12.75">
      <c r="D1274" s="9"/>
      <c r="E1274" s="9"/>
      <c r="F1274" s="9"/>
    </row>
    <row r="1275" spans="3:6" ht="12.75">
      <c r="D1275" s="9"/>
      <c r="E1275" s="9"/>
      <c r="F1275" s="9"/>
    </row>
    <row r="1276" spans="3:6" ht="12.75">
      <c r="D1276" s="9"/>
      <c r="E1276" s="9"/>
      <c r="F1276" s="9"/>
    </row>
    <row r="1277" spans="3:6" ht="12.75">
      <c r="D1277" s="9"/>
      <c r="E1277" s="9"/>
      <c r="F1277" s="9"/>
    </row>
    <row r="1278" spans="3:6" ht="12.75">
      <c r="D1278" s="9"/>
      <c r="E1278" s="9"/>
      <c r="F1278" s="9"/>
    </row>
    <row r="1279" spans="3:6" ht="12.75">
      <c r="D1279" s="9"/>
      <c r="E1279" s="9"/>
      <c r="F1279" s="9"/>
    </row>
    <row r="1280" spans="3:6" ht="12.75">
      <c r="D1280" s="9"/>
      <c r="E1280" s="9"/>
      <c r="F1280" s="9"/>
    </row>
    <row r="1281" spans="3:6" ht="12.75">
      <c r="D1281" s="9"/>
      <c r="E1281" s="9"/>
      <c r="F1281" s="9"/>
    </row>
    <row r="1282" spans="3:6" ht="12.75">
      <c r="D1282" s="9"/>
      <c r="E1282" s="9"/>
      <c r="F1282" s="9"/>
    </row>
    <row r="1283" spans="3:6" ht="12.75">
      <c r="D1283" s="9"/>
      <c r="E1283" s="9"/>
      <c r="F1283" s="9"/>
    </row>
    <row r="1284" spans="3:6" ht="12.75">
      <c r="D1284" s="9"/>
      <c r="E1284" s="9"/>
      <c r="F1284" s="9"/>
    </row>
    <row r="1285" spans="3:6" ht="12.75">
      <c r="D1285" s="9"/>
      <c r="E1285" s="9"/>
      <c r="F1285" s="9"/>
    </row>
    <row r="1286" spans="3:6" ht="12.75">
      <c r="D1286" s="9"/>
      <c r="E1286" s="9"/>
      <c r="F1286" s="9"/>
    </row>
    <row r="1287" spans="3:6" ht="12.75">
      <c r="D1287" s="9"/>
      <c r="E1287" s="9"/>
      <c r="F1287" s="9"/>
    </row>
    <row r="1288" spans="3:6" ht="12.75">
      <c r="D1288" s="9"/>
      <c r="E1288" s="9"/>
      <c r="F1288" s="9"/>
    </row>
    <row r="1289" spans="3:6" ht="12.75">
      <c r="D1289" s="9"/>
      <c r="E1289" s="9"/>
      <c r="F1289" s="9"/>
    </row>
    <row r="1290" spans="3:6" ht="12.75">
      <c r="D1290" s="9"/>
      <c r="E1290" s="9"/>
      <c r="F1290" s="9"/>
    </row>
    <row r="1291" spans="3:6" ht="12.75">
      <c r="D1291" s="9"/>
      <c r="E1291" s="9"/>
      <c r="F1291" s="9"/>
    </row>
    <row r="1292" spans="3:6" ht="12.75">
      <c r="D1292" s="9"/>
      <c r="E1292" s="9"/>
      <c r="F1292" s="9"/>
    </row>
    <row r="1293" spans="3:6" ht="12.75">
      <c r="D1293" s="9"/>
      <c r="E1293" s="9"/>
      <c r="F1293" s="9"/>
    </row>
    <row r="1294" spans="3:6" ht="12.75">
      <c r="D1294" s="9"/>
      <c r="E1294" s="9"/>
      <c r="F1294" s="9"/>
    </row>
    <row r="1295" spans="3:6" ht="12.75">
      <c r="D1295" s="9"/>
      <c r="E1295" s="9"/>
      <c r="F1295" s="9"/>
    </row>
    <row r="1296" spans="3:6" ht="12.75">
      <c r="D1296" s="9"/>
      <c r="E1296" s="9"/>
      <c r="F1296" s="9"/>
    </row>
    <row r="1297" spans="3:6" ht="12.75">
      <c r="D1297" s="9"/>
      <c r="E1297" s="9"/>
      <c r="F1297" s="9"/>
    </row>
    <row r="1298" spans="3:6" ht="12.75">
      <c r="D1298" s="9"/>
      <c r="E1298" s="9"/>
      <c r="F1298" s="9"/>
    </row>
    <row r="1299" spans="3:6" ht="12.75">
      <c r="D1299" s="9"/>
      <c r="E1299" s="9"/>
      <c r="F1299" s="9"/>
    </row>
    <row r="1300" spans="3:6" ht="12.75">
      <c r="D1300" s="9"/>
      <c r="E1300" s="9"/>
      <c r="F1300" s="9"/>
    </row>
    <row r="1301" spans="3:6" ht="12.75">
      <c r="D1301" s="9"/>
      <c r="E1301" s="9"/>
      <c r="F1301" s="9"/>
    </row>
    <row r="1302" spans="3:6" ht="12.75">
      <c r="D1302" s="9"/>
      <c r="E1302" s="9"/>
      <c r="F1302" s="9"/>
    </row>
    <row r="1303" spans="3:6" ht="12.75">
      <c r="D1303" s="9"/>
      <c r="E1303" s="9"/>
      <c r="F1303" s="9"/>
    </row>
    <row r="1304" spans="3:6" ht="12.75">
      <c r="D1304" s="9"/>
      <c r="E1304" s="9"/>
      <c r="F1304" s="9"/>
    </row>
    <row r="1305" spans="3:6" ht="12.75">
      <c r="D1305" s="9"/>
      <c r="E1305" s="9"/>
      <c r="F1305" s="9"/>
    </row>
    <row r="1306" spans="3:6" ht="12.75">
      <c r="D1306" s="9"/>
      <c r="E1306" s="9"/>
      <c r="F1306" s="9"/>
    </row>
    <row r="1307" spans="3:6" ht="12.75">
      <c r="D1307" s="9"/>
      <c r="E1307" s="9"/>
      <c r="F1307" s="9"/>
    </row>
    <row r="1308" spans="3:6" ht="12.75">
      <c r="D1308" s="9"/>
      <c r="E1308" s="9"/>
      <c r="F1308" s="9"/>
    </row>
    <row r="1309" spans="3:6" ht="12.75">
      <c r="D1309" s="9"/>
      <c r="E1309" s="9"/>
      <c r="F1309" s="9"/>
    </row>
    <row r="1310" spans="3:6" ht="12.75">
      <c r="D1310" s="9"/>
      <c r="E1310" s="9"/>
      <c r="F1310" s="9"/>
    </row>
    <row r="1311" spans="3:6" ht="12.75">
      <c r="D1311" s="9"/>
      <c r="E1311" s="9"/>
      <c r="F1311" s="9"/>
    </row>
    <row r="1312" spans="3:6" ht="12.75">
      <c r="D1312" s="9"/>
      <c r="E1312" s="9"/>
      <c r="F1312" s="9"/>
    </row>
    <row r="1313" spans="3:6" ht="12.75">
      <c r="D1313" s="9"/>
      <c r="E1313" s="9"/>
      <c r="F1313" s="9"/>
    </row>
    <row r="1314" spans="3:6" ht="12.75">
      <c r="D1314" s="9"/>
      <c r="E1314" s="9"/>
      <c r="F1314" s="9"/>
    </row>
    <row r="1315" spans="3:6" ht="12.75">
      <c r="D1315" s="9"/>
      <c r="E1315" s="9"/>
      <c r="F1315" s="9"/>
    </row>
    <row r="1316" spans="3:6" ht="12.75">
      <c r="D1316" s="9"/>
      <c r="E1316" s="9"/>
      <c r="F1316" s="9"/>
    </row>
    <row r="1317" spans="3:6" ht="12.75">
      <c r="D1317" s="9"/>
      <c r="E1317" s="9"/>
      <c r="F1317" s="9"/>
    </row>
    <row r="1318" spans="3:6" ht="12.75">
      <c r="D1318" s="9"/>
      <c r="E1318" s="9"/>
      <c r="F1318" s="9"/>
    </row>
    <row r="1319" spans="3:6" ht="12.75">
      <c r="D1319" s="9"/>
      <c r="E1319" s="9"/>
      <c r="F1319" s="9"/>
    </row>
    <row r="1320" spans="3:6" ht="12.75">
      <c r="D1320" s="9"/>
      <c r="E1320" s="9"/>
      <c r="F1320" s="9"/>
    </row>
    <row r="1321" spans="3:6" ht="12.75">
      <c r="D1321" s="9"/>
      <c r="E1321" s="9"/>
      <c r="F1321" s="9"/>
    </row>
    <row r="1322" spans="3:6" ht="12.75">
      <c r="D1322" s="9"/>
      <c r="E1322" s="9"/>
      <c r="F1322" s="9"/>
    </row>
    <row r="1323" spans="3:6" ht="12.75">
      <c r="D1323" s="9"/>
      <c r="E1323" s="9"/>
      <c r="F1323" s="9"/>
    </row>
    <row r="1324" spans="3:6" ht="12.75">
      <c r="D1324" s="9"/>
      <c r="E1324" s="9"/>
      <c r="F1324" s="9"/>
    </row>
    <row r="1325" spans="3:6" ht="12.75">
      <c r="D1325" s="9"/>
      <c r="E1325" s="9"/>
      <c r="F1325" s="9"/>
    </row>
    <row r="1326" spans="3:6" ht="12.75">
      <c r="D1326" s="9"/>
      <c r="E1326" s="9"/>
      <c r="F1326" s="9"/>
    </row>
    <row r="1327" spans="3:6" ht="12.75">
      <c r="D1327" s="9"/>
      <c r="E1327" s="9"/>
      <c r="F1327" s="9"/>
    </row>
    <row r="1328" spans="3:6" ht="12.75">
      <c r="D1328" s="9"/>
      <c r="E1328" s="9"/>
      <c r="F1328" s="9"/>
    </row>
    <row r="1329" spans="3:6" ht="12.75">
      <c r="D1329" s="9"/>
      <c r="E1329" s="9"/>
      <c r="F1329" s="9"/>
    </row>
    <row r="1330" spans="3:6" ht="12.75">
      <c r="D1330" s="9"/>
      <c r="E1330" s="9"/>
      <c r="F1330" s="9"/>
    </row>
    <row r="1331" spans="3:6" ht="12.75">
      <c r="D1331" s="9"/>
      <c r="E1331" s="9"/>
      <c r="F1331" s="9"/>
    </row>
    <row r="1332" spans="3:6" ht="12.75">
      <c r="D1332" s="9"/>
      <c r="E1332" s="9"/>
      <c r="F1332" s="9"/>
    </row>
    <row r="1333" spans="3:6" ht="12.75">
      <c r="D1333" s="9"/>
      <c r="E1333" s="9"/>
      <c r="F1333" s="9"/>
    </row>
    <row r="1334" spans="3:6" ht="12.75">
      <c r="D1334" s="9"/>
      <c r="E1334" s="9"/>
      <c r="F1334" s="9"/>
    </row>
    <row r="1335" spans="3:6" ht="12.75">
      <c r="D1335" s="9"/>
      <c r="E1335" s="9"/>
      <c r="F1335" s="9"/>
    </row>
    <row r="1336" spans="3:6" ht="12.75">
      <c r="D1336" s="9"/>
      <c r="E1336" s="9"/>
      <c r="F1336" s="9"/>
    </row>
    <row r="1337" spans="3:6" ht="12.75">
      <c r="D1337" s="9"/>
      <c r="E1337" s="9"/>
      <c r="F1337" s="9"/>
    </row>
    <row r="1338" spans="3:6" ht="12.75">
      <c r="D1338" s="9"/>
      <c r="E1338" s="9"/>
      <c r="F1338" s="9"/>
    </row>
    <row r="1339" spans="3:6" ht="12.75">
      <c r="D1339" s="9"/>
      <c r="E1339" s="9"/>
      <c r="F1339" s="9"/>
    </row>
    <row r="1340" spans="3:6" ht="12.75">
      <c r="D1340" s="9"/>
      <c r="E1340" s="9"/>
      <c r="F1340" s="9"/>
    </row>
    <row r="1341" spans="3:6" ht="12.75">
      <c r="D1341" s="9"/>
      <c r="E1341" s="9"/>
      <c r="F1341" s="9"/>
    </row>
    <row r="1342" spans="3:6" ht="12.75">
      <c r="D1342" s="9"/>
      <c r="E1342" s="9"/>
      <c r="F1342" s="9"/>
    </row>
    <row r="1343" spans="3:6" ht="12.75">
      <c r="D1343" s="9"/>
      <c r="E1343" s="9"/>
      <c r="F1343" s="9"/>
    </row>
    <row r="1344" spans="3:6" ht="12.75">
      <c r="D1344" s="9"/>
      <c r="E1344" s="9"/>
      <c r="F1344" s="9"/>
    </row>
    <row r="1345" spans="3:6" ht="12.75">
      <c r="D1345" s="9"/>
      <c r="E1345" s="9"/>
      <c r="F1345" s="9"/>
    </row>
    <row r="1346" spans="3:6" ht="12.75">
      <c r="D1346" s="9"/>
      <c r="E1346" s="9"/>
      <c r="F1346" s="9"/>
    </row>
    <row r="1347" spans="3:6" ht="12.75">
      <c r="D1347" s="9"/>
      <c r="E1347" s="9"/>
      <c r="F1347" s="9"/>
    </row>
    <row r="1348" spans="3:6" ht="12.75">
      <c r="D1348" s="9"/>
      <c r="E1348" s="9"/>
      <c r="F1348" s="9"/>
    </row>
    <row r="1349" spans="3:6" ht="12.75">
      <c r="D1349" s="9"/>
      <c r="E1349" s="9"/>
      <c r="F1349" s="9"/>
    </row>
    <row r="1350" spans="3:6" ht="12.75">
      <c r="D1350" s="9"/>
      <c r="E1350" s="9"/>
      <c r="F1350" s="9"/>
    </row>
    <row r="1351" spans="3:6" ht="12.75">
      <c r="D1351" s="9"/>
      <c r="E1351" s="9"/>
      <c r="F1351" s="9"/>
    </row>
    <row r="1352" spans="3:6" ht="12.75">
      <c r="D1352" s="9"/>
      <c r="E1352" s="9"/>
      <c r="F1352" s="9"/>
    </row>
    <row r="1353" spans="3:6" ht="12.75">
      <c r="D1353" s="9"/>
      <c r="E1353" s="9"/>
      <c r="F1353" s="9"/>
    </row>
    <row r="1354" spans="3:6" ht="12.75">
      <c r="D1354" s="9"/>
      <c r="E1354" s="9"/>
      <c r="F1354" s="9"/>
    </row>
    <row r="1355" spans="3:6" ht="12.75">
      <c r="D1355" s="9"/>
      <c r="E1355" s="9"/>
      <c r="F1355" s="9"/>
    </row>
    <row r="1356" spans="3:6" ht="12.75">
      <c r="D1356" s="9"/>
      <c r="E1356" s="9"/>
      <c r="F1356" s="9"/>
    </row>
    <row r="1357" spans="3:6" ht="12.75">
      <c r="D1357" s="9"/>
      <c r="E1357" s="9"/>
      <c r="F1357" s="9"/>
    </row>
    <row r="1358" spans="3:6" ht="12.75">
      <c r="D1358" s="9"/>
      <c r="E1358" s="9"/>
      <c r="F1358" s="9"/>
    </row>
    <row r="1359" spans="3:6" ht="12.75">
      <c r="D1359" s="9"/>
      <c r="E1359" s="9"/>
      <c r="F1359" s="9"/>
    </row>
    <row r="1360" spans="3:6" ht="12.75">
      <c r="D1360" s="9"/>
      <c r="E1360" s="9"/>
      <c r="F1360" s="9"/>
    </row>
    <row r="1361" spans="3:6" ht="12.75">
      <c r="D1361" s="9"/>
      <c r="E1361" s="9"/>
      <c r="F1361" s="9"/>
    </row>
    <row r="1362" spans="3:6" ht="12.75">
      <c r="D1362" s="9"/>
      <c r="E1362" s="9"/>
      <c r="F1362" s="9"/>
    </row>
    <row r="1363" spans="3:6" ht="12.75">
      <c r="D1363" s="9"/>
      <c r="E1363" s="9"/>
      <c r="F1363" s="9"/>
    </row>
    <row r="1364" spans="3:6" ht="12.75">
      <c r="D1364" s="9"/>
      <c r="E1364" s="9"/>
      <c r="F1364" s="9"/>
    </row>
    <row r="1365" spans="3:6" ht="12.75">
      <c r="D1365" s="9"/>
      <c r="E1365" s="9"/>
      <c r="F1365" s="9"/>
    </row>
    <row r="1366" spans="3:6" ht="12.75">
      <c r="D1366" s="9"/>
      <c r="E1366" s="9"/>
      <c r="F1366" s="9"/>
    </row>
    <row r="1367" spans="3:6" ht="12.75">
      <c r="D1367" s="9"/>
      <c r="E1367" s="9"/>
      <c r="F1367" s="9"/>
    </row>
    <row r="1368" spans="3:6" ht="12.75">
      <c r="D1368" s="9"/>
      <c r="E1368" s="9"/>
      <c r="F1368" s="9"/>
    </row>
    <row r="1369" spans="3:6" ht="12.75">
      <c r="D1369" s="9"/>
      <c r="E1369" s="9"/>
      <c r="F1369" s="9"/>
    </row>
    <row r="1370" spans="3:6" ht="12.75">
      <c r="D1370" s="9"/>
      <c r="E1370" s="9"/>
      <c r="F1370" s="9"/>
    </row>
    <row r="1371" spans="3:6" ht="12.75">
      <c r="D1371" s="9"/>
      <c r="E1371" s="9"/>
      <c r="F1371" s="9"/>
    </row>
    <row r="1372" spans="3:6" ht="12.75">
      <c r="D1372" s="9"/>
      <c r="E1372" s="9"/>
      <c r="F1372" s="9"/>
    </row>
    <row r="1373" spans="3:6" ht="12.75">
      <c r="D1373" s="9"/>
      <c r="E1373" s="9"/>
      <c r="F1373" s="9"/>
    </row>
    <row r="1374" spans="3:6" ht="12.75">
      <c r="D1374" s="9"/>
      <c r="E1374" s="9"/>
      <c r="F1374" s="9"/>
    </row>
    <row r="1375" spans="3:6" ht="12.75">
      <c r="D1375" s="9"/>
      <c r="E1375" s="9"/>
      <c r="F1375" s="9"/>
    </row>
    <row r="1376" spans="3:6" ht="12.75">
      <c r="D1376" s="9"/>
      <c r="E1376" s="9"/>
      <c r="F1376" s="9"/>
    </row>
    <row r="1377" spans="3:6" ht="12.75">
      <c r="D1377" s="9"/>
      <c r="E1377" s="9"/>
      <c r="F1377" s="9"/>
    </row>
    <row r="1378" spans="3:6" ht="12.75">
      <c r="D1378" s="9"/>
      <c r="E1378" s="9"/>
      <c r="F1378" s="9"/>
    </row>
    <row r="1379" spans="3:6" ht="12.75">
      <c r="D1379" s="9"/>
      <c r="E1379" s="9"/>
      <c r="F1379" s="9"/>
    </row>
    <row r="1380" spans="3:6" ht="12.75">
      <c r="D1380" s="9"/>
      <c r="E1380" s="9"/>
      <c r="F1380" s="9"/>
    </row>
    <row r="1381" spans="3:6" ht="12.75">
      <c r="D1381" s="9"/>
      <c r="E1381" s="9"/>
      <c r="F1381" s="9"/>
    </row>
    <row r="1382" spans="3:6" ht="12.75">
      <c r="D1382" s="9"/>
      <c r="E1382" s="9"/>
      <c r="F1382" s="9"/>
    </row>
    <row r="1383" spans="3:6" ht="12.75">
      <c r="D1383" s="9"/>
      <c r="E1383" s="9"/>
      <c r="F1383" s="9"/>
    </row>
    <row r="1384" spans="3:6" ht="12.75">
      <c r="D1384" s="9"/>
      <c r="E1384" s="9"/>
      <c r="F1384" s="9"/>
    </row>
    <row r="1385" spans="3:6" ht="12.75">
      <c r="D1385" s="9"/>
      <c r="E1385" s="9"/>
      <c r="F1385" s="9"/>
    </row>
    <row r="1386" spans="3:6" ht="12.75">
      <c r="D1386" s="9"/>
      <c r="E1386" s="9"/>
      <c r="F1386" s="9"/>
    </row>
    <row r="1387" spans="3:6" ht="12.75">
      <c r="D1387" s="9"/>
      <c r="E1387" s="9"/>
      <c r="F1387" s="9"/>
    </row>
    <row r="1388" spans="3:6" ht="12.75">
      <c r="D1388" s="9"/>
      <c r="E1388" s="9"/>
      <c r="F1388" s="9"/>
    </row>
    <row r="1389" spans="3:6" ht="12.75">
      <c r="D1389" s="9"/>
      <c r="E1389" s="9"/>
      <c r="F1389" s="9"/>
    </row>
    <row r="1390" spans="3:6" ht="12.75">
      <c r="D1390" s="9"/>
      <c r="E1390" s="9"/>
      <c r="F1390" s="9"/>
    </row>
    <row r="1391" spans="3:6" ht="12.75">
      <c r="D1391" s="9"/>
      <c r="E1391" s="9"/>
      <c r="F1391" s="9"/>
    </row>
    <row r="1392" spans="3:6" ht="12.75">
      <c r="D1392" s="9"/>
      <c r="E1392" s="9"/>
      <c r="F1392" s="9"/>
    </row>
    <row r="1393" spans="3:6" ht="12.75">
      <c r="D1393" s="9"/>
      <c r="E1393" s="9"/>
      <c r="F1393" s="9"/>
    </row>
    <row r="1394" spans="3:6" ht="12.75">
      <c r="D1394" s="9"/>
      <c r="E1394" s="9"/>
      <c r="F1394" s="9"/>
    </row>
    <row r="1395" spans="3:6" ht="12.75">
      <c r="D1395" s="9"/>
      <c r="E1395" s="9"/>
      <c r="F1395" s="9"/>
    </row>
    <row r="1396" spans="3:6" ht="12.75">
      <c r="D1396" s="9"/>
      <c r="E1396" s="9"/>
      <c r="F1396" s="9"/>
    </row>
    <row r="1397" spans="3:6" ht="12.75">
      <c r="D1397" s="9"/>
      <c r="E1397" s="9"/>
      <c r="F1397" s="9"/>
    </row>
    <row r="1398" spans="3:6" ht="12.75">
      <c r="D1398" s="9"/>
      <c r="E1398" s="9"/>
      <c r="F1398" s="9"/>
    </row>
    <row r="1399" spans="3:6" ht="12.75">
      <c r="D1399" s="9"/>
      <c r="E1399" s="9"/>
      <c r="F1399" s="9"/>
    </row>
    <row r="1400" spans="3:6" ht="12.75">
      <c r="D1400" s="9"/>
      <c r="E1400" s="9"/>
      <c r="F1400" s="9"/>
    </row>
    <row r="1401" spans="3:6" ht="12.75">
      <c r="D1401" s="9"/>
      <c r="E1401" s="9"/>
      <c r="F1401" s="9"/>
    </row>
    <row r="1402" spans="3:6" ht="12.75">
      <c r="D1402" s="9"/>
      <c r="E1402" s="9"/>
      <c r="F1402" s="9"/>
    </row>
    <row r="1403" spans="3:6" ht="12.75">
      <c r="D1403" s="9"/>
      <c r="E1403" s="9"/>
      <c r="F1403" s="9"/>
    </row>
    <row r="1404" spans="3:6" ht="12.75">
      <c r="D1404" s="9"/>
      <c r="E1404" s="9"/>
      <c r="F1404" s="9"/>
    </row>
    <row r="1405" spans="3:6" ht="12.75">
      <c r="D1405" s="9"/>
      <c r="E1405" s="9"/>
      <c r="F1405" s="9"/>
    </row>
    <row r="1406" spans="3:6" ht="12.75">
      <c r="D1406" s="9"/>
      <c r="E1406" s="9"/>
      <c r="F1406" s="9"/>
    </row>
    <row r="1407" spans="3:6" ht="12.75">
      <c r="D1407" s="9"/>
      <c r="E1407" s="9"/>
      <c r="F1407" s="9"/>
    </row>
    <row r="1408" spans="3:6" ht="12.75">
      <c r="D1408" s="9"/>
      <c r="E1408" s="9"/>
      <c r="F1408" s="9"/>
    </row>
    <row r="1409" spans="3:6" ht="12.75">
      <c r="D1409" s="9"/>
      <c r="E1409" s="9"/>
      <c r="F1409" s="9"/>
    </row>
    <row r="1410" spans="3:6" ht="12.75">
      <c r="D1410" s="9"/>
      <c r="E1410" s="9"/>
      <c r="F1410" s="9"/>
    </row>
    <row r="1411" spans="3:6" ht="12.75">
      <c r="D1411" s="9"/>
      <c r="E1411" s="9"/>
      <c r="F1411" s="9"/>
    </row>
    <row r="1412" spans="3:6" ht="12.75">
      <c r="D1412" s="9"/>
      <c r="E1412" s="9"/>
      <c r="F1412" s="9"/>
    </row>
    <row r="1413" spans="3:6" ht="12.75">
      <c r="D1413" s="9"/>
      <c r="E1413" s="9"/>
      <c r="F1413" s="9"/>
    </row>
    <row r="1414" spans="4:6" ht="12.75">
      <c r="D1414" s="9"/>
      <c r="E1414" s="9"/>
      <c r="F1414" s="9"/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1076873" r:id="rId1"/>
    <oleObject progId="Equation.3" shapeId="108346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J35"/>
  <sheetViews>
    <sheetView workbookViewId="0" topLeftCell="A1">
      <selection activeCell="C18" sqref="C18"/>
    </sheetView>
  </sheetViews>
  <sheetFormatPr defaultColWidth="9.140625" defaultRowHeight="12.75"/>
  <cols>
    <col min="2" max="2" width="12.28125" style="0" bestFit="1" customWidth="1"/>
    <col min="3" max="3" width="21.57421875" style="0" bestFit="1" customWidth="1"/>
    <col min="4" max="4" width="30.7109375" style="0" bestFit="1" customWidth="1"/>
    <col min="11" max="11" width="18.00390625" style="0" customWidth="1"/>
  </cols>
  <sheetData>
    <row r="2" spans="2:4" ht="12.75">
      <c r="B2" t="s">
        <v>24</v>
      </c>
      <c r="C2" t="s">
        <v>25</v>
      </c>
      <c r="D2" t="s">
        <v>26</v>
      </c>
    </row>
    <row r="3" ht="12.75">
      <c r="B3" s="1" t="s">
        <v>11</v>
      </c>
    </row>
    <row r="4" spans="2:4" ht="12.75">
      <c r="B4" s="1" t="s">
        <v>16</v>
      </c>
      <c r="C4" t="s">
        <v>31</v>
      </c>
      <c r="D4" t="s">
        <v>32</v>
      </c>
    </row>
    <row r="5" spans="2:10" ht="33" customHeight="1">
      <c r="B5" s="1" t="s">
        <v>1</v>
      </c>
      <c r="C5" t="s">
        <v>30</v>
      </c>
      <c r="I5" s="3"/>
      <c r="J5" s="3"/>
    </row>
    <row r="6" spans="2:10" ht="12.75">
      <c r="B6" s="1" t="s">
        <v>3</v>
      </c>
      <c r="E6">
        <f>0.5/50*(1/1000)^0.5</f>
        <v>0.00031622776601683794</v>
      </c>
      <c r="I6" s="3"/>
      <c r="J6" s="3"/>
    </row>
    <row r="7" spans="2:10" ht="12.75">
      <c r="B7" s="1" t="s">
        <v>5</v>
      </c>
      <c r="I7" s="3"/>
      <c r="J7" s="3"/>
    </row>
    <row r="8" spans="2:10" ht="12.75">
      <c r="B8" s="1" t="s">
        <v>6</v>
      </c>
      <c r="I8" s="3"/>
      <c r="J8" s="3"/>
    </row>
    <row r="9" spans="2:10" ht="12.75">
      <c r="B9" s="1" t="s">
        <v>6</v>
      </c>
      <c r="I9" s="2"/>
      <c r="J9" s="3"/>
    </row>
    <row r="10" spans="2:10" ht="12.75">
      <c r="B10" s="1" t="s">
        <v>21</v>
      </c>
      <c r="I10" s="2"/>
      <c r="J10" s="3"/>
    </row>
    <row r="11" spans="2:10" ht="12.75">
      <c r="B11" s="1" t="s">
        <v>22</v>
      </c>
      <c r="I11" s="2"/>
      <c r="J11" s="3"/>
    </row>
    <row r="12" spans="2:10" ht="12.75">
      <c r="B12" s="1" t="s">
        <v>17</v>
      </c>
      <c r="C12" t="s">
        <v>23</v>
      </c>
      <c r="D12" t="s">
        <v>27</v>
      </c>
      <c r="I12" s="2"/>
      <c r="J12" s="3"/>
    </row>
    <row r="13" spans="2:10" ht="12.75">
      <c r="B13" s="1" t="s">
        <v>0</v>
      </c>
      <c r="C13" t="s">
        <v>28</v>
      </c>
      <c r="D13" t="s">
        <v>29</v>
      </c>
      <c r="I13" s="2"/>
      <c r="J13" s="3"/>
    </row>
    <row r="14" spans="2:10" ht="12.75">
      <c r="B14" s="1" t="s">
        <v>2</v>
      </c>
      <c r="C14" t="s">
        <v>40</v>
      </c>
      <c r="I14" s="2"/>
      <c r="J14" s="3"/>
    </row>
    <row r="15" spans="2:10" ht="12.75">
      <c r="B15" s="1" t="s">
        <v>4</v>
      </c>
      <c r="C15" t="s">
        <v>41</v>
      </c>
      <c r="I15" s="2"/>
      <c r="J15" s="3"/>
    </row>
    <row r="16" spans="2:10" ht="12.75">
      <c r="B16" s="1" t="s">
        <v>33</v>
      </c>
      <c r="C16" t="s">
        <v>34</v>
      </c>
      <c r="I16" s="2"/>
      <c r="J16" s="3"/>
    </row>
    <row r="17" spans="2:10" ht="12.75">
      <c r="B17" s="1" t="s">
        <v>18</v>
      </c>
      <c r="C17" t="s">
        <v>44</v>
      </c>
      <c r="D17" t="s">
        <v>43</v>
      </c>
      <c r="I17" s="2"/>
      <c r="J17" s="3"/>
    </row>
    <row r="18" spans="2:10" ht="12.75">
      <c r="B18" s="1" t="s">
        <v>18</v>
      </c>
      <c r="C18" t="s">
        <v>46</v>
      </c>
      <c r="D18" t="s">
        <v>45</v>
      </c>
      <c r="I18" s="2"/>
      <c r="J18" s="3"/>
    </row>
    <row r="19" spans="2:10" ht="12.75">
      <c r="B19" s="1" t="s">
        <v>19</v>
      </c>
      <c r="D19" t="s">
        <v>42</v>
      </c>
      <c r="I19" s="2"/>
      <c r="J19" s="3"/>
    </row>
    <row r="20" spans="2:10" ht="12.75">
      <c r="B20" s="1" t="s">
        <v>14</v>
      </c>
      <c r="I20" s="2"/>
      <c r="J20" s="3"/>
    </row>
    <row r="21" spans="2:9" ht="12.75">
      <c r="B21" s="1"/>
      <c r="I21" s="2"/>
    </row>
    <row r="22" ht="12.75">
      <c r="B22" s="1"/>
    </row>
    <row r="23" ht="12.75">
      <c r="B23" s="1" t="s">
        <v>8</v>
      </c>
    </row>
    <row r="24" ht="12.75">
      <c r="B24" s="1" t="s">
        <v>20</v>
      </c>
    </row>
    <row r="25" ht="12.75">
      <c r="B25" s="1" t="s">
        <v>9</v>
      </c>
    </row>
    <row r="26" ht="12.75">
      <c r="B26" s="1" t="s">
        <v>10</v>
      </c>
    </row>
    <row r="27" ht="12.75">
      <c r="B27" s="1" t="s">
        <v>10</v>
      </c>
    </row>
    <row r="28" ht="12.75">
      <c r="B28" s="1"/>
    </row>
    <row r="29" ht="12.75">
      <c r="B29" s="1" t="s">
        <v>7</v>
      </c>
    </row>
    <row r="30" ht="12.75">
      <c r="B30" s="1" t="s">
        <v>15</v>
      </c>
    </row>
    <row r="31" spans="2:4" ht="12.75">
      <c r="B31" s="1" t="s">
        <v>35</v>
      </c>
      <c r="C31" t="s">
        <v>36</v>
      </c>
      <c r="D31" t="s">
        <v>37</v>
      </c>
    </row>
    <row r="32" spans="2:3" ht="12.75">
      <c r="B32" s="1" t="s">
        <v>12</v>
      </c>
      <c r="C32" t="s">
        <v>38</v>
      </c>
    </row>
    <row r="33" spans="2:3" ht="12.75">
      <c r="B33" s="1" t="s">
        <v>13</v>
      </c>
      <c r="C33" t="s">
        <v>39</v>
      </c>
    </row>
    <row r="35" spans="2:3" ht="12.75">
      <c r="B35" s="1" t="s">
        <v>47</v>
      </c>
      <c r="C35" t="s">
        <v>48</v>
      </c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143520" r:id="rId1"/>
    <oleObject progId="Equation.3" shapeId="56101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  <HyperlinkBase>AquiferTestTools/GeohydrologicColumns_AGWSE2003.pdf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 Halford</dc:creator>
  <cp:keywords/>
  <dc:description>Estimates aquifer storage and vertical hydraulic conductivity and specific storage of adjacent confining units with a leaky-aquifer solution that also provides another estimate of transmissivity (Moench, 1985). </dc:description>
  <cp:lastModifiedBy>Keith J Halford</cp:lastModifiedBy>
  <dcterms:created xsi:type="dcterms:W3CDTF">2002-03-06T23:17:33Z</dcterms:created>
  <dcterms:modified xsi:type="dcterms:W3CDTF">2005-04-10T22:19:10Z</dcterms:modified>
  <cp:category/>
  <cp:version/>
  <cp:contentType/>
  <cp:contentStatus/>
</cp:coreProperties>
</file>